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\fukuri\03_健康管理担当\R7健康管理担当\②共済事業\③健康づくり事業\健康ウォ―キング事業\①実施通知\"/>
    </mc:Choice>
  </mc:AlternateContent>
  <bookViews>
    <workbookView xWindow="0" yWindow="0" windowWidth="20490" windowHeight="7560"/>
  </bookViews>
  <sheets>
    <sheet name="チーム部門（前期）" sheetId="7" r:id="rId1"/>
    <sheet name="チーム部門（後期） " sheetId="8" r:id="rId2"/>
    <sheet name="個人記録用（提出不要）" sheetId="1" r:id="rId3"/>
  </sheets>
  <definedNames>
    <definedName name="_xlnm.Print_Area" localSheetId="1">'チーム部門（後期） '!$A$1:$H$54</definedName>
    <definedName name="_xlnm.Print_Area" localSheetId="0">'チーム部門（前期）'!$A$1:$H$53</definedName>
    <definedName name="_xlnm.Print_Area" localSheetId="2">'個人記録用（提出不要）'!$A$1:$X$78</definedName>
  </definedNames>
  <calcPr calcId="162913"/>
</workbook>
</file>

<file path=xl/calcChain.xml><?xml version="1.0" encoding="utf-8"?>
<calcChain xmlns="http://schemas.openxmlformats.org/spreadsheetml/2006/main">
  <c r="G49" i="8" l="1"/>
  <c r="G48" i="8" l="1"/>
  <c r="L48" i="8" s="1"/>
  <c r="K9" i="1" l="1"/>
  <c r="N9" i="1" s="1"/>
  <c r="K48" i="1"/>
  <c r="N48" i="1" s="1"/>
  <c r="G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G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G46" i="8" l="1"/>
  <c r="G47" i="8"/>
  <c r="C46" i="8"/>
  <c r="C47" i="8"/>
  <c r="F49" i="8"/>
  <c r="E49" i="8"/>
  <c r="D49" i="8"/>
  <c r="C48" i="8"/>
  <c r="G45" i="8"/>
  <c r="C45" i="8"/>
  <c r="G44" i="8"/>
  <c r="C44" i="8"/>
  <c r="G43" i="8"/>
  <c r="C43" i="8"/>
  <c r="G42" i="8"/>
  <c r="C42" i="8"/>
  <c r="G41" i="8"/>
  <c r="C41" i="8"/>
  <c r="G40" i="8"/>
  <c r="C40" i="8"/>
  <c r="G39" i="8"/>
  <c r="C39" i="8"/>
  <c r="G38" i="8"/>
  <c r="C38" i="8"/>
  <c r="G37" i="8"/>
  <c r="C37" i="8"/>
  <c r="G36" i="8"/>
  <c r="C36" i="8"/>
  <c r="G35" i="8"/>
  <c r="C35" i="8"/>
  <c r="G34" i="8"/>
  <c r="C34" i="8"/>
  <c r="G33" i="8"/>
  <c r="C33" i="8"/>
  <c r="G32" i="8"/>
  <c r="C32" i="8"/>
  <c r="G31" i="8"/>
  <c r="C31" i="8"/>
  <c r="G30" i="8"/>
  <c r="C30" i="8"/>
  <c r="G29" i="8"/>
  <c r="C29" i="8"/>
  <c r="G28" i="8"/>
  <c r="C28" i="8"/>
  <c r="G27" i="8"/>
  <c r="C27" i="8"/>
  <c r="G26" i="8"/>
  <c r="C26" i="8"/>
  <c r="G25" i="8"/>
  <c r="C25" i="8"/>
  <c r="G24" i="8"/>
  <c r="C24" i="8"/>
  <c r="G23" i="8"/>
  <c r="C23" i="8"/>
  <c r="G22" i="8"/>
  <c r="C22" i="8"/>
  <c r="G21" i="8"/>
  <c r="C21" i="8"/>
  <c r="G20" i="8"/>
  <c r="C20" i="8"/>
  <c r="G19" i="8"/>
  <c r="C19" i="8"/>
  <c r="G18" i="8"/>
  <c r="C18" i="8"/>
  <c r="C18" i="7"/>
  <c r="F48" i="7"/>
  <c r="E48" i="7"/>
  <c r="D48" i="7"/>
  <c r="G47" i="7"/>
  <c r="C47" i="7"/>
  <c r="G46" i="7"/>
  <c r="C46" i="7"/>
  <c r="G45" i="7"/>
  <c r="C45" i="7"/>
  <c r="G44" i="7"/>
  <c r="C44" i="7"/>
  <c r="G43" i="7"/>
  <c r="C43" i="7"/>
  <c r="G42" i="7"/>
  <c r="C42" i="7"/>
  <c r="G41" i="7"/>
  <c r="C41" i="7"/>
  <c r="G40" i="7"/>
  <c r="C40" i="7"/>
  <c r="G39" i="7"/>
  <c r="C39" i="7"/>
  <c r="G38" i="7"/>
  <c r="C38" i="7"/>
  <c r="G37" i="7"/>
  <c r="C37" i="7"/>
  <c r="G36" i="7"/>
  <c r="C36" i="7"/>
  <c r="G35" i="7"/>
  <c r="C35" i="7"/>
  <c r="G34" i="7"/>
  <c r="C34" i="7"/>
  <c r="G33" i="7"/>
  <c r="C33" i="7"/>
  <c r="G32" i="7"/>
  <c r="C32" i="7"/>
  <c r="G31" i="7"/>
  <c r="C31" i="7"/>
  <c r="G30" i="7"/>
  <c r="C30" i="7"/>
  <c r="G29" i="7"/>
  <c r="C29" i="7"/>
  <c r="G28" i="7"/>
  <c r="C28" i="7"/>
  <c r="G27" i="7"/>
  <c r="C27" i="7"/>
  <c r="G26" i="7"/>
  <c r="C26" i="7"/>
  <c r="G25" i="7"/>
  <c r="C25" i="7"/>
  <c r="G24" i="7"/>
  <c r="C24" i="7"/>
  <c r="G23" i="7"/>
  <c r="C23" i="7"/>
  <c r="G22" i="7"/>
  <c r="C22" i="7"/>
  <c r="G21" i="7"/>
  <c r="C21" i="7"/>
  <c r="G20" i="7"/>
  <c r="C20" i="7"/>
  <c r="G19" i="7"/>
  <c r="C19" i="7"/>
  <c r="G18" i="7"/>
  <c r="L46" i="8" l="1"/>
  <c r="G48" i="7"/>
  <c r="M47" i="7" l="1"/>
  <c r="M46" i="7"/>
  <c r="C39" i="1" l="1"/>
</calcChain>
</file>

<file path=xl/sharedStrings.xml><?xml version="1.0" encoding="utf-8"?>
<sst xmlns="http://schemas.openxmlformats.org/spreadsheetml/2006/main" count="125" uniqueCount="42">
  <si>
    <t>日付</t>
    <rPh sb="0" eb="2">
      <t>ヒヅケ</t>
    </rPh>
    <phoneticPr fontId="1"/>
  </si>
  <si>
    <t>曜日</t>
    <rPh sb="0" eb="2">
      <t>ヨウビ</t>
    </rPh>
    <phoneticPr fontId="1"/>
  </si>
  <si>
    <t>6月</t>
    <rPh sb="1" eb="2">
      <t>ガツ</t>
    </rPh>
    <phoneticPr fontId="1"/>
  </si>
  <si>
    <t>水</t>
  </si>
  <si>
    <t>木</t>
  </si>
  <si>
    <t>金</t>
  </si>
  <si>
    <t>土</t>
  </si>
  <si>
    <t>日</t>
  </si>
  <si>
    <t>月</t>
  </si>
  <si>
    <t>火</t>
  </si>
  <si>
    <t>歩</t>
    <rPh sb="0" eb="1">
      <t>ホ</t>
    </rPh>
    <phoneticPr fontId="1"/>
  </si>
  <si>
    <t>歩数（歩）</t>
    <rPh sb="0" eb="2">
      <t>ホスウ</t>
    </rPh>
    <rPh sb="3" eb="4">
      <t>ホ</t>
    </rPh>
    <phoneticPr fontId="1"/>
  </si>
  <si>
    <t>１０月</t>
    <rPh sb="2" eb="3">
      <t>ガツ</t>
    </rPh>
    <phoneticPr fontId="1"/>
  </si>
  <si>
    <t>月</t>
    <phoneticPr fontId="1"/>
  </si>
  <si>
    <t>歩</t>
  </si>
  <si>
    <t>歩</t>
    <rPh sb="0" eb="1">
      <t>ホ</t>
    </rPh>
    <phoneticPr fontId="1"/>
  </si>
  <si>
    <t>日にち</t>
    <rPh sb="0" eb="1">
      <t>ヒ</t>
    </rPh>
    <phoneticPr fontId="1"/>
  </si>
  <si>
    <t>歩　　数</t>
    <rPh sb="0" eb="1">
      <t>ホ</t>
    </rPh>
    <rPh sb="3" eb="4">
      <t>スウ</t>
    </rPh>
    <phoneticPr fontId="1"/>
  </si>
  <si>
    <t>合　計</t>
    <rPh sb="0" eb="1">
      <t>アイ</t>
    </rPh>
    <rPh sb="2" eb="3">
      <t>ケイ</t>
    </rPh>
    <phoneticPr fontId="1"/>
  </si>
  <si>
    <t>１人あたり平均歩数（途中経過）</t>
    <rPh sb="1" eb="2">
      <t>ニン</t>
    </rPh>
    <rPh sb="5" eb="7">
      <t>ヘイキン</t>
    </rPh>
    <rPh sb="7" eb="9">
      <t>ホスウ</t>
    </rPh>
    <rPh sb="10" eb="14">
      <t>トチュウケイカ</t>
    </rPh>
    <phoneticPr fontId="1"/>
  </si>
  <si>
    <t>１人あたり平均歩数（最終）</t>
    <rPh sb="1" eb="2">
      <t>ニン</t>
    </rPh>
    <rPh sb="5" eb="7">
      <t>ヘイキン</t>
    </rPh>
    <rPh sb="7" eb="9">
      <t>ホスウ</t>
    </rPh>
    <rPh sb="10" eb="12">
      <t>サイシュウ</t>
    </rPh>
    <phoneticPr fontId="1"/>
  </si>
  <si>
    <t>（8,000歩以上でチーム抽選賞の対象になります！）</t>
    <rPh sb="6" eb="7">
      <t>ホ</t>
    </rPh>
    <rPh sb="7" eb="9">
      <t>イジョウ</t>
    </rPh>
    <rPh sb="13" eb="16">
      <t>チュウセンショウ</t>
    </rPh>
    <rPh sb="17" eb="19">
      <t>タイショウ</t>
    </rPh>
    <phoneticPr fontId="1"/>
  </si>
  <si>
    <t>氏名</t>
    <rPh sb="0" eb="2">
      <t>シメイ</t>
    </rPh>
    <phoneticPr fontId="1"/>
  </si>
  <si>
    <t>チーム名　　　　　　　　　　　</t>
    <rPh sb="3" eb="4">
      <t>メイ</t>
    </rPh>
    <phoneticPr fontId="1"/>
  </si>
  <si>
    <t>氏名：　</t>
    <rPh sb="0" eb="2">
      <t>シメイ</t>
    </rPh>
    <phoneticPr fontId="1"/>
  </si>
  <si>
    <t>所属</t>
    <rPh sb="0" eb="2">
      <t>ショゾク</t>
    </rPh>
    <phoneticPr fontId="1"/>
  </si>
  <si>
    <t>所属　　　　　　　　　　　</t>
    <rPh sb="0" eb="2">
      <t>ショゾク</t>
    </rPh>
    <phoneticPr fontId="1"/>
  </si>
  <si>
    <t>１日あたり平均歩数</t>
  </si>
  <si>
    <t>１日あたり平均歩数</t>
    <rPh sb="1" eb="2">
      <t>ニチ</t>
    </rPh>
    <rPh sb="5" eb="7">
      <t>ヘイキン</t>
    </rPh>
    <rPh sb="7" eb="9">
      <t>ホスウ</t>
    </rPh>
    <phoneticPr fontId="1"/>
  </si>
  <si>
    <t>合計歩数</t>
  </si>
  <si>
    <t>合計歩数</t>
    <rPh sb="0" eb="4">
      <t>ゴウケイホスウ</t>
    </rPh>
    <phoneticPr fontId="1"/>
  </si>
  <si>
    <t>組合員番号</t>
    <rPh sb="0" eb="5">
      <t>クミアイインバンゴウ</t>
    </rPh>
    <phoneticPr fontId="1"/>
  </si>
  <si>
    <t>歩数記録表（個人で記録する用）</t>
    <rPh sb="0" eb="5">
      <t>ホスウキロクヒョウ</t>
    </rPh>
    <rPh sb="6" eb="8">
      <t>コジン</t>
    </rPh>
    <rPh sb="9" eb="11">
      <t>キロク</t>
    </rPh>
    <rPh sb="13" eb="14">
      <t>ヨウ</t>
    </rPh>
    <rPh sb="14" eb="15">
      <t>イリヨウ</t>
    </rPh>
    <phoneticPr fontId="1"/>
  </si>
  <si>
    <t>体重（kg）</t>
    <rPh sb="0" eb="2">
      <t>タイジュウ</t>
    </rPh>
    <phoneticPr fontId="1"/>
  </si>
  <si>
    <t>増減</t>
    <rPh sb="0" eb="2">
      <t>ゾウゲン</t>
    </rPh>
    <phoneticPr fontId="1"/>
  </si>
  <si>
    <t>消費カロリー</t>
    <rPh sb="0" eb="2">
      <t>ショウヒ</t>
    </rPh>
    <phoneticPr fontId="1"/>
  </si>
  <si>
    <t>水</t>
    <phoneticPr fontId="1"/>
  </si>
  <si>
    <t>金</t>
    <phoneticPr fontId="1"/>
  </si>
  <si>
    <t>目標歩数</t>
    <rPh sb="0" eb="2">
      <t>モクヒョウ</t>
    </rPh>
    <rPh sb="2" eb="4">
      <t>ホスウ</t>
    </rPh>
    <phoneticPr fontId="1"/>
  </si>
  <si>
    <t>※「消費カロリー」はウォーキング6000歩=1時間、METS係数４としてMETS法で計算されます。</t>
  </si>
  <si>
    <t>※「消費カロリー」はウォーキング6000歩=1時間、METS係数４としてMETS法で計算されます。</t>
    <phoneticPr fontId="1"/>
  </si>
  <si>
    <t>歩数記録表（個人で記録する用）※提出不要</t>
    <rPh sb="0" eb="2">
      <t>ホスウ</t>
    </rPh>
    <rPh sb="2" eb="4">
      <t>キロク</t>
    </rPh>
    <rPh sb="4" eb="5">
      <t>ヒョウ</t>
    </rPh>
    <rPh sb="6" eb="8">
      <t>コジン</t>
    </rPh>
    <rPh sb="9" eb="11">
      <t>キロク</t>
    </rPh>
    <rPh sb="13" eb="14">
      <t>ヨウ</t>
    </rPh>
    <rPh sb="14" eb="15">
      <t>イリヨウ</t>
    </rPh>
    <rPh sb="16" eb="20">
      <t>テイシュツフヨウ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</si>
</sst>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u/>
      <sz val="22"/>
      <color theme="1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8"/>
      <color theme="0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A3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theme="0"/>
        </stop>
        <stop position="1">
          <color rgb="FFFF3300"/>
        </stop>
      </gradientFill>
    </fill>
    <fill>
      <patternFill patternType="solid">
        <fgColor rgb="FFFFFF99"/>
        <bgColor indexed="64"/>
      </patternFill>
    </fill>
    <fill>
      <patternFill patternType="solid">
        <fgColor rgb="FFDDF2FF"/>
        <bgColor indexed="64"/>
      </patternFill>
    </fill>
  </fills>
  <borders count="52">
    <border>
      <left/>
      <right/>
      <top/>
      <bottom/>
      <diagonal/>
    </border>
    <border>
      <left style="medium">
        <color rgb="FFFA3000"/>
      </left>
      <right style="hair">
        <color theme="9" tint="0.39994506668294322"/>
      </right>
      <top style="hair">
        <color theme="9" tint="0.39994506668294322"/>
      </top>
      <bottom style="hair">
        <color theme="9" tint="0.39994506668294322"/>
      </bottom>
      <diagonal/>
    </border>
    <border>
      <left style="hair">
        <color theme="9" tint="0.39994506668294322"/>
      </left>
      <right style="hair">
        <color theme="9" tint="0.39994506668294322"/>
      </right>
      <top style="hair">
        <color theme="9" tint="0.39994506668294322"/>
      </top>
      <bottom style="hair">
        <color theme="9" tint="0.39994506668294322"/>
      </bottom>
      <diagonal/>
    </border>
    <border>
      <left style="medium">
        <color rgb="FFFA3000"/>
      </left>
      <right style="hair">
        <color theme="9" tint="0.39994506668294322"/>
      </right>
      <top style="hair">
        <color theme="9" tint="0.39994506668294322"/>
      </top>
      <bottom style="medium">
        <color rgb="FFFA3000"/>
      </bottom>
      <diagonal/>
    </border>
    <border>
      <left style="hair">
        <color theme="9" tint="0.39994506668294322"/>
      </left>
      <right style="hair">
        <color theme="9" tint="0.39994506668294322"/>
      </right>
      <top style="hair">
        <color theme="9" tint="0.39994506668294322"/>
      </top>
      <bottom style="medium">
        <color rgb="FFFA3000"/>
      </bottom>
      <diagonal/>
    </border>
    <border>
      <left style="hair">
        <color theme="9" tint="0.39994506668294322"/>
      </left>
      <right style="hair">
        <color rgb="FFFF3300"/>
      </right>
      <top style="hair">
        <color theme="9" tint="0.39994506668294322"/>
      </top>
      <bottom style="hair">
        <color rgb="FFFF3300"/>
      </bottom>
      <diagonal/>
    </border>
    <border>
      <left style="hair">
        <color theme="9" tint="0.39994506668294322"/>
      </left>
      <right style="hair">
        <color rgb="FFFF3300"/>
      </right>
      <top style="hair">
        <color rgb="FFFF3300"/>
      </top>
      <bottom style="hair">
        <color rgb="FFFF3300"/>
      </bottom>
      <diagonal/>
    </border>
    <border>
      <left style="hair">
        <color theme="9" tint="0.39994506668294322"/>
      </left>
      <right style="hair">
        <color rgb="FFFF3300"/>
      </right>
      <top style="hair">
        <color rgb="FFFF3300"/>
      </top>
      <bottom style="medium">
        <color rgb="FFFA3000"/>
      </bottom>
      <diagonal/>
    </border>
    <border diagonalUp="1">
      <left style="hair">
        <color theme="9" tint="0.39994506668294322"/>
      </left>
      <right/>
      <top style="hair">
        <color theme="9" tint="0.39994506668294322"/>
      </top>
      <bottom style="medium">
        <color rgb="FFFA3000"/>
      </bottom>
      <diagonal style="thin">
        <color theme="9" tint="0.39991454817346722"/>
      </diagonal>
    </border>
    <border diagonalUp="1">
      <left/>
      <right style="hair">
        <color rgb="FFFF3300"/>
      </right>
      <top style="hair">
        <color rgb="FFFF3300"/>
      </top>
      <bottom style="medium">
        <color rgb="FFFA3000"/>
      </bottom>
      <diagonal style="thin">
        <color theme="9" tint="0.39991454817346722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hair">
        <color theme="9" tint="0.39994506668294322"/>
      </left>
      <right/>
      <top style="hair">
        <color theme="9" tint="0.39994506668294322"/>
      </top>
      <bottom style="hair">
        <color theme="9" tint="0.39994506668294322"/>
      </bottom>
      <diagonal/>
    </border>
    <border>
      <left/>
      <right style="medium">
        <color rgb="FFFA3000"/>
      </right>
      <top/>
      <bottom/>
      <diagonal/>
    </border>
    <border>
      <left style="hair">
        <color rgb="FFFF3300"/>
      </left>
      <right style="hair">
        <color rgb="FFFF3300"/>
      </right>
      <top style="hair">
        <color theme="9" tint="0.39994506668294322"/>
      </top>
      <bottom style="hair">
        <color rgb="FFFF3300"/>
      </bottom>
      <diagonal/>
    </border>
    <border>
      <left style="hair">
        <color rgb="FFFF3300"/>
      </left>
      <right style="medium">
        <color rgb="FFFA3000"/>
      </right>
      <top/>
      <bottom style="hair">
        <color rgb="FFFF3300"/>
      </bottom>
      <diagonal/>
    </border>
    <border>
      <left style="hair">
        <color rgb="FFFF3300"/>
      </left>
      <right style="hair">
        <color rgb="FFFF3300"/>
      </right>
      <top style="hair">
        <color rgb="FFFF3300"/>
      </top>
      <bottom style="hair">
        <color rgb="FFFF3300"/>
      </bottom>
      <diagonal/>
    </border>
    <border>
      <left style="hair">
        <color rgb="FFFF3300"/>
      </left>
      <right style="medium">
        <color rgb="FFFA3000"/>
      </right>
      <top style="hair">
        <color rgb="FFFF3300"/>
      </top>
      <bottom style="hair">
        <color rgb="FFFF3300"/>
      </bottom>
      <diagonal/>
    </border>
    <border diagonalUp="1">
      <left style="hair">
        <color rgb="FFFF3300"/>
      </left>
      <right style="hair">
        <color rgb="FFFF3300"/>
      </right>
      <top style="hair">
        <color rgb="FFFF3300"/>
      </top>
      <bottom style="medium">
        <color rgb="FFFA3000"/>
      </bottom>
      <diagonal style="thin">
        <color theme="9" tint="0.39991454817346722"/>
      </diagonal>
    </border>
    <border diagonalUp="1">
      <left style="hair">
        <color rgb="FFFF3300"/>
      </left>
      <right style="medium">
        <color rgb="FFFA3000"/>
      </right>
      <top style="hair">
        <color rgb="FFFF3300"/>
      </top>
      <bottom style="medium">
        <color rgb="FFFA3000"/>
      </bottom>
      <diagonal style="thin">
        <color theme="9" tint="0.39991454817346722"/>
      </diagonal>
    </border>
    <border>
      <left style="hair">
        <color rgb="FFFF3300"/>
      </left>
      <right style="hair">
        <color rgb="FFFF3300"/>
      </right>
      <top style="hair">
        <color rgb="FFFF3300"/>
      </top>
      <bottom style="medium">
        <color rgb="FFFA3000"/>
      </bottom>
      <diagonal/>
    </border>
    <border>
      <left style="hair">
        <color rgb="FFFF3300"/>
      </left>
      <right style="medium">
        <color rgb="FFFA3000"/>
      </right>
      <top style="hair">
        <color rgb="FFFF3300"/>
      </top>
      <bottom style="medium">
        <color rgb="FFFA3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FA3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5" borderId="0" xfId="0" applyFont="1" applyFill="1">
      <alignment vertical="center"/>
    </xf>
    <xf numFmtId="0" fontId="8" fillId="5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1" fillId="0" borderId="0" xfId="1" applyFont="1" applyFill="1" applyAlignment="1">
      <alignment vertical="center"/>
    </xf>
    <xf numFmtId="38" fontId="3" fillId="0" borderId="5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2" fillId="0" borderId="17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3" fillId="6" borderId="30" xfId="0" applyFont="1" applyFill="1" applyBorder="1">
      <alignment vertical="center"/>
    </xf>
    <xf numFmtId="0" fontId="20" fillId="0" borderId="0" xfId="0" applyFont="1" applyBorder="1" applyAlignment="1"/>
    <xf numFmtId="0" fontId="20" fillId="0" borderId="31" xfId="0" applyFont="1" applyBorder="1" applyAlignment="1"/>
    <xf numFmtId="0" fontId="20" fillId="0" borderId="32" xfId="0" applyFont="1" applyBorder="1" applyAlignment="1"/>
    <xf numFmtId="56" fontId="22" fillId="0" borderId="20" xfId="0" applyNumberFormat="1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38" fontId="22" fillId="0" borderId="23" xfId="2" applyFont="1" applyBorder="1" applyAlignment="1">
      <alignment horizontal="right" vertical="center"/>
    </xf>
    <xf numFmtId="38" fontId="22" fillId="0" borderId="27" xfId="2" applyFont="1" applyBorder="1" applyAlignment="1">
      <alignment horizontal="right" vertical="center"/>
    </xf>
    <xf numFmtId="38" fontId="22" fillId="0" borderId="28" xfId="2" applyFont="1" applyBorder="1" applyAlignment="1">
      <alignment horizontal="right" vertical="center"/>
    </xf>
    <xf numFmtId="38" fontId="21" fillId="0" borderId="29" xfId="2" applyFont="1" applyBorder="1" applyAlignment="1">
      <alignment horizontal="right" vertical="center"/>
    </xf>
    <xf numFmtId="0" fontId="20" fillId="6" borderId="18" xfId="0" applyFont="1" applyFill="1" applyBorder="1" applyAlignment="1">
      <alignment horizontal="left" vertical="center" shrinkToFit="1"/>
    </xf>
    <xf numFmtId="0" fontId="20" fillId="6" borderId="17" xfId="0" applyFont="1" applyFill="1" applyBorder="1" applyAlignment="1">
      <alignment horizontal="left" vertical="center" shrinkToFit="1"/>
    </xf>
    <xf numFmtId="38" fontId="22" fillId="6" borderId="21" xfId="2" applyFont="1" applyFill="1" applyBorder="1" applyAlignment="1">
      <alignment horizontal="right" vertical="center"/>
    </xf>
    <xf numFmtId="38" fontId="22" fillId="6" borderId="22" xfId="2" applyFont="1" applyFill="1" applyBorder="1" applyAlignment="1">
      <alignment horizontal="right" vertical="center"/>
    </xf>
    <xf numFmtId="38" fontId="22" fillId="6" borderId="24" xfId="2" applyFont="1" applyFill="1" applyBorder="1" applyAlignment="1">
      <alignment horizontal="right" vertical="center"/>
    </xf>
    <xf numFmtId="38" fontId="23" fillId="6" borderId="22" xfId="2" applyFont="1" applyFill="1" applyBorder="1" applyAlignment="1">
      <alignment horizontal="right" vertical="center"/>
    </xf>
    <xf numFmtId="38" fontId="26" fillId="0" borderId="0" xfId="2" applyFont="1">
      <alignment vertical="center"/>
    </xf>
    <xf numFmtId="1" fontId="26" fillId="0" borderId="0" xfId="2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0" fontId="25" fillId="0" borderId="30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3" fillId="0" borderId="33" xfId="0" applyFont="1" applyBorder="1">
      <alignment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176" fontId="3" fillId="7" borderId="37" xfId="0" applyNumberFormat="1" applyFont="1" applyFill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176" fontId="3" fillId="7" borderId="39" xfId="0" applyNumberFormat="1" applyFont="1" applyFill="1" applyBorder="1" applyAlignment="1">
      <alignment horizontal="right" vertical="center"/>
    </xf>
    <xf numFmtId="0" fontId="3" fillId="0" borderId="40" xfId="0" applyFont="1" applyBorder="1" applyAlignment="1">
      <alignment vertical="center"/>
    </xf>
    <xf numFmtId="0" fontId="3" fillId="7" borderId="40" xfId="0" applyFont="1" applyFill="1" applyBorder="1" applyAlignment="1">
      <alignment vertical="center"/>
    </xf>
    <xf numFmtId="176" fontId="3" fillId="7" borderId="41" xfId="0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6" borderId="44" xfId="0" applyFont="1" applyFill="1" applyBorder="1">
      <alignment vertical="center"/>
    </xf>
    <xf numFmtId="0" fontId="3" fillId="0" borderId="42" xfId="0" applyFont="1" applyBorder="1" applyAlignment="1">
      <alignment vertical="center"/>
    </xf>
    <xf numFmtId="0" fontId="3" fillId="7" borderId="42" xfId="0" applyFont="1" applyFill="1" applyBorder="1" applyAlignment="1">
      <alignment vertical="center"/>
    </xf>
    <xf numFmtId="176" fontId="3" fillId="7" borderId="43" xfId="0" applyNumberFormat="1" applyFont="1" applyFill="1" applyBorder="1" applyAlignment="1">
      <alignment horizontal="right" vertical="center"/>
    </xf>
    <xf numFmtId="0" fontId="10" fillId="0" borderId="47" xfId="0" applyFont="1" applyBorder="1">
      <alignment vertical="center"/>
    </xf>
    <xf numFmtId="0" fontId="3" fillId="0" borderId="48" xfId="0" applyFont="1" applyBorder="1">
      <alignment vertical="center"/>
    </xf>
    <xf numFmtId="38" fontId="10" fillId="0" borderId="49" xfId="0" applyNumberFormat="1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3" fillId="0" borderId="51" xfId="0" applyFont="1" applyBorder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10" fillId="0" borderId="48" xfId="0" applyFont="1" applyBorder="1">
      <alignment vertical="center"/>
    </xf>
    <xf numFmtId="38" fontId="10" fillId="0" borderId="49" xfId="0" applyNumberFormat="1" applyFont="1" applyBorder="1">
      <alignment vertical="center"/>
    </xf>
    <xf numFmtId="0" fontId="10" fillId="0" borderId="50" xfId="0" applyFont="1" applyBorder="1">
      <alignment vertical="center"/>
    </xf>
    <xf numFmtId="0" fontId="10" fillId="0" borderId="51" xfId="0" applyFont="1" applyBorder="1">
      <alignment vertical="center"/>
    </xf>
    <xf numFmtId="0" fontId="10" fillId="0" borderId="49" xfId="0" applyFont="1" applyBorder="1">
      <alignment vertical="center"/>
    </xf>
    <xf numFmtId="0" fontId="10" fillId="0" borderId="3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50" xfId="0" applyFont="1" applyBorder="1">
      <alignment vertical="center"/>
    </xf>
    <xf numFmtId="56" fontId="22" fillId="0" borderId="25" xfId="0" applyNumberFormat="1" applyFont="1" applyBorder="1" applyAlignment="1">
      <alignment horizontal="center" vertical="center"/>
    </xf>
    <xf numFmtId="56" fontId="22" fillId="0" borderId="26" xfId="0" applyNumberFormat="1" applyFont="1" applyBorder="1" applyAlignment="1">
      <alignment horizontal="center" vertical="center"/>
    </xf>
    <xf numFmtId="0" fontId="20" fillId="6" borderId="32" xfId="0" applyFont="1" applyFill="1" applyBorder="1" applyAlignment="1">
      <alignment horizontal="left"/>
    </xf>
    <xf numFmtId="0" fontId="20" fillId="6" borderId="31" xfId="0" applyFont="1" applyFill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20">
    <dxf>
      <fill>
        <patternFill>
          <bgColor rgb="FFDDF2FF"/>
        </patternFill>
      </fill>
    </dxf>
    <dxf>
      <fill>
        <patternFill patternType="solid">
          <bgColor theme="0"/>
        </patternFill>
      </fill>
    </dxf>
    <dxf>
      <font>
        <b/>
        <i val="0"/>
        <color theme="8"/>
      </font>
    </dxf>
    <dxf>
      <font>
        <b/>
        <i val="0"/>
        <color rgb="FFFF0000"/>
      </font>
    </dxf>
    <dxf>
      <fill>
        <patternFill>
          <bgColor rgb="FFDDF2FF"/>
        </patternFill>
      </fill>
    </dxf>
    <dxf>
      <fill>
        <patternFill patternType="solid">
          <bgColor theme="0"/>
        </patternFill>
      </fill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color rgb="FFC00000"/>
      </font>
      <fill>
        <patternFill>
          <bgColor theme="9" tint="0.59996337778862885"/>
        </patternFill>
      </fill>
    </dxf>
    <dxf>
      <font>
        <color theme="4" tint="-0.499984740745262"/>
      </font>
      <fill>
        <patternFill>
          <bgColor theme="8" tint="0.7999816888943144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4" tint="-0.499984740745262"/>
      </font>
      <fill>
        <patternFill>
          <bgColor theme="8" tint="0.79998168889431442"/>
        </patternFill>
      </fill>
    </dxf>
    <dxf>
      <font>
        <color theme="0"/>
      </font>
      <fill>
        <patternFill patternType="solid">
          <bgColor rgb="FF6666FF"/>
        </patternFill>
      </fill>
    </dxf>
    <dxf>
      <font>
        <color theme="0"/>
      </font>
      <fill>
        <patternFill>
          <bgColor rgb="FFFF9966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 patternType="solid">
          <bgColor rgb="FF6666FF"/>
        </patternFill>
      </fill>
    </dxf>
    <dxf>
      <font>
        <color theme="0"/>
      </font>
      <fill>
        <patternFill>
          <bgColor rgb="FFFF9966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FF99"/>
      <color rgb="FF6666FF"/>
      <color rgb="FFFF9966"/>
      <color rgb="FFFF5050"/>
      <color rgb="FFB9E4FF"/>
      <color rgb="FFCCFFCC"/>
      <color rgb="FFCCFFFF"/>
      <color rgb="FFFA3000"/>
      <color rgb="FF012BA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６月の歩数</a:t>
            </a:r>
            <a:r>
              <a:rPr lang="ja-JP" altLang="en-US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と体重</a:t>
            </a:r>
            <a:r>
              <a:rPr lang="ja-JP" altLang="ja-JP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推移</a:t>
            </a:r>
            <a:endParaRPr lang="ja-JP" altLang="ja-JP" sz="1600" b="1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'個人記録用（提出不要）'!$D$8</c:f>
              <c:strCache>
                <c:ptCount val="1"/>
                <c:pt idx="0">
                  <c:v>歩数（歩）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'個人記録用（提出不要）'!$D$9:$D$39</c:f>
              <c:numCache>
                <c:formatCode>#,##0_);[Red]\(#,##0\)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5648-4453-93BA-B05D12F3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598416"/>
        <c:axId val="539597432"/>
      </c:barChart>
      <c:lineChart>
        <c:grouping val="standard"/>
        <c:varyColors val="0"/>
        <c:ser>
          <c:idx val="0"/>
          <c:order val="1"/>
          <c:tx>
            <c:strRef>
              <c:f>'個人記録用（提出不要）'!$H$8</c:f>
              <c:strCache>
                <c:ptCount val="1"/>
                <c:pt idx="0">
                  <c:v>目標歩数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none"/>
          </c:marker>
          <c:val>
            <c:numRef>
              <c:f>'個人記録用（提出不要）'!$H$9:$H$39</c:f>
              <c:numCache>
                <c:formatCode>General</c:formatCode>
                <c:ptCount val="31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48-4453-93BA-B05D12F3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98416"/>
        <c:axId val="539597432"/>
      </c:lineChart>
      <c:lineChart>
        <c:grouping val="standard"/>
        <c:varyColors val="0"/>
        <c:ser>
          <c:idx val="1"/>
          <c:order val="2"/>
          <c:tx>
            <c:strRef>
              <c:f>'個人記録用（提出不要）'!$E$8</c:f>
              <c:strCache>
                <c:ptCount val="1"/>
                <c:pt idx="0">
                  <c:v>体重（kg）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'個人記録用（提出不要）'!$E$9:$E$39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85-447A-A181-10515080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08584"/>
        <c:axId val="486306944"/>
      </c:lineChart>
      <c:catAx>
        <c:axId val="53959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597432"/>
        <c:crosses val="autoZero"/>
        <c:auto val="1"/>
        <c:lblAlgn val="ctr"/>
        <c:lblOffset val="100"/>
        <c:noMultiLvlLbl val="0"/>
      </c:catAx>
      <c:valAx>
        <c:axId val="539597432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b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歩数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b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598416"/>
        <c:crosses val="autoZero"/>
        <c:crossBetween val="between"/>
        <c:majorUnit val="2000"/>
      </c:valAx>
      <c:valAx>
        <c:axId val="486306944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vert="eaVert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体重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308584"/>
        <c:crosses val="max"/>
        <c:crossBetween val="between"/>
      </c:valAx>
      <c:catAx>
        <c:axId val="486308584"/>
        <c:scaling>
          <c:orientation val="minMax"/>
        </c:scaling>
        <c:delete val="1"/>
        <c:axPos val="b"/>
        <c:majorTickMark val="out"/>
        <c:minorTickMark val="none"/>
        <c:tickLblPos val="nextTo"/>
        <c:crossAx val="486306944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rgbClr val="B9E4FF"/>
            </a:gs>
            <a:gs pos="100000">
              <a:schemeClr val="bg1"/>
            </a:gs>
          </a:gsLst>
          <a:lin ang="5400000" scaled="0"/>
        </a:gra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１０</a:t>
            </a:r>
            <a:r>
              <a:rPr lang="ja-JP" altLang="ja-JP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月の歩数</a:t>
            </a:r>
            <a:r>
              <a:rPr lang="ja-JP" altLang="en-US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と体重</a:t>
            </a:r>
            <a:r>
              <a:rPr lang="ja-JP" altLang="ja-JP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推移</a:t>
            </a:r>
            <a:endParaRPr lang="ja-JP" altLang="ja-JP" sz="1600" b="1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'個人記録用（提出不要）'!$D$47</c:f>
              <c:strCache>
                <c:ptCount val="1"/>
                <c:pt idx="0">
                  <c:v>歩数（歩）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'個人記録用（提出不要）'!$D$48:$D$78</c:f>
              <c:numCache>
                <c:formatCode>#,##0_);[Red]\(#,##0\)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E62B-40E1-B579-D4244A32A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598416"/>
        <c:axId val="539597432"/>
      </c:barChart>
      <c:lineChart>
        <c:grouping val="standard"/>
        <c:varyColors val="0"/>
        <c:ser>
          <c:idx val="0"/>
          <c:order val="1"/>
          <c:tx>
            <c:strRef>
              <c:f>'個人記録用（提出不要）'!$H$47</c:f>
              <c:strCache>
                <c:ptCount val="1"/>
                <c:pt idx="0">
                  <c:v>目標歩数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none"/>
          </c:marker>
          <c:val>
            <c:numRef>
              <c:f>'個人記録用（提出不要）'!$H$48:$H$78</c:f>
              <c:numCache>
                <c:formatCode>General</c:formatCode>
                <c:ptCount val="31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B-40E1-B579-D4244A32A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98416"/>
        <c:axId val="539597432"/>
      </c:lineChart>
      <c:lineChart>
        <c:grouping val="standard"/>
        <c:varyColors val="0"/>
        <c:ser>
          <c:idx val="1"/>
          <c:order val="2"/>
          <c:tx>
            <c:strRef>
              <c:f>'個人記録用（提出不要）'!$E$47</c:f>
              <c:strCache>
                <c:ptCount val="1"/>
                <c:pt idx="0">
                  <c:v>体重（kg）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'個人記録用（提出不要）'!$E$48:$E$78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B-40E1-B579-D4244A32A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08584"/>
        <c:axId val="486306944"/>
      </c:lineChart>
      <c:catAx>
        <c:axId val="53959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597432"/>
        <c:crosses val="autoZero"/>
        <c:auto val="1"/>
        <c:lblAlgn val="ctr"/>
        <c:lblOffset val="100"/>
        <c:noMultiLvlLbl val="0"/>
      </c:catAx>
      <c:valAx>
        <c:axId val="539597432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b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歩数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b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598416"/>
        <c:crosses val="autoZero"/>
        <c:crossBetween val="between"/>
        <c:majorUnit val="2000"/>
      </c:valAx>
      <c:valAx>
        <c:axId val="486306944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vert="eaVert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体重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308584"/>
        <c:crosses val="max"/>
        <c:crossBetween val="between"/>
      </c:valAx>
      <c:catAx>
        <c:axId val="486308584"/>
        <c:scaling>
          <c:orientation val="minMax"/>
        </c:scaling>
        <c:delete val="1"/>
        <c:axPos val="b"/>
        <c:majorTickMark val="out"/>
        <c:minorTickMark val="none"/>
        <c:tickLblPos val="nextTo"/>
        <c:crossAx val="486306944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rgbClr val="B9E4FF"/>
            </a:gs>
            <a:gs pos="100000">
              <a:schemeClr val="bg1"/>
            </a:gs>
          </a:gsLst>
          <a:lin ang="5400000" scaled="0"/>
        </a:gra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s://apply.e-tumo.jp/pref-yamagata-u/offer/offerList_detail?tempSeq=8520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apply.e-tumo.jp/pref-yamagata-u/offer/offerList_detail?tempSeq=8520" TargetMode="External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658907</xdr:colOff>
      <xdr:row>7</xdr:row>
      <xdr:rowOff>159208</xdr:rowOff>
    </xdr:from>
    <xdr:to>
      <xdr:col>6</xdr:col>
      <xdr:colOff>916082</xdr:colOff>
      <xdr:row>12</xdr:row>
      <xdr:rowOff>147358</xdr:rowOff>
    </xdr:to>
    <xdr:sp macro="" textlink="">
      <xdr:nvSpPr>
        <xdr:cNvPr id="2" name="正方形/長方形 1"/>
        <xdr:cNvSpPr/>
      </xdr:nvSpPr>
      <xdr:spPr>
        <a:xfrm>
          <a:off x="995083" y="1335826"/>
          <a:ext cx="6140264" cy="660503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令和７年度健康ウォーキング事業　歩数記録表（前期チーム部門）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226986</xdr:colOff>
      <xdr:row>1</xdr:row>
      <xdr:rowOff>11622</xdr:rowOff>
    </xdr:from>
    <xdr:to>
      <xdr:col>1</xdr:col>
      <xdr:colOff>893618</xdr:colOff>
      <xdr:row>2</xdr:row>
      <xdr:rowOff>169431</xdr:rowOff>
    </xdr:to>
    <xdr:sp macro="" textlink="">
      <xdr:nvSpPr>
        <xdr:cNvPr id="3" name="テキスト ボックス 2"/>
        <xdr:cNvSpPr txBox="1"/>
      </xdr:nvSpPr>
      <xdr:spPr>
        <a:xfrm>
          <a:off x="226986" y="249747"/>
          <a:ext cx="1000007" cy="3959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latin typeface="游ゴシック" panose="020B0400000000000000" pitchFamily="50" charset="-128"/>
              <a:ea typeface="游ゴシック" panose="020B0400000000000000" pitchFamily="50" charset="-128"/>
            </a:rPr>
            <a:t>参考様式</a:t>
          </a:r>
        </a:p>
      </xdr:txBody>
    </xdr:sp>
    <xdr:clientData/>
  </xdr:twoCellAnchor>
  <xdr:twoCellAnchor>
    <xdr:from>
      <xdr:col>5</xdr:col>
      <xdr:colOff>1344705</xdr:colOff>
      <xdr:row>1</xdr:row>
      <xdr:rowOff>3362</xdr:rowOff>
    </xdr:from>
    <xdr:to>
      <xdr:col>7</xdr:col>
      <xdr:colOff>33618</xdr:colOff>
      <xdr:row>4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6107205" y="171450"/>
          <a:ext cx="1602442" cy="624728"/>
        </a:xfrm>
        <a:prstGeom prst="rect">
          <a:avLst/>
        </a:prstGeom>
        <a:ln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報告期限</a:t>
          </a:r>
          <a:r>
            <a:rPr kumimoji="1" lang="en-US" altLang="ja-JP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</a:p>
        <a:p>
          <a:pPr algn="l"/>
          <a:r>
            <a:rPr kumimoji="1" lang="ja-JP" altLang="en-US" sz="1100" b="1" u="none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1" u="sng" baseline="0">
              <a:latin typeface="游ゴシック" panose="020B0400000000000000" pitchFamily="50" charset="-128"/>
              <a:ea typeface="游ゴシック" panose="020B0400000000000000" pitchFamily="50" charset="-128"/>
            </a:rPr>
            <a:t>７</a:t>
          </a:r>
          <a:r>
            <a:rPr kumimoji="1" lang="ja-JP" altLang="en-US" sz="1100" b="1" u="sng">
              <a:latin typeface="游ゴシック" panose="020B0400000000000000" pitchFamily="50" charset="-128"/>
              <a:ea typeface="游ゴシック" panose="020B0400000000000000" pitchFamily="50" charset="-128"/>
            </a:rPr>
            <a:t>月１１日（金）</a:t>
          </a:r>
          <a:endParaRPr kumimoji="1" lang="en-US" altLang="ja-JP" sz="1100" b="1" u="sng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874059</xdr:colOff>
      <xdr:row>49</xdr:row>
      <xdr:rowOff>6713</xdr:rowOff>
    </xdr:from>
    <xdr:to>
      <xdr:col>7</xdr:col>
      <xdr:colOff>318733</xdr:colOff>
      <xdr:row>52</xdr:row>
      <xdr:rowOff>134469</xdr:rowOff>
    </xdr:to>
    <xdr:sp macro="" textlink="">
      <xdr:nvSpPr>
        <xdr:cNvPr id="5" name="テキスト ボックス 4"/>
        <xdr:cNvSpPr txBox="1"/>
      </xdr:nvSpPr>
      <xdr:spPr>
        <a:xfrm>
          <a:off x="5636559" y="10954860"/>
          <a:ext cx="2358203" cy="632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050" b="1" u="none"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1" lang="ja-JP" altLang="en-US" sz="1050" b="1" u="none">
              <a:latin typeface="游ゴシック" panose="020B0400000000000000" pitchFamily="50" charset="-128"/>
              <a:ea typeface="游ゴシック" panose="020B0400000000000000" pitchFamily="50" charset="-128"/>
            </a:rPr>
            <a:t>か月間お疲れさまでした！</a:t>
          </a:r>
          <a:endParaRPr kumimoji="1" lang="en-US" altLang="ja-JP" sz="1050" b="1" u="none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050" b="1" u="none">
              <a:latin typeface="游ゴシック" panose="020B0400000000000000" pitchFamily="50" charset="-128"/>
              <a:ea typeface="游ゴシック" panose="020B0400000000000000" pitchFamily="50" charset="-128"/>
            </a:rPr>
            <a:t>後期もぜひご参加ください♪</a:t>
          </a:r>
        </a:p>
      </xdr:txBody>
    </xdr:sp>
    <xdr:clientData/>
  </xdr:twoCellAnchor>
  <xdr:twoCellAnchor editAs="oneCell">
    <xdr:from>
      <xdr:col>1</xdr:col>
      <xdr:colOff>432090</xdr:colOff>
      <xdr:row>7</xdr:row>
      <xdr:rowOff>96487</xdr:rowOff>
    </xdr:from>
    <xdr:to>
      <xdr:col>1</xdr:col>
      <xdr:colOff>800100</xdr:colOff>
      <xdr:row>11</xdr:row>
      <xdr:rowOff>86060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266" y="1273105"/>
          <a:ext cx="368010" cy="661926"/>
        </a:xfrm>
        <a:prstGeom prst="rect">
          <a:avLst/>
        </a:prstGeom>
      </xdr:spPr>
    </xdr:pic>
    <xdr:clientData/>
  </xdr:twoCellAnchor>
  <xdr:twoCellAnchor editAs="oneCell">
    <xdr:from>
      <xdr:col>4</xdr:col>
      <xdr:colOff>1227193</xdr:colOff>
      <xdr:row>48</xdr:row>
      <xdr:rowOff>66794</xdr:rowOff>
    </xdr:from>
    <xdr:to>
      <xdr:col>5</xdr:col>
      <xdr:colOff>854491</xdr:colOff>
      <xdr:row>52</xdr:row>
      <xdr:rowOff>137781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6546" y="10835647"/>
          <a:ext cx="1050445" cy="754546"/>
        </a:xfrm>
        <a:prstGeom prst="rect">
          <a:avLst/>
        </a:prstGeom>
      </xdr:spPr>
    </xdr:pic>
    <xdr:clientData/>
  </xdr:twoCellAnchor>
  <xdr:twoCellAnchor editAs="oneCell">
    <xdr:from>
      <xdr:col>6</xdr:col>
      <xdr:colOff>615203</xdr:colOff>
      <xdr:row>7</xdr:row>
      <xdr:rowOff>132788</xdr:rowOff>
    </xdr:from>
    <xdr:to>
      <xdr:col>6</xdr:col>
      <xdr:colOff>983213</xdr:colOff>
      <xdr:row>11</xdr:row>
      <xdr:rowOff>125723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4468" y="1309406"/>
          <a:ext cx="368010" cy="665288"/>
        </a:xfrm>
        <a:prstGeom prst="rect">
          <a:avLst/>
        </a:prstGeom>
      </xdr:spPr>
    </xdr:pic>
    <xdr:clientData/>
  </xdr:twoCellAnchor>
  <xdr:twoCellAnchor>
    <xdr:from>
      <xdr:col>2</xdr:col>
      <xdr:colOff>416857</xdr:colOff>
      <xdr:row>0</xdr:row>
      <xdr:rowOff>100855</xdr:rowOff>
    </xdr:from>
    <xdr:to>
      <xdr:col>4</xdr:col>
      <xdr:colOff>1399053</xdr:colOff>
      <xdr:row>7</xdr:row>
      <xdr:rowOff>11207</xdr:rowOff>
    </xdr:to>
    <xdr:grpSp>
      <xdr:nvGrpSpPr>
        <xdr:cNvPr id="10" name="グループ化 9"/>
        <xdr:cNvGrpSpPr/>
      </xdr:nvGrpSpPr>
      <xdr:grpSpPr>
        <a:xfrm>
          <a:off x="1862416" y="100855"/>
          <a:ext cx="2875990" cy="1086970"/>
          <a:chOff x="7850355" y="968478"/>
          <a:chExt cx="2874796" cy="1476121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7850355" y="968478"/>
            <a:ext cx="1628776" cy="106436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r>
              <a:rPr kumimoji="1" lang="ja-JP" altLang="en-US" sz="1100" b="1" u="sng" baseline="0">
                <a:latin typeface="游ゴシック" panose="020B0400000000000000" pitchFamily="50" charset="-128"/>
                <a:ea typeface="游ゴシック" panose="020B0400000000000000" pitchFamily="50" charset="-128"/>
              </a:rPr>
              <a:t>報告フォーム：</a:t>
            </a:r>
            <a:endParaRPr kumimoji="1" lang="en-US" altLang="ja-JP" sz="800" b="1" u="sng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  <xdr:sp macro="" textlink="">
        <xdr:nvSpPr>
          <xdr:cNvPr id="13" name="テキスト ボックス 12">
            <a:hlinkClick xmlns:r="http://schemas.openxmlformats.org/officeDocument/2006/relationships" r:id="rId4"/>
          </xdr:cNvPr>
          <xdr:cNvSpPr txBox="1"/>
        </xdr:nvSpPr>
        <xdr:spPr>
          <a:xfrm>
            <a:off x="7926525" y="1659964"/>
            <a:ext cx="2798626" cy="78463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 eaLnBrk="1" latinLnBrk="0" hangingPunct="1"/>
            <a:r>
              <a:rPr kumimoji="1" lang="en-US" altLang="ja-JP" sz="1100" u="sng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https://apply.e-tumo.jp/pref-yamagata-u/offer/offerList_detail?tempSeq=15426</a:t>
            </a:r>
            <a:endParaRPr lang="ja-JP" altLang="ja-JP" sz="1200">
              <a:effectLst/>
            </a:endParaRPr>
          </a:p>
        </xdr:txBody>
      </xdr:sp>
    </xdr:grpSp>
    <xdr:clientData/>
  </xdr:twoCellAnchor>
  <xdr:twoCellAnchor editAs="oneCell">
    <xdr:from>
      <xdr:col>5</xdr:col>
      <xdr:colOff>22411</xdr:colOff>
      <xdr:row>0</xdr:row>
      <xdr:rowOff>33617</xdr:rowOff>
    </xdr:from>
    <xdr:to>
      <xdr:col>5</xdr:col>
      <xdr:colOff>1199029</xdr:colOff>
      <xdr:row>7</xdr:row>
      <xdr:rowOff>33617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84911" y="33617"/>
          <a:ext cx="1176618" cy="1176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658907</xdr:colOff>
      <xdr:row>7</xdr:row>
      <xdr:rowOff>148002</xdr:rowOff>
    </xdr:from>
    <xdr:to>
      <xdr:col>6</xdr:col>
      <xdr:colOff>916082</xdr:colOff>
      <xdr:row>12</xdr:row>
      <xdr:rowOff>136152</xdr:rowOff>
    </xdr:to>
    <xdr:sp macro="" textlink="">
      <xdr:nvSpPr>
        <xdr:cNvPr id="2" name="正方形/長方形 1"/>
        <xdr:cNvSpPr/>
      </xdr:nvSpPr>
      <xdr:spPr>
        <a:xfrm>
          <a:off x="995083" y="1324620"/>
          <a:ext cx="6140264" cy="82859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令和７年度健康ウォーキング事業　歩数記録表（後期チーム部門）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226986</xdr:colOff>
      <xdr:row>1</xdr:row>
      <xdr:rowOff>11622</xdr:rowOff>
    </xdr:from>
    <xdr:to>
      <xdr:col>1</xdr:col>
      <xdr:colOff>893618</xdr:colOff>
      <xdr:row>2</xdr:row>
      <xdr:rowOff>169431</xdr:rowOff>
    </xdr:to>
    <xdr:sp macro="" textlink="">
      <xdr:nvSpPr>
        <xdr:cNvPr id="3" name="テキスト ボックス 2"/>
        <xdr:cNvSpPr txBox="1"/>
      </xdr:nvSpPr>
      <xdr:spPr>
        <a:xfrm>
          <a:off x="226986" y="183072"/>
          <a:ext cx="1000007" cy="329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latin typeface="游ゴシック" panose="020B0400000000000000" pitchFamily="50" charset="-128"/>
              <a:ea typeface="游ゴシック" panose="020B0400000000000000" pitchFamily="50" charset="-128"/>
            </a:rPr>
            <a:t>参考様式</a:t>
          </a:r>
        </a:p>
      </xdr:txBody>
    </xdr:sp>
    <xdr:clientData/>
  </xdr:twoCellAnchor>
  <xdr:twoCellAnchor>
    <xdr:from>
      <xdr:col>5</xdr:col>
      <xdr:colOff>1277471</xdr:colOff>
      <xdr:row>1</xdr:row>
      <xdr:rowOff>3362</xdr:rowOff>
    </xdr:from>
    <xdr:to>
      <xdr:col>7</xdr:col>
      <xdr:colOff>67236</xdr:colOff>
      <xdr:row>4</xdr:row>
      <xdr:rowOff>123825</xdr:rowOff>
    </xdr:to>
    <xdr:sp macro="" textlink="">
      <xdr:nvSpPr>
        <xdr:cNvPr id="4" name="テキスト ボックス 3"/>
        <xdr:cNvSpPr txBox="1"/>
      </xdr:nvSpPr>
      <xdr:spPr>
        <a:xfrm>
          <a:off x="6039971" y="171450"/>
          <a:ext cx="1703294" cy="624728"/>
        </a:xfrm>
        <a:prstGeom prst="rect">
          <a:avLst/>
        </a:prstGeom>
        <a:ln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報告期限</a:t>
          </a:r>
          <a:r>
            <a:rPr kumimoji="1" lang="en-US" altLang="ja-JP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</a:p>
        <a:p>
          <a:pPr algn="l"/>
          <a:r>
            <a:rPr kumimoji="1" lang="ja-JP" altLang="en-US" sz="1100" b="1" u="none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1" u="sng" baseline="0">
              <a:latin typeface="游ゴシック" panose="020B0400000000000000" pitchFamily="50" charset="-128"/>
              <a:ea typeface="游ゴシック" panose="020B0400000000000000" pitchFamily="50" charset="-128"/>
            </a:rPr>
            <a:t>１１月１４</a:t>
          </a:r>
          <a:r>
            <a:rPr kumimoji="1" lang="ja-JP" altLang="en-US" sz="1100" b="1" u="sng">
              <a:latin typeface="游ゴシック" panose="020B0400000000000000" pitchFamily="50" charset="-128"/>
              <a:ea typeface="游ゴシック" panose="020B0400000000000000" pitchFamily="50" charset="-128"/>
            </a:rPr>
            <a:t>日（金）</a:t>
          </a:r>
          <a:endParaRPr kumimoji="1" lang="en-US" altLang="ja-JP" sz="1100" b="1" u="sng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 editAs="oneCell">
    <xdr:from>
      <xdr:col>1</xdr:col>
      <xdr:colOff>257736</xdr:colOff>
      <xdr:row>8</xdr:row>
      <xdr:rowOff>116184</xdr:rowOff>
    </xdr:from>
    <xdr:to>
      <xdr:col>1</xdr:col>
      <xdr:colOff>705971</xdr:colOff>
      <xdr:row>11</xdr:row>
      <xdr:rowOff>94259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12" y="1460890"/>
          <a:ext cx="448235" cy="482340"/>
        </a:xfrm>
        <a:prstGeom prst="rect">
          <a:avLst/>
        </a:prstGeom>
      </xdr:spPr>
    </xdr:pic>
    <xdr:clientData/>
  </xdr:twoCellAnchor>
  <xdr:twoCellAnchor editAs="oneCell">
    <xdr:from>
      <xdr:col>6</xdr:col>
      <xdr:colOff>599547</xdr:colOff>
      <xdr:row>9</xdr:row>
      <xdr:rowOff>25952</xdr:rowOff>
    </xdr:from>
    <xdr:to>
      <xdr:col>6</xdr:col>
      <xdr:colOff>1258902</xdr:colOff>
      <xdr:row>11</xdr:row>
      <xdr:rowOff>48342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32164">
          <a:off x="6818812" y="1538746"/>
          <a:ext cx="659355" cy="358567"/>
        </a:xfrm>
        <a:prstGeom prst="rect">
          <a:avLst/>
        </a:prstGeom>
      </xdr:spPr>
    </xdr:pic>
    <xdr:clientData/>
  </xdr:twoCellAnchor>
  <xdr:twoCellAnchor>
    <xdr:from>
      <xdr:col>2</xdr:col>
      <xdr:colOff>428063</xdr:colOff>
      <xdr:row>0</xdr:row>
      <xdr:rowOff>44825</xdr:rowOff>
    </xdr:from>
    <xdr:to>
      <xdr:col>5</xdr:col>
      <xdr:colOff>1188165</xdr:colOff>
      <xdr:row>7</xdr:row>
      <xdr:rowOff>33960</xdr:rowOff>
    </xdr:to>
    <xdr:grpSp>
      <xdr:nvGrpSpPr>
        <xdr:cNvPr id="7" name="グループ化 6"/>
        <xdr:cNvGrpSpPr/>
      </xdr:nvGrpSpPr>
      <xdr:grpSpPr>
        <a:xfrm>
          <a:off x="1873622" y="44825"/>
          <a:ext cx="4077043" cy="1165753"/>
          <a:chOff x="1873622" y="44825"/>
          <a:chExt cx="4077043" cy="1165753"/>
        </a:xfrm>
      </xdr:grpSpPr>
      <xdr:grpSp>
        <xdr:nvGrpSpPr>
          <xdr:cNvPr id="9" name="グループ化 8"/>
          <xdr:cNvGrpSpPr/>
        </xdr:nvGrpSpPr>
        <xdr:grpSpPr>
          <a:xfrm>
            <a:off x="1873622" y="89647"/>
            <a:ext cx="2875990" cy="1109382"/>
            <a:chOff x="7850355" y="953258"/>
            <a:chExt cx="2874796" cy="1506558"/>
          </a:xfrm>
        </xdr:grpSpPr>
        <xdr:sp macro="" textlink="">
          <xdr:nvSpPr>
            <xdr:cNvPr id="10" name="テキスト ボックス 9"/>
            <xdr:cNvSpPr txBox="1"/>
          </xdr:nvSpPr>
          <xdr:spPr>
            <a:xfrm>
              <a:off x="7850355" y="953258"/>
              <a:ext cx="1628776" cy="1064362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l"/>
              <a:r>
                <a:rPr kumimoji="1" lang="ja-JP" altLang="en-US" sz="1100" b="1" u="sng" baseline="0">
                  <a:latin typeface="游ゴシック" panose="020B0400000000000000" pitchFamily="50" charset="-128"/>
                  <a:ea typeface="游ゴシック" panose="020B0400000000000000" pitchFamily="50" charset="-128"/>
                </a:rPr>
                <a:t>報告フォーム：</a:t>
              </a:r>
              <a:endParaRPr kumimoji="1" lang="en-US" altLang="ja-JP" sz="800" b="1" u="sng">
                <a:latin typeface="游ゴシック" panose="020B0400000000000000" pitchFamily="50" charset="-128"/>
                <a:ea typeface="游ゴシック" panose="020B0400000000000000" pitchFamily="50" charset="-128"/>
              </a:endParaRPr>
            </a:p>
          </xdr:txBody>
        </xdr:sp>
        <xdr:sp macro="" textlink="">
          <xdr:nvSpPr>
            <xdr:cNvPr id="11" name="テキスト ボックス 10">
              <a:hlinkClick xmlns:r="http://schemas.openxmlformats.org/officeDocument/2006/relationships" r:id="rId3"/>
            </xdr:cNvPr>
            <xdr:cNvSpPr txBox="1"/>
          </xdr:nvSpPr>
          <xdr:spPr>
            <a:xfrm>
              <a:off x="7937725" y="1659964"/>
              <a:ext cx="2787426" cy="79985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latinLnBrk="0" hangingPunct="1"/>
              <a:r>
                <a:rPr kumimoji="1" lang="en-US" altLang="ja-JP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https://apply.e-tumo.jp/pref-yamagata-u/offer/offerList_detail?tempSeq=15429</a:t>
              </a:r>
              <a:endParaRPr lang="ja-JP" altLang="ja-JP" sz="1200">
                <a:effectLst/>
              </a:endParaRPr>
            </a:p>
          </xdr:txBody>
        </xdr:sp>
      </xdr:grpSp>
      <xdr:pic>
        <xdr:nvPicPr>
          <xdr:cNvPr id="15" name="図 14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784912" y="44825"/>
            <a:ext cx="1165753" cy="116575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1277473</xdr:colOff>
      <xdr:row>49</xdr:row>
      <xdr:rowOff>78441</xdr:rowOff>
    </xdr:from>
    <xdr:to>
      <xdr:col>8</xdr:col>
      <xdr:colOff>22412</xdr:colOff>
      <xdr:row>53</xdr:row>
      <xdr:rowOff>139971</xdr:rowOff>
    </xdr:to>
    <xdr:grpSp>
      <xdr:nvGrpSpPr>
        <xdr:cNvPr id="8" name="グループ化 7"/>
        <xdr:cNvGrpSpPr/>
      </xdr:nvGrpSpPr>
      <xdr:grpSpPr>
        <a:xfrm>
          <a:off x="4616826" y="11430000"/>
          <a:ext cx="3417792" cy="745089"/>
          <a:chOff x="4616826" y="11093823"/>
          <a:chExt cx="3417792" cy="745089"/>
        </a:xfrm>
      </xdr:grpSpPr>
      <xdr:sp macro="" textlink="">
        <xdr:nvSpPr>
          <xdr:cNvPr id="5" name="テキスト ボックス 4"/>
          <xdr:cNvSpPr txBox="1"/>
        </xdr:nvSpPr>
        <xdr:spPr>
          <a:xfrm>
            <a:off x="5229151" y="11190184"/>
            <a:ext cx="2805467" cy="6432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en-US" altLang="ja-JP" sz="1050" b="1" u="none">
                <a:latin typeface="游ゴシック" panose="020B0400000000000000" pitchFamily="50" charset="-128"/>
                <a:ea typeface="游ゴシック" panose="020B0400000000000000" pitchFamily="50" charset="-128"/>
              </a:rPr>
              <a:t>1</a:t>
            </a:r>
            <a:r>
              <a:rPr kumimoji="1" lang="ja-JP" altLang="en-US" sz="1050" b="1" u="none">
                <a:latin typeface="游ゴシック" panose="020B0400000000000000" pitchFamily="50" charset="-128"/>
                <a:ea typeface="游ゴシック" panose="020B0400000000000000" pitchFamily="50" charset="-128"/>
              </a:rPr>
              <a:t>か月間お疲れさまでした！</a:t>
            </a:r>
            <a:endParaRPr kumimoji="1" lang="en-US" altLang="ja-JP" sz="1050" b="1" u="none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ctr"/>
            <a:r>
              <a:rPr kumimoji="1" lang="ja-JP" altLang="en-US" sz="1050" b="1" u="none">
                <a:latin typeface="游ゴシック" panose="020B0400000000000000" pitchFamily="50" charset="-128"/>
                <a:ea typeface="游ゴシック" panose="020B0400000000000000" pitchFamily="50" charset="-128"/>
              </a:rPr>
              <a:t>今後も運動習慣を継続しましょう♪</a:t>
            </a:r>
          </a:p>
        </xdr:txBody>
      </xdr:sp>
      <xdr:pic>
        <xdr:nvPicPr>
          <xdr:cNvPr id="6" name="図 5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16826" y="11093823"/>
            <a:ext cx="793448" cy="74508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122464</xdr:colOff>
      <xdr:row>10</xdr:row>
      <xdr:rowOff>29935</xdr:rowOff>
    </xdr:from>
    <xdr:to>
      <xdr:col>23</xdr:col>
      <xdr:colOff>541885</xdr:colOff>
      <xdr:row>34</xdr:row>
      <xdr:rowOff>68035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1726727</xdr:colOff>
      <xdr:row>3</xdr:row>
      <xdr:rowOff>232445</xdr:rowOff>
    </xdr:from>
    <xdr:to>
      <xdr:col>23</xdr:col>
      <xdr:colOff>338046</xdr:colOff>
      <xdr:row>9</xdr:row>
      <xdr:rowOff>56029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9521" y="1252180"/>
          <a:ext cx="1042996" cy="1257937"/>
        </a:xfrm>
        <a:prstGeom prst="rect">
          <a:avLst/>
        </a:prstGeom>
      </xdr:spPr>
    </xdr:pic>
    <xdr:clientData/>
  </xdr:twoCellAnchor>
  <xdr:twoCellAnchor>
    <xdr:from>
      <xdr:col>20</xdr:col>
      <xdr:colOff>90667</xdr:colOff>
      <xdr:row>3</xdr:row>
      <xdr:rowOff>239397</xdr:rowOff>
    </xdr:from>
    <xdr:to>
      <xdr:col>21</xdr:col>
      <xdr:colOff>1525018</xdr:colOff>
      <xdr:row>8</xdr:row>
      <xdr:rowOff>19355</xdr:rowOff>
    </xdr:to>
    <xdr:sp macro="" textlink="">
      <xdr:nvSpPr>
        <xdr:cNvPr id="6" name="円形吹き出し 5"/>
        <xdr:cNvSpPr/>
      </xdr:nvSpPr>
      <xdr:spPr>
        <a:xfrm>
          <a:off x="8524622" y="1243852"/>
          <a:ext cx="2196351" cy="992230"/>
        </a:xfrm>
        <a:prstGeom prst="wedgeEllipseCallout">
          <a:avLst>
            <a:gd name="adj1" fmla="val 53757"/>
            <a:gd name="adj2" fmla="val 28697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１日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歩目指してがんばりましょう</a:t>
          </a:r>
        </a:p>
      </xdr:txBody>
    </xdr:sp>
    <xdr:clientData/>
  </xdr:twoCellAnchor>
  <xdr:oneCellAnchor>
    <xdr:from>
      <xdr:col>22</xdr:col>
      <xdr:colOff>5733</xdr:colOff>
      <xdr:row>43</xdr:row>
      <xdr:rowOff>150183</xdr:rowOff>
    </xdr:from>
    <xdr:ext cx="1040194" cy="1252334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5671" y="10961058"/>
          <a:ext cx="1040194" cy="1252334"/>
        </a:xfrm>
        <a:prstGeom prst="rect">
          <a:avLst/>
        </a:prstGeom>
      </xdr:spPr>
    </xdr:pic>
    <xdr:clientData/>
  </xdr:oneCellAnchor>
  <xdr:twoCellAnchor>
    <xdr:from>
      <xdr:col>20</xdr:col>
      <xdr:colOff>125304</xdr:colOff>
      <xdr:row>43</xdr:row>
      <xdr:rowOff>187443</xdr:rowOff>
    </xdr:from>
    <xdr:to>
      <xdr:col>21</xdr:col>
      <xdr:colOff>1559655</xdr:colOff>
      <xdr:row>47</xdr:row>
      <xdr:rowOff>209855</xdr:rowOff>
    </xdr:to>
    <xdr:sp macro="" textlink="">
      <xdr:nvSpPr>
        <xdr:cNvPr id="22" name="円形吹き出し 21"/>
        <xdr:cNvSpPr/>
      </xdr:nvSpPr>
      <xdr:spPr>
        <a:xfrm>
          <a:off x="8559259" y="11167170"/>
          <a:ext cx="2196351" cy="1044185"/>
        </a:xfrm>
        <a:prstGeom prst="wedgeEllipseCallout">
          <a:avLst>
            <a:gd name="adj1" fmla="val 53757"/>
            <a:gd name="adj2" fmla="val 28697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１日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歩目指してがんばりましょう</a:t>
          </a:r>
        </a:p>
      </xdr:txBody>
    </xdr:sp>
    <xdr:clientData/>
  </xdr:twoCellAnchor>
  <xdr:twoCellAnchor>
    <xdr:from>
      <xdr:col>9</xdr:col>
      <xdr:colOff>122464</xdr:colOff>
      <xdr:row>49</xdr:row>
      <xdr:rowOff>204108</xdr:rowOff>
    </xdr:from>
    <xdr:to>
      <xdr:col>23</xdr:col>
      <xdr:colOff>541885</xdr:colOff>
      <xdr:row>73</xdr:row>
      <xdr:rowOff>242207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N59"/>
  <sheetViews>
    <sheetView tabSelected="1" view="pageBreakPreview" zoomScale="85" zoomScaleNormal="100" zoomScaleSheetLayoutView="85" workbookViewId="0">
      <selection activeCell="K10" sqref="K10"/>
    </sheetView>
  </sheetViews>
  <sheetFormatPr defaultRowHeight="13.5" x14ac:dyDescent="0.15"/>
  <cols>
    <col min="1" max="1" width="4.375" customWidth="1"/>
    <col min="2" max="2" width="14.625" customWidth="1"/>
    <col min="3" max="3" width="6.125" customWidth="1"/>
    <col min="4" max="5" width="18.625" customWidth="1"/>
    <col min="6" max="7" width="19.125" customWidth="1"/>
    <col min="8" max="8" width="4.375" customWidth="1"/>
    <col min="9" max="9" width="9.375" bestFit="1" customWidth="1"/>
    <col min="11" max="11" width="9.375" bestFit="1" customWidth="1"/>
    <col min="13" max="13" width="14.375" bestFit="1" customWidth="1"/>
  </cols>
  <sheetData>
    <row r="8" spans="2:12" x14ac:dyDescent="0.15">
      <c r="B8" s="89"/>
      <c r="C8" s="89"/>
      <c r="D8" s="89"/>
      <c r="E8" s="89"/>
      <c r="F8" s="89"/>
      <c r="G8" s="89"/>
    </row>
    <row r="9" spans="2:12" ht="13.5" customHeight="1" x14ac:dyDescent="0.15">
      <c r="B9" s="89"/>
      <c r="C9" s="89"/>
      <c r="D9" s="89"/>
      <c r="E9" s="89"/>
      <c r="F9" s="89"/>
      <c r="G9" s="89"/>
      <c r="H9" s="23"/>
      <c r="I9" s="12"/>
      <c r="J9" s="12"/>
      <c r="K9" s="12"/>
      <c r="L9" s="12"/>
    </row>
    <row r="10" spans="2:12" x14ac:dyDescent="0.15">
      <c r="C10" s="24"/>
      <c r="D10" s="24"/>
      <c r="E10" s="24"/>
      <c r="F10" s="24"/>
      <c r="G10" s="24"/>
      <c r="H10" s="25"/>
      <c r="I10" s="12"/>
      <c r="J10" s="12"/>
      <c r="K10" s="12"/>
    </row>
    <row r="11" spans="2:12" x14ac:dyDescent="0.15">
      <c r="C11" s="24"/>
      <c r="D11" s="24"/>
      <c r="E11" s="24"/>
      <c r="F11" s="24"/>
      <c r="G11" s="24"/>
      <c r="H11" s="25"/>
      <c r="I11" s="12"/>
      <c r="J11" s="12"/>
      <c r="K11" s="12"/>
    </row>
    <row r="12" spans="2:12" x14ac:dyDescent="0.15">
      <c r="C12" s="24"/>
      <c r="D12" s="24"/>
      <c r="E12" s="24"/>
      <c r="F12" s="24"/>
      <c r="G12" s="24"/>
      <c r="H12" s="25"/>
      <c r="I12" s="12"/>
      <c r="J12" s="12"/>
      <c r="K12" s="12"/>
    </row>
    <row r="13" spans="2:12" ht="25.5" customHeight="1" x14ac:dyDescent="0.4">
      <c r="B13" s="32" t="s">
        <v>26</v>
      </c>
      <c r="C13" s="88"/>
      <c r="D13" s="88"/>
      <c r="E13" s="88"/>
      <c r="F13" s="88"/>
      <c r="G13" s="31"/>
      <c r="H13" s="25"/>
      <c r="I13" s="12"/>
      <c r="J13" s="12"/>
      <c r="K13" s="12"/>
      <c r="L13" s="12"/>
    </row>
    <row r="14" spans="2:12" ht="25.5" customHeight="1" x14ac:dyDescent="0.4">
      <c r="B14" s="33" t="s">
        <v>23</v>
      </c>
      <c r="C14" s="87"/>
      <c r="D14" s="87"/>
      <c r="E14" s="87"/>
      <c r="F14" s="87"/>
      <c r="G14" s="31"/>
      <c r="H14" s="25"/>
      <c r="I14" s="12"/>
      <c r="J14" s="12"/>
      <c r="K14" s="12"/>
      <c r="L14" s="12"/>
    </row>
    <row r="15" spans="2:12" ht="14.25" thickBot="1" x14ac:dyDescent="0.2">
      <c r="B15" s="26"/>
      <c r="C15" s="26"/>
      <c r="D15" s="26"/>
      <c r="E15" s="26"/>
      <c r="F15" s="26"/>
      <c r="G15" s="26"/>
      <c r="H15" s="26"/>
      <c r="I15" s="12"/>
      <c r="J15" s="27"/>
      <c r="K15" s="12"/>
      <c r="L15" s="12"/>
    </row>
    <row r="16" spans="2:12" ht="24" customHeight="1" x14ac:dyDescent="0.15">
      <c r="B16" s="90" t="s">
        <v>16</v>
      </c>
      <c r="C16" s="92" t="s">
        <v>1</v>
      </c>
      <c r="D16" s="94" t="s">
        <v>17</v>
      </c>
      <c r="E16" s="95"/>
      <c r="F16" s="96"/>
      <c r="G16" s="97" t="s">
        <v>18</v>
      </c>
    </row>
    <row r="17" spans="2:7" ht="18" customHeight="1" x14ac:dyDescent="0.15">
      <c r="B17" s="91"/>
      <c r="C17" s="93"/>
      <c r="D17" s="40" t="s">
        <v>24</v>
      </c>
      <c r="E17" s="40" t="s">
        <v>24</v>
      </c>
      <c r="F17" s="41" t="s">
        <v>24</v>
      </c>
      <c r="G17" s="98"/>
    </row>
    <row r="18" spans="2:7" ht="20.100000000000001" customHeight="1" x14ac:dyDescent="0.15">
      <c r="B18" s="34">
        <v>45809</v>
      </c>
      <c r="C18" s="28" t="str">
        <f>TEXT(B18,"aaa")</f>
        <v>日</v>
      </c>
      <c r="D18" s="42"/>
      <c r="E18" s="43"/>
      <c r="F18" s="43"/>
      <c r="G18" s="36" t="str">
        <f>IF(SUM(D18:F18)=0,"",SUM(D18:F18))</f>
        <v/>
      </c>
    </row>
    <row r="19" spans="2:7" ht="20.100000000000001" customHeight="1" x14ac:dyDescent="0.15">
      <c r="B19" s="34">
        <v>45810</v>
      </c>
      <c r="C19" s="28" t="str">
        <f t="shared" ref="C19:C47" si="0">TEXT(B19,"aaa")</f>
        <v>月</v>
      </c>
      <c r="D19" s="42"/>
      <c r="E19" s="43"/>
      <c r="F19" s="43"/>
      <c r="G19" s="36" t="str">
        <f t="shared" ref="G19:G46" si="1">IF(SUM(D19:F19)=0,"",SUM(D19:F19))</f>
        <v/>
      </c>
    </row>
    <row r="20" spans="2:7" ht="20.100000000000001" customHeight="1" x14ac:dyDescent="0.15">
      <c r="B20" s="34">
        <v>45811</v>
      </c>
      <c r="C20" s="28" t="str">
        <f t="shared" si="0"/>
        <v>火</v>
      </c>
      <c r="D20" s="42"/>
      <c r="E20" s="43"/>
      <c r="F20" s="43"/>
      <c r="G20" s="36" t="str">
        <f t="shared" si="1"/>
        <v/>
      </c>
    </row>
    <row r="21" spans="2:7" ht="20.100000000000001" customHeight="1" x14ac:dyDescent="0.15">
      <c r="B21" s="34">
        <v>45812</v>
      </c>
      <c r="C21" s="28" t="str">
        <f t="shared" si="0"/>
        <v>水</v>
      </c>
      <c r="D21" s="42"/>
      <c r="E21" s="43"/>
      <c r="F21" s="43"/>
      <c r="G21" s="36" t="str">
        <f t="shared" si="1"/>
        <v/>
      </c>
    </row>
    <row r="22" spans="2:7" ht="20.100000000000001" customHeight="1" x14ac:dyDescent="0.15">
      <c r="B22" s="34">
        <v>45813</v>
      </c>
      <c r="C22" s="28" t="str">
        <f t="shared" si="0"/>
        <v>木</v>
      </c>
      <c r="D22" s="42"/>
      <c r="E22" s="43"/>
      <c r="F22" s="43"/>
      <c r="G22" s="36" t="str">
        <f t="shared" si="1"/>
        <v/>
      </c>
    </row>
    <row r="23" spans="2:7" ht="20.100000000000001" customHeight="1" x14ac:dyDescent="0.15">
      <c r="B23" s="34">
        <v>45814</v>
      </c>
      <c r="C23" s="28" t="str">
        <f t="shared" si="0"/>
        <v>金</v>
      </c>
      <c r="D23" s="42"/>
      <c r="E23" s="43"/>
      <c r="F23" s="43"/>
      <c r="G23" s="36" t="str">
        <f t="shared" si="1"/>
        <v/>
      </c>
    </row>
    <row r="24" spans="2:7" ht="20.100000000000001" customHeight="1" x14ac:dyDescent="0.15">
      <c r="B24" s="34">
        <v>45815</v>
      </c>
      <c r="C24" s="28" t="str">
        <f t="shared" si="0"/>
        <v>土</v>
      </c>
      <c r="D24" s="42"/>
      <c r="E24" s="43"/>
      <c r="F24" s="43"/>
      <c r="G24" s="36" t="str">
        <f t="shared" si="1"/>
        <v/>
      </c>
    </row>
    <row r="25" spans="2:7" ht="20.100000000000001" customHeight="1" x14ac:dyDescent="0.15">
      <c r="B25" s="34">
        <v>45816</v>
      </c>
      <c r="C25" s="28" t="str">
        <f t="shared" si="0"/>
        <v>日</v>
      </c>
      <c r="D25" s="42"/>
      <c r="E25" s="43"/>
      <c r="F25" s="43"/>
      <c r="G25" s="36" t="str">
        <f t="shared" si="1"/>
        <v/>
      </c>
    </row>
    <row r="26" spans="2:7" ht="20.100000000000001" customHeight="1" x14ac:dyDescent="0.15">
      <c r="B26" s="34">
        <v>45817</v>
      </c>
      <c r="C26" s="28" t="str">
        <f t="shared" si="0"/>
        <v>月</v>
      </c>
      <c r="D26" s="42"/>
      <c r="E26" s="43"/>
      <c r="F26" s="43"/>
      <c r="G26" s="36" t="str">
        <f t="shared" si="1"/>
        <v/>
      </c>
    </row>
    <row r="27" spans="2:7" ht="20.100000000000001" customHeight="1" x14ac:dyDescent="0.15">
      <c r="B27" s="34">
        <v>45818</v>
      </c>
      <c r="C27" s="28" t="str">
        <f t="shared" si="0"/>
        <v>火</v>
      </c>
      <c r="D27" s="42"/>
      <c r="E27" s="43"/>
      <c r="F27" s="43"/>
      <c r="G27" s="36" t="str">
        <f t="shared" si="1"/>
        <v/>
      </c>
    </row>
    <row r="28" spans="2:7" ht="20.100000000000001" customHeight="1" x14ac:dyDescent="0.15">
      <c r="B28" s="34">
        <v>45819</v>
      </c>
      <c r="C28" s="28" t="str">
        <f t="shared" si="0"/>
        <v>水</v>
      </c>
      <c r="D28" s="42"/>
      <c r="E28" s="43"/>
      <c r="F28" s="43"/>
      <c r="G28" s="36" t="str">
        <f t="shared" si="1"/>
        <v/>
      </c>
    </row>
    <row r="29" spans="2:7" ht="20.100000000000001" customHeight="1" x14ac:dyDescent="0.15">
      <c r="B29" s="34">
        <v>45820</v>
      </c>
      <c r="C29" s="28" t="str">
        <f t="shared" si="0"/>
        <v>木</v>
      </c>
      <c r="D29" s="42"/>
      <c r="E29" s="43"/>
      <c r="F29" s="43"/>
      <c r="G29" s="36" t="str">
        <f t="shared" si="1"/>
        <v/>
      </c>
    </row>
    <row r="30" spans="2:7" ht="20.100000000000001" customHeight="1" x14ac:dyDescent="0.15">
      <c r="B30" s="34">
        <v>45821</v>
      </c>
      <c r="C30" s="28" t="str">
        <f t="shared" si="0"/>
        <v>金</v>
      </c>
      <c r="D30" s="42"/>
      <c r="E30" s="43"/>
      <c r="F30" s="43"/>
      <c r="G30" s="36" t="str">
        <f t="shared" si="1"/>
        <v/>
      </c>
    </row>
    <row r="31" spans="2:7" ht="20.100000000000001" customHeight="1" x14ac:dyDescent="0.15">
      <c r="B31" s="34">
        <v>45822</v>
      </c>
      <c r="C31" s="28" t="str">
        <f t="shared" si="0"/>
        <v>土</v>
      </c>
      <c r="D31" s="42"/>
      <c r="E31" s="43"/>
      <c r="F31" s="43"/>
      <c r="G31" s="36" t="str">
        <f t="shared" si="1"/>
        <v/>
      </c>
    </row>
    <row r="32" spans="2:7" ht="20.100000000000001" customHeight="1" x14ac:dyDescent="0.15">
      <c r="B32" s="34">
        <v>45823</v>
      </c>
      <c r="C32" s="28" t="str">
        <f t="shared" si="0"/>
        <v>日</v>
      </c>
      <c r="D32" s="44"/>
      <c r="E32" s="43"/>
      <c r="F32" s="43"/>
      <c r="G32" s="36" t="str">
        <f t="shared" si="1"/>
        <v/>
      </c>
    </row>
    <row r="33" spans="2:14" ht="20.100000000000001" customHeight="1" x14ac:dyDescent="0.15">
      <c r="B33" s="34">
        <v>45824</v>
      </c>
      <c r="C33" s="28" t="str">
        <f t="shared" si="0"/>
        <v>月</v>
      </c>
      <c r="D33" s="42"/>
      <c r="E33" s="43"/>
      <c r="F33" s="43"/>
      <c r="G33" s="36" t="str">
        <f t="shared" si="1"/>
        <v/>
      </c>
    </row>
    <row r="34" spans="2:14" ht="20.100000000000001" customHeight="1" x14ac:dyDescent="0.15">
      <c r="B34" s="34">
        <v>45825</v>
      </c>
      <c r="C34" s="28" t="str">
        <f t="shared" si="0"/>
        <v>火</v>
      </c>
      <c r="D34" s="42"/>
      <c r="E34" s="43"/>
      <c r="F34" s="43"/>
      <c r="G34" s="36" t="str">
        <f t="shared" si="1"/>
        <v/>
      </c>
    </row>
    <row r="35" spans="2:14" ht="19.5" customHeight="1" x14ac:dyDescent="0.15">
      <c r="B35" s="34">
        <v>45826</v>
      </c>
      <c r="C35" s="28" t="str">
        <f t="shared" si="0"/>
        <v>水</v>
      </c>
      <c r="D35" s="42"/>
      <c r="E35" s="43"/>
      <c r="F35" s="43"/>
      <c r="G35" s="36" t="str">
        <f t="shared" si="1"/>
        <v/>
      </c>
    </row>
    <row r="36" spans="2:14" ht="20.100000000000001" customHeight="1" x14ac:dyDescent="0.15">
      <c r="B36" s="34">
        <v>45827</v>
      </c>
      <c r="C36" s="28" t="str">
        <f t="shared" si="0"/>
        <v>木</v>
      </c>
      <c r="D36" s="42"/>
      <c r="E36" s="43"/>
      <c r="F36" s="43"/>
      <c r="G36" s="36" t="str">
        <f t="shared" si="1"/>
        <v/>
      </c>
      <c r="H36" s="27"/>
    </row>
    <row r="37" spans="2:14" ht="19.5" customHeight="1" x14ac:dyDescent="0.15">
      <c r="B37" s="34">
        <v>45828</v>
      </c>
      <c r="C37" s="28" t="str">
        <f t="shared" si="0"/>
        <v>金</v>
      </c>
      <c r="D37" s="42"/>
      <c r="E37" s="43"/>
      <c r="F37" s="43"/>
      <c r="G37" s="36" t="str">
        <f t="shared" si="1"/>
        <v/>
      </c>
      <c r="H37" s="27"/>
    </row>
    <row r="38" spans="2:14" ht="19.5" customHeight="1" x14ac:dyDescent="0.15">
      <c r="B38" s="34">
        <v>45829</v>
      </c>
      <c r="C38" s="28" t="str">
        <f t="shared" si="0"/>
        <v>土</v>
      </c>
      <c r="D38" s="42"/>
      <c r="E38" s="45"/>
      <c r="F38" s="45"/>
      <c r="G38" s="36" t="str">
        <f t="shared" si="1"/>
        <v/>
      </c>
    </row>
    <row r="39" spans="2:14" ht="19.5" customHeight="1" x14ac:dyDescent="0.15">
      <c r="B39" s="34">
        <v>45830</v>
      </c>
      <c r="C39" s="28" t="str">
        <f t="shared" si="0"/>
        <v>日</v>
      </c>
      <c r="D39" s="42"/>
      <c r="E39" s="43"/>
      <c r="F39" s="43"/>
      <c r="G39" s="36" t="str">
        <f t="shared" si="1"/>
        <v/>
      </c>
    </row>
    <row r="40" spans="2:14" ht="19.5" customHeight="1" x14ac:dyDescent="0.15">
      <c r="B40" s="34">
        <v>45831</v>
      </c>
      <c r="C40" s="28" t="str">
        <f t="shared" si="0"/>
        <v>月</v>
      </c>
      <c r="D40" s="42"/>
      <c r="E40" s="43"/>
      <c r="F40" s="43"/>
      <c r="G40" s="36" t="str">
        <f t="shared" si="1"/>
        <v/>
      </c>
    </row>
    <row r="41" spans="2:14" ht="19.5" customHeight="1" x14ac:dyDescent="0.15">
      <c r="B41" s="34">
        <v>45832</v>
      </c>
      <c r="C41" s="28" t="str">
        <f t="shared" si="0"/>
        <v>火</v>
      </c>
      <c r="D41" s="42"/>
      <c r="E41" s="43"/>
      <c r="F41" s="43"/>
      <c r="G41" s="36" t="str">
        <f t="shared" si="1"/>
        <v/>
      </c>
      <c r="H41" s="29"/>
    </row>
    <row r="42" spans="2:14" ht="19.5" customHeight="1" x14ac:dyDescent="0.15">
      <c r="B42" s="34">
        <v>45833</v>
      </c>
      <c r="C42" s="28" t="str">
        <f t="shared" si="0"/>
        <v>水</v>
      </c>
      <c r="D42" s="42"/>
      <c r="E42" s="43"/>
      <c r="F42" s="43"/>
      <c r="G42" s="36" t="str">
        <f t="shared" si="1"/>
        <v/>
      </c>
      <c r="H42" s="29"/>
    </row>
    <row r="43" spans="2:14" ht="19.5" customHeight="1" x14ac:dyDescent="0.15">
      <c r="B43" s="34">
        <v>45834</v>
      </c>
      <c r="C43" s="28" t="str">
        <f t="shared" si="0"/>
        <v>木</v>
      </c>
      <c r="D43" s="42"/>
      <c r="E43" s="43"/>
      <c r="F43" s="43"/>
      <c r="G43" s="36" t="str">
        <f t="shared" si="1"/>
        <v/>
      </c>
    </row>
    <row r="44" spans="2:14" ht="19.5" customHeight="1" x14ac:dyDescent="0.15">
      <c r="B44" s="34">
        <v>45835</v>
      </c>
      <c r="C44" s="28" t="str">
        <f t="shared" si="0"/>
        <v>金</v>
      </c>
      <c r="D44" s="42"/>
      <c r="E44" s="43"/>
      <c r="F44" s="43"/>
      <c r="G44" s="36" t="str">
        <f t="shared" si="1"/>
        <v/>
      </c>
    </row>
    <row r="45" spans="2:14" ht="19.5" customHeight="1" x14ac:dyDescent="0.15">
      <c r="B45" s="34">
        <v>45836</v>
      </c>
      <c r="C45" s="28" t="str">
        <f t="shared" si="0"/>
        <v>土</v>
      </c>
      <c r="D45" s="42"/>
      <c r="E45" s="43"/>
      <c r="F45" s="43"/>
      <c r="G45" s="36" t="str">
        <f t="shared" si="1"/>
        <v/>
      </c>
    </row>
    <row r="46" spans="2:14" ht="19.5" customHeight="1" x14ac:dyDescent="0.15">
      <c r="B46" s="34">
        <v>45837</v>
      </c>
      <c r="C46" s="28" t="str">
        <f t="shared" si="0"/>
        <v>日</v>
      </c>
      <c r="D46" s="42"/>
      <c r="E46" s="43"/>
      <c r="F46" s="43"/>
      <c r="G46" s="36" t="str">
        <f t="shared" si="1"/>
        <v/>
      </c>
      <c r="I46" t="s">
        <v>19</v>
      </c>
      <c r="M46" s="46" t="e">
        <f>G48/COUNTIF(G18:G47,"&gt;0")/3</f>
        <v>#VALUE!</v>
      </c>
      <c r="N46" t="s">
        <v>10</v>
      </c>
    </row>
    <row r="47" spans="2:14" ht="19.5" customHeight="1" x14ac:dyDescent="0.15">
      <c r="B47" s="34">
        <v>45838</v>
      </c>
      <c r="C47" s="35" t="str">
        <f t="shared" si="0"/>
        <v>月</v>
      </c>
      <c r="D47" s="42"/>
      <c r="E47" s="43"/>
      <c r="F47" s="43"/>
      <c r="G47" s="36" t="str">
        <f>IF(SUM(D47:F47)=0,"",SUM(D47:F47))</f>
        <v/>
      </c>
      <c r="I47" t="s">
        <v>20</v>
      </c>
      <c r="M47" s="47" t="e">
        <f>G48/30/3</f>
        <v>#VALUE!</v>
      </c>
      <c r="N47" t="s">
        <v>10</v>
      </c>
    </row>
    <row r="48" spans="2:14" ht="26.25" customHeight="1" thickBot="1" x14ac:dyDescent="0.2">
      <c r="B48" s="85" t="s">
        <v>18</v>
      </c>
      <c r="C48" s="86"/>
      <c r="D48" s="37" t="str">
        <f>IF(SUM(D18:D47)=0,"",SUM(D18:D47))</f>
        <v/>
      </c>
      <c r="E48" s="37" t="str">
        <f t="shared" ref="E48" si="2">IF(SUM(E18:E47)=0,"",SUM(E18:E47))</f>
        <v/>
      </c>
      <c r="F48" s="38" t="str">
        <f>IF(SUM(F18:F47)=0,"",SUM(F18:F47))</f>
        <v/>
      </c>
      <c r="G48" s="39" t="str">
        <f>IF(SUM(G18:G47)=0,"",SUM(G18:G47))</f>
        <v/>
      </c>
      <c r="I48" t="s">
        <v>21</v>
      </c>
    </row>
    <row r="49" spans="7:10" ht="14.25" x14ac:dyDescent="0.15">
      <c r="J49" s="29"/>
    </row>
    <row r="53" spans="7:10" ht="14.25" x14ac:dyDescent="0.15">
      <c r="G53" s="29"/>
    </row>
    <row r="59" spans="7:10" ht="14.25" x14ac:dyDescent="0.15">
      <c r="G59" s="29"/>
    </row>
  </sheetData>
  <mergeCells count="8">
    <mergeCell ref="B48:C48"/>
    <mergeCell ref="C14:F14"/>
    <mergeCell ref="C13:F13"/>
    <mergeCell ref="B8:G9"/>
    <mergeCell ref="B16:B17"/>
    <mergeCell ref="C16:C17"/>
    <mergeCell ref="D16:F16"/>
    <mergeCell ref="G16:G17"/>
  </mergeCells>
  <phoneticPr fontId="1"/>
  <conditionalFormatting sqref="C18">
    <cfRule type="expression" dxfId="19" priority="3">
      <formula>WEEKDAY($B18)=7</formula>
    </cfRule>
  </conditionalFormatting>
  <conditionalFormatting sqref="C18:C47">
    <cfRule type="expression" dxfId="18" priority="1">
      <formula>WEEKDAY($B18)=1</formula>
    </cfRule>
    <cfRule type="expression" dxfId="17" priority="2">
      <formula>WEEKDAY($B18)=7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M60"/>
  <sheetViews>
    <sheetView view="pageBreakPreview" zoomScale="85" zoomScaleNormal="100" zoomScaleSheetLayoutView="85" workbookViewId="0">
      <selection activeCell="K10" sqref="K10"/>
    </sheetView>
  </sheetViews>
  <sheetFormatPr defaultRowHeight="13.5" x14ac:dyDescent="0.15"/>
  <cols>
    <col min="1" max="1" width="4.375" customWidth="1"/>
    <col min="2" max="2" width="14.625" customWidth="1"/>
    <col min="3" max="3" width="6.125" customWidth="1"/>
    <col min="4" max="5" width="18.625" customWidth="1"/>
    <col min="6" max="7" width="19.125" customWidth="1"/>
    <col min="8" max="8" width="4.375" customWidth="1"/>
    <col min="9" max="9" width="9.375" bestFit="1" customWidth="1"/>
    <col min="11" max="11" width="9.375" bestFit="1" customWidth="1"/>
    <col min="12" max="12" width="14.375" bestFit="1" customWidth="1"/>
  </cols>
  <sheetData>
    <row r="8" spans="2:11" x14ac:dyDescent="0.15">
      <c r="B8" s="89"/>
      <c r="C8" s="89"/>
      <c r="D8" s="89"/>
      <c r="E8" s="89"/>
      <c r="F8" s="89"/>
      <c r="G8" s="89"/>
    </row>
    <row r="9" spans="2:11" ht="13.5" customHeight="1" x14ac:dyDescent="0.15">
      <c r="B9" s="89"/>
      <c r="C9" s="89"/>
      <c r="D9" s="89"/>
      <c r="E9" s="89"/>
      <c r="F9" s="89"/>
      <c r="G9" s="89"/>
      <c r="H9" s="23"/>
      <c r="I9" s="12"/>
      <c r="J9" s="12"/>
      <c r="K9" s="12"/>
    </row>
    <row r="10" spans="2:11" x14ac:dyDescent="0.15">
      <c r="C10" s="24"/>
      <c r="D10" s="24"/>
      <c r="E10" s="24"/>
      <c r="F10" s="24"/>
      <c r="G10" s="24"/>
      <c r="H10" s="25"/>
      <c r="I10" s="12"/>
      <c r="J10" s="12"/>
      <c r="K10" s="12"/>
    </row>
    <row r="11" spans="2:11" x14ac:dyDescent="0.15">
      <c r="C11" s="24"/>
      <c r="D11" s="24"/>
      <c r="E11" s="24"/>
      <c r="F11" s="24"/>
      <c r="G11" s="24"/>
      <c r="H11" s="25"/>
      <c r="I11" s="12"/>
      <c r="J11" s="12"/>
      <c r="K11" s="12"/>
    </row>
    <row r="12" spans="2:11" x14ac:dyDescent="0.15">
      <c r="C12" s="24"/>
      <c r="D12" s="24"/>
      <c r="E12" s="24"/>
      <c r="F12" s="24"/>
      <c r="G12" s="24"/>
      <c r="H12" s="25"/>
      <c r="I12" s="12"/>
      <c r="J12" s="12"/>
      <c r="K12" s="12"/>
    </row>
    <row r="13" spans="2:11" ht="25.5" customHeight="1" x14ac:dyDescent="0.4">
      <c r="B13" s="32" t="s">
        <v>26</v>
      </c>
      <c r="C13" s="88"/>
      <c r="D13" s="88"/>
      <c r="E13" s="88"/>
      <c r="F13" s="88"/>
      <c r="G13" s="31"/>
      <c r="H13" s="25"/>
      <c r="I13" s="12"/>
      <c r="J13" s="12"/>
      <c r="K13" s="12"/>
    </row>
    <row r="14" spans="2:11" ht="25.5" customHeight="1" x14ac:dyDescent="0.4">
      <c r="B14" s="33" t="s">
        <v>23</v>
      </c>
      <c r="C14" s="87"/>
      <c r="D14" s="87"/>
      <c r="E14" s="87"/>
      <c r="F14" s="87"/>
      <c r="G14" s="31"/>
      <c r="H14" s="25"/>
      <c r="I14" s="12"/>
      <c r="J14" s="12"/>
      <c r="K14" s="12"/>
    </row>
    <row r="15" spans="2:11" ht="14.25" thickBot="1" x14ac:dyDescent="0.2">
      <c r="B15" s="26"/>
      <c r="C15" s="26"/>
      <c r="D15" s="26"/>
      <c r="E15" s="26"/>
      <c r="F15" s="26"/>
      <c r="G15" s="26"/>
      <c r="H15" s="26"/>
      <c r="I15" s="12"/>
      <c r="J15" s="27"/>
      <c r="K15" s="12"/>
    </row>
    <row r="16" spans="2:11" ht="24" customHeight="1" x14ac:dyDescent="0.15">
      <c r="B16" s="90" t="s">
        <v>16</v>
      </c>
      <c r="C16" s="92" t="s">
        <v>1</v>
      </c>
      <c r="D16" s="94" t="s">
        <v>17</v>
      </c>
      <c r="E16" s="95"/>
      <c r="F16" s="96"/>
      <c r="G16" s="97" t="s">
        <v>18</v>
      </c>
    </row>
    <row r="17" spans="2:7" ht="18" customHeight="1" x14ac:dyDescent="0.15">
      <c r="B17" s="91"/>
      <c r="C17" s="93"/>
      <c r="D17" s="40" t="s">
        <v>24</v>
      </c>
      <c r="E17" s="40" t="s">
        <v>24</v>
      </c>
      <c r="F17" s="41" t="s">
        <v>24</v>
      </c>
      <c r="G17" s="98"/>
    </row>
    <row r="18" spans="2:7" ht="20.100000000000001" customHeight="1" x14ac:dyDescent="0.15">
      <c r="B18" s="34">
        <v>45931</v>
      </c>
      <c r="C18" s="28" t="str">
        <f>TEXT(B18,"aaa")</f>
        <v>水</v>
      </c>
      <c r="D18" s="42"/>
      <c r="E18" s="43"/>
      <c r="F18" s="43"/>
      <c r="G18" s="36" t="str">
        <f>IF(SUM(D18:F18)=0,"",SUM(D18:F18))</f>
        <v/>
      </c>
    </row>
    <row r="19" spans="2:7" ht="20.100000000000001" customHeight="1" x14ac:dyDescent="0.15">
      <c r="B19" s="34">
        <v>45932</v>
      </c>
      <c r="C19" s="28" t="str">
        <f t="shared" ref="C19:C48" si="0">TEXT(B19,"aaa")</f>
        <v>木</v>
      </c>
      <c r="D19" s="42"/>
      <c r="E19" s="43"/>
      <c r="F19" s="43"/>
      <c r="G19" s="36" t="str">
        <f t="shared" ref="G19:G47" si="1">IF(SUM(D19:F19)=0,"",SUM(D19:F19))</f>
        <v/>
      </c>
    </row>
    <row r="20" spans="2:7" ht="20.100000000000001" customHeight="1" x14ac:dyDescent="0.15">
      <c r="B20" s="34">
        <v>45933</v>
      </c>
      <c r="C20" s="28" t="str">
        <f t="shared" si="0"/>
        <v>金</v>
      </c>
      <c r="D20" s="42"/>
      <c r="E20" s="43"/>
      <c r="F20" s="43"/>
      <c r="G20" s="36" t="str">
        <f t="shared" si="1"/>
        <v/>
      </c>
    </row>
    <row r="21" spans="2:7" ht="20.100000000000001" customHeight="1" x14ac:dyDescent="0.15">
      <c r="B21" s="34">
        <v>45934</v>
      </c>
      <c r="C21" s="28" t="str">
        <f t="shared" si="0"/>
        <v>土</v>
      </c>
      <c r="D21" s="42"/>
      <c r="E21" s="43"/>
      <c r="F21" s="43"/>
      <c r="G21" s="36" t="str">
        <f t="shared" si="1"/>
        <v/>
      </c>
    </row>
    <row r="22" spans="2:7" ht="20.100000000000001" customHeight="1" x14ac:dyDescent="0.15">
      <c r="B22" s="34">
        <v>45935</v>
      </c>
      <c r="C22" s="28" t="str">
        <f t="shared" si="0"/>
        <v>日</v>
      </c>
      <c r="D22" s="42"/>
      <c r="E22" s="43"/>
      <c r="F22" s="43"/>
      <c r="G22" s="36" t="str">
        <f t="shared" si="1"/>
        <v/>
      </c>
    </row>
    <row r="23" spans="2:7" ht="20.100000000000001" customHeight="1" x14ac:dyDescent="0.15">
      <c r="B23" s="34">
        <v>45936</v>
      </c>
      <c r="C23" s="28" t="str">
        <f t="shared" si="0"/>
        <v>月</v>
      </c>
      <c r="D23" s="42"/>
      <c r="E23" s="43"/>
      <c r="F23" s="43"/>
      <c r="G23" s="36" t="str">
        <f t="shared" si="1"/>
        <v/>
      </c>
    </row>
    <row r="24" spans="2:7" ht="20.100000000000001" customHeight="1" x14ac:dyDescent="0.15">
      <c r="B24" s="34">
        <v>45937</v>
      </c>
      <c r="C24" s="28" t="str">
        <f t="shared" si="0"/>
        <v>火</v>
      </c>
      <c r="D24" s="42"/>
      <c r="E24" s="43"/>
      <c r="F24" s="43"/>
      <c r="G24" s="36" t="str">
        <f t="shared" si="1"/>
        <v/>
      </c>
    </row>
    <row r="25" spans="2:7" ht="20.100000000000001" customHeight="1" x14ac:dyDescent="0.15">
      <c r="B25" s="34">
        <v>45938</v>
      </c>
      <c r="C25" s="28" t="str">
        <f t="shared" si="0"/>
        <v>水</v>
      </c>
      <c r="D25" s="42"/>
      <c r="E25" s="43"/>
      <c r="F25" s="43"/>
      <c r="G25" s="36" t="str">
        <f t="shared" si="1"/>
        <v/>
      </c>
    </row>
    <row r="26" spans="2:7" ht="20.100000000000001" customHeight="1" x14ac:dyDescent="0.15">
      <c r="B26" s="34">
        <v>45939</v>
      </c>
      <c r="C26" s="28" t="str">
        <f t="shared" si="0"/>
        <v>木</v>
      </c>
      <c r="D26" s="42"/>
      <c r="E26" s="43"/>
      <c r="F26" s="43"/>
      <c r="G26" s="36" t="str">
        <f t="shared" si="1"/>
        <v/>
      </c>
    </row>
    <row r="27" spans="2:7" ht="20.100000000000001" customHeight="1" x14ac:dyDescent="0.15">
      <c r="B27" s="34">
        <v>45940</v>
      </c>
      <c r="C27" s="28" t="str">
        <f t="shared" si="0"/>
        <v>金</v>
      </c>
      <c r="D27" s="42"/>
      <c r="E27" s="43"/>
      <c r="F27" s="43"/>
      <c r="G27" s="36" t="str">
        <f t="shared" si="1"/>
        <v/>
      </c>
    </row>
    <row r="28" spans="2:7" ht="20.100000000000001" customHeight="1" x14ac:dyDescent="0.15">
      <c r="B28" s="34">
        <v>45941</v>
      </c>
      <c r="C28" s="28" t="str">
        <f t="shared" si="0"/>
        <v>土</v>
      </c>
      <c r="D28" s="42"/>
      <c r="E28" s="43"/>
      <c r="F28" s="43"/>
      <c r="G28" s="36" t="str">
        <f t="shared" si="1"/>
        <v/>
      </c>
    </row>
    <row r="29" spans="2:7" ht="20.100000000000001" customHeight="1" x14ac:dyDescent="0.15">
      <c r="B29" s="34">
        <v>45942</v>
      </c>
      <c r="C29" s="28" t="str">
        <f t="shared" si="0"/>
        <v>日</v>
      </c>
      <c r="D29" s="42"/>
      <c r="E29" s="43"/>
      <c r="F29" s="43"/>
      <c r="G29" s="36" t="str">
        <f t="shared" si="1"/>
        <v/>
      </c>
    </row>
    <row r="30" spans="2:7" ht="20.100000000000001" customHeight="1" x14ac:dyDescent="0.15">
      <c r="B30" s="34">
        <v>45943</v>
      </c>
      <c r="C30" s="28" t="str">
        <f t="shared" si="0"/>
        <v>月</v>
      </c>
      <c r="D30" s="42"/>
      <c r="E30" s="43"/>
      <c r="F30" s="43"/>
      <c r="G30" s="36" t="str">
        <f t="shared" si="1"/>
        <v/>
      </c>
    </row>
    <row r="31" spans="2:7" ht="20.100000000000001" customHeight="1" x14ac:dyDescent="0.15">
      <c r="B31" s="34">
        <v>45944</v>
      </c>
      <c r="C31" s="28" t="str">
        <f t="shared" si="0"/>
        <v>火</v>
      </c>
      <c r="D31" s="42"/>
      <c r="E31" s="43"/>
      <c r="F31" s="43"/>
      <c r="G31" s="36" t="str">
        <f t="shared" si="1"/>
        <v/>
      </c>
    </row>
    <row r="32" spans="2:7" ht="20.100000000000001" customHeight="1" x14ac:dyDescent="0.15">
      <c r="B32" s="34">
        <v>45945</v>
      </c>
      <c r="C32" s="28" t="str">
        <f t="shared" si="0"/>
        <v>水</v>
      </c>
      <c r="D32" s="44"/>
      <c r="E32" s="43"/>
      <c r="F32" s="43"/>
      <c r="G32" s="36" t="str">
        <f t="shared" si="1"/>
        <v/>
      </c>
    </row>
    <row r="33" spans="2:13" ht="20.100000000000001" customHeight="1" x14ac:dyDescent="0.15">
      <c r="B33" s="34">
        <v>45946</v>
      </c>
      <c r="C33" s="28" t="str">
        <f t="shared" si="0"/>
        <v>木</v>
      </c>
      <c r="D33" s="42"/>
      <c r="E33" s="43"/>
      <c r="F33" s="43"/>
      <c r="G33" s="36" t="str">
        <f t="shared" si="1"/>
        <v/>
      </c>
    </row>
    <row r="34" spans="2:13" ht="20.100000000000001" customHeight="1" x14ac:dyDescent="0.15">
      <c r="B34" s="34">
        <v>45947</v>
      </c>
      <c r="C34" s="28" t="str">
        <f t="shared" si="0"/>
        <v>金</v>
      </c>
      <c r="D34" s="42"/>
      <c r="E34" s="43"/>
      <c r="F34" s="43"/>
      <c r="G34" s="36" t="str">
        <f t="shared" si="1"/>
        <v/>
      </c>
    </row>
    <row r="35" spans="2:13" ht="19.5" customHeight="1" x14ac:dyDescent="0.15">
      <c r="B35" s="34">
        <v>45948</v>
      </c>
      <c r="C35" s="28" t="str">
        <f t="shared" si="0"/>
        <v>土</v>
      </c>
      <c r="D35" s="42"/>
      <c r="E35" s="43"/>
      <c r="F35" s="43"/>
      <c r="G35" s="36" t="str">
        <f t="shared" si="1"/>
        <v/>
      </c>
    </row>
    <row r="36" spans="2:13" ht="20.100000000000001" customHeight="1" x14ac:dyDescent="0.15">
      <c r="B36" s="34">
        <v>45949</v>
      </c>
      <c r="C36" s="28" t="str">
        <f t="shared" si="0"/>
        <v>日</v>
      </c>
      <c r="D36" s="42"/>
      <c r="E36" s="43"/>
      <c r="F36" s="43"/>
      <c r="G36" s="36" t="str">
        <f t="shared" si="1"/>
        <v/>
      </c>
      <c r="H36" s="27"/>
    </row>
    <row r="37" spans="2:13" ht="19.5" customHeight="1" x14ac:dyDescent="0.15">
      <c r="B37" s="34">
        <v>45950</v>
      </c>
      <c r="C37" s="28" t="str">
        <f t="shared" si="0"/>
        <v>月</v>
      </c>
      <c r="D37" s="42"/>
      <c r="E37" s="43"/>
      <c r="F37" s="43"/>
      <c r="G37" s="36" t="str">
        <f t="shared" si="1"/>
        <v/>
      </c>
      <c r="H37" s="27"/>
    </row>
    <row r="38" spans="2:13" ht="19.5" customHeight="1" x14ac:dyDescent="0.15">
      <c r="B38" s="34">
        <v>45951</v>
      </c>
      <c r="C38" s="28" t="str">
        <f t="shared" si="0"/>
        <v>火</v>
      </c>
      <c r="D38" s="42"/>
      <c r="E38" s="45"/>
      <c r="F38" s="45"/>
      <c r="G38" s="36" t="str">
        <f t="shared" si="1"/>
        <v/>
      </c>
    </row>
    <row r="39" spans="2:13" ht="19.5" customHeight="1" x14ac:dyDescent="0.15">
      <c r="B39" s="34">
        <v>45952</v>
      </c>
      <c r="C39" s="28" t="str">
        <f t="shared" si="0"/>
        <v>水</v>
      </c>
      <c r="D39" s="42"/>
      <c r="E39" s="43"/>
      <c r="F39" s="43"/>
      <c r="G39" s="36" t="str">
        <f t="shared" si="1"/>
        <v/>
      </c>
    </row>
    <row r="40" spans="2:13" ht="19.5" customHeight="1" x14ac:dyDescent="0.15">
      <c r="B40" s="34">
        <v>45953</v>
      </c>
      <c r="C40" s="28" t="str">
        <f t="shared" si="0"/>
        <v>木</v>
      </c>
      <c r="D40" s="42"/>
      <c r="E40" s="43"/>
      <c r="F40" s="43"/>
      <c r="G40" s="36" t="str">
        <f t="shared" si="1"/>
        <v/>
      </c>
    </row>
    <row r="41" spans="2:13" ht="19.5" customHeight="1" x14ac:dyDescent="0.15">
      <c r="B41" s="34">
        <v>45954</v>
      </c>
      <c r="C41" s="28" t="str">
        <f t="shared" si="0"/>
        <v>金</v>
      </c>
      <c r="D41" s="42"/>
      <c r="E41" s="43"/>
      <c r="F41" s="43"/>
      <c r="G41" s="36" t="str">
        <f t="shared" si="1"/>
        <v/>
      </c>
      <c r="H41" s="29"/>
    </row>
    <row r="42" spans="2:13" ht="19.5" customHeight="1" x14ac:dyDescent="0.15">
      <c r="B42" s="34">
        <v>45955</v>
      </c>
      <c r="C42" s="28" t="str">
        <f t="shared" si="0"/>
        <v>土</v>
      </c>
      <c r="D42" s="42"/>
      <c r="E42" s="43"/>
      <c r="F42" s="43"/>
      <c r="G42" s="36" t="str">
        <f t="shared" si="1"/>
        <v/>
      </c>
      <c r="H42" s="29"/>
    </row>
    <row r="43" spans="2:13" ht="19.5" customHeight="1" x14ac:dyDescent="0.15">
      <c r="B43" s="34">
        <v>45956</v>
      </c>
      <c r="C43" s="28" t="str">
        <f t="shared" si="0"/>
        <v>日</v>
      </c>
      <c r="D43" s="42"/>
      <c r="E43" s="43"/>
      <c r="F43" s="43"/>
      <c r="G43" s="36" t="str">
        <f t="shared" si="1"/>
        <v/>
      </c>
    </row>
    <row r="44" spans="2:13" ht="19.5" customHeight="1" x14ac:dyDescent="0.15">
      <c r="B44" s="34">
        <v>45957</v>
      </c>
      <c r="C44" s="28" t="str">
        <f t="shared" si="0"/>
        <v>月</v>
      </c>
      <c r="D44" s="42"/>
      <c r="E44" s="43"/>
      <c r="F44" s="43"/>
      <c r="G44" s="36" t="str">
        <f t="shared" si="1"/>
        <v/>
      </c>
    </row>
    <row r="45" spans="2:13" ht="19.5" customHeight="1" x14ac:dyDescent="0.15">
      <c r="B45" s="34">
        <v>45958</v>
      </c>
      <c r="C45" s="28" t="str">
        <f t="shared" si="0"/>
        <v>火</v>
      </c>
      <c r="D45" s="42"/>
      <c r="E45" s="43"/>
      <c r="F45" s="43"/>
      <c r="G45" s="36" t="str">
        <f t="shared" si="1"/>
        <v/>
      </c>
    </row>
    <row r="46" spans="2:13" ht="19.5" customHeight="1" x14ac:dyDescent="0.15">
      <c r="B46" s="34">
        <v>45959</v>
      </c>
      <c r="C46" s="28" t="str">
        <f t="shared" si="0"/>
        <v>水</v>
      </c>
      <c r="D46" s="42"/>
      <c r="E46" s="43"/>
      <c r="F46" s="43"/>
      <c r="G46" s="36" t="str">
        <f t="shared" si="1"/>
        <v/>
      </c>
      <c r="I46" t="s">
        <v>19</v>
      </c>
      <c r="L46" s="46" t="e">
        <f>G49/COUNTIF(G18:G48,"&gt;0")/3</f>
        <v>#VALUE!</v>
      </c>
      <c r="M46" t="s">
        <v>10</v>
      </c>
    </row>
    <row r="47" spans="2:13" ht="19.5" customHeight="1" x14ac:dyDescent="0.15">
      <c r="B47" s="34">
        <v>45960</v>
      </c>
      <c r="C47" s="28" t="str">
        <f t="shared" si="0"/>
        <v>木</v>
      </c>
      <c r="D47" s="42"/>
      <c r="E47" s="43"/>
      <c r="F47" s="43"/>
      <c r="G47" s="36" t="str">
        <f t="shared" si="1"/>
        <v/>
      </c>
      <c r="L47" s="46"/>
    </row>
    <row r="48" spans="2:13" ht="19.5" customHeight="1" x14ac:dyDescent="0.15">
      <c r="B48" s="34">
        <v>45961</v>
      </c>
      <c r="C48" s="35" t="str">
        <f t="shared" si="0"/>
        <v>金</v>
      </c>
      <c r="D48" s="42"/>
      <c r="E48" s="43"/>
      <c r="F48" s="43"/>
      <c r="G48" s="36" t="str">
        <f>IF(SUM(D48:F48)=0,"",SUM(D48:F48))</f>
        <v/>
      </c>
      <c r="I48" t="s">
        <v>20</v>
      </c>
      <c r="L48" s="47" t="e">
        <f>G49/31/3</f>
        <v>#VALUE!</v>
      </c>
      <c r="M48" t="s">
        <v>10</v>
      </c>
    </row>
    <row r="49" spans="2:10" ht="26.25" customHeight="1" thickBot="1" x14ac:dyDescent="0.2">
      <c r="B49" s="85" t="s">
        <v>18</v>
      </c>
      <c r="C49" s="86"/>
      <c r="D49" s="37" t="str">
        <f>IF(SUM(D18:D48)=0,"",SUM(D18:D48))</f>
        <v/>
      </c>
      <c r="E49" s="37" t="str">
        <f t="shared" ref="E49" si="2">IF(SUM(E18:E48)=0,"",SUM(E18:E48))</f>
        <v/>
      </c>
      <c r="F49" s="38" t="str">
        <f>IF(SUM(F18:F48)=0,"",SUM(F18:F48))</f>
        <v/>
      </c>
      <c r="G49" s="39" t="str">
        <f>IF(SUM(G18:G48)=0,"",SUM(G18:G48))</f>
        <v/>
      </c>
      <c r="I49" t="s">
        <v>21</v>
      </c>
    </row>
    <row r="50" spans="2:10" ht="14.25" x14ac:dyDescent="0.15">
      <c r="J50" s="29"/>
    </row>
    <row r="54" spans="2:10" ht="14.25" x14ac:dyDescent="0.15">
      <c r="G54" s="29"/>
    </row>
    <row r="60" spans="2:10" ht="14.25" x14ac:dyDescent="0.15">
      <c r="G60" s="29"/>
    </row>
  </sheetData>
  <mergeCells count="8">
    <mergeCell ref="B49:C49"/>
    <mergeCell ref="B8:G9"/>
    <mergeCell ref="C13:F13"/>
    <mergeCell ref="C14:F14"/>
    <mergeCell ref="B16:B17"/>
    <mergeCell ref="C16:C17"/>
    <mergeCell ref="D16:F16"/>
    <mergeCell ref="G16:G17"/>
  </mergeCells>
  <phoneticPr fontId="1"/>
  <conditionalFormatting sqref="C18">
    <cfRule type="expression" dxfId="16" priority="3">
      <formula>WEEKDAY($B18)=7</formula>
    </cfRule>
  </conditionalFormatting>
  <conditionalFormatting sqref="C18:C48">
    <cfRule type="expression" dxfId="15" priority="1">
      <formula>WEEKDAY($B18)=1</formula>
    </cfRule>
    <cfRule type="expression" dxfId="14" priority="2">
      <formula>WEEKDAY($B18)=7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view="pageBreakPreview" zoomScale="70" zoomScaleNormal="70" zoomScaleSheetLayoutView="70" workbookViewId="0">
      <selection activeCell="B2" sqref="B2"/>
    </sheetView>
  </sheetViews>
  <sheetFormatPr defaultRowHeight="18.75" x14ac:dyDescent="0.15"/>
  <cols>
    <col min="1" max="1" width="4.375" style="1" customWidth="1"/>
    <col min="2" max="3" width="4" style="1" customWidth="1"/>
    <col min="4" max="4" width="12.875" style="1" customWidth="1"/>
    <col min="5" max="5" width="8.75" style="1" customWidth="1"/>
    <col min="6" max="6" width="6.25" style="1" customWidth="1"/>
    <col min="7" max="7" width="10.25" style="1" customWidth="1"/>
    <col min="8" max="10" width="4" style="1" customWidth="1"/>
    <col min="11" max="11" width="11.875" style="1" customWidth="1"/>
    <col min="12" max="12" width="7.75" style="1" customWidth="1"/>
    <col min="13" max="13" width="4" style="1" customWidth="1"/>
    <col min="14" max="14" width="10" style="1" customWidth="1"/>
    <col min="15" max="17" width="4" style="1" customWidth="1"/>
    <col min="18" max="18" width="11.875" style="1" customWidth="1"/>
    <col min="19" max="19" width="7.75" style="1" customWidth="1"/>
    <col min="20" max="20" width="4" style="1" customWidth="1"/>
    <col min="21" max="21" width="10" style="1" customWidth="1"/>
    <col min="22" max="22" width="22.875" style="1" customWidth="1"/>
    <col min="23" max="23" width="9" style="1"/>
    <col min="24" max="25" width="11" style="1" customWidth="1"/>
    <col min="26" max="26" width="9" style="1"/>
    <col min="27" max="27" width="4" style="1" customWidth="1"/>
    <col min="28" max="28" width="9.375" style="1" customWidth="1"/>
    <col min="29" max="16384" width="9" style="1"/>
  </cols>
  <sheetData>
    <row r="1" spans="1:26" ht="41.25" customHeight="1" x14ac:dyDescent="0.15">
      <c r="A1" s="8"/>
      <c r="B1" s="9" t="s">
        <v>41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9.5" customHeight="1" x14ac:dyDescent="0.15">
      <c r="C2" s="19"/>
      <c r="D2" s="19"/>
      <c r="E2" s="19"/>
      <c r="F2" s="19"/>
      <c r="G2" s="19"/>
    </row>
    <row r="3" spans="1:26" ht="19.5" customHeight="1" thickBot="1" x14ac:dyDescent="0.2">
      <c r="B3" s="101" t="s">
        <v>25</v>
      </c>
      <c r="C3" s="101"/>
      <c r="D3" s="30"/>
      <c r="E3" s="64"/>
      <c r="F3" s="64"/>
      <c r="G3" s="64"/>
      <c r="H3" s="63"/>
      <c r="I3" s="63"/>
    </row>
    <row r="4" spans="1:26" ht="19.5" customHeight="1" thickBot="1" x14ac:dyDescent="0.2">
      <c r="B4" s="50" t="s">
        <v>31</v>
      </c>
      <c r="C4" s="49"/>
      <c r="D4" s="30"/>
      <c r="E4" s="30"/>
      <c r="F4" s="30"/>
      <c r="G4" s="30"/>
      <c r="H4" s="63"/>
      <c r="I4" s="63"/>
    </row>
    <row r="5" spans="1:26" ht="19.5" customHeight="1" thickBot="1" x14ac:dyDescent="0.2">
      <c r="B5" s="101" t="s">
        <v>22</v>
      </c>
      <c r="C5" s="101"/>
      <c r="D5" s="30"/>
      <c r="E5" s="30"/>
      <c r="F5" s="30"/>
      <c r="G5" s="30"/>
      <c r="H5" s="63"/>
      <c r="I5" s="63"/>
    </row>
    <row r="6" spans="1:26" ht="18.75" customHeight="1" thickBot="1" x14ac:dyDescent="0.2">
      <c r="C6" s="51"/>
      <c r="D6" s="51"/>
      <c r="E6" s="51"/>
      <c r="F6" s="51"/>
      <c r="G6" s="51"/>
      <c r="H6" s="63"/>
      <c r="I6" s="63"/>
    </row>
    <row r="7" spans="1:26" ht="18.75" customHeight="1" x14ac:dyDescent="0.15">
      <c r="B7" s="99" t="s">
        <v>2</v>
      </c>
      <c r="C7" s="100"/>
      <c r="D7" s="100"/>
      <c r="E7" s="100"/>
      <c r="F7" s="100"/>
      <c r="G7" s="100"/>
    </row>
    <row r="8" spans="1:26" ht="18.75" customHeight="1" x14ac:dyDescent="0.15">
      <c r="B8" s="2" t="s">
        <v>0</v>
      </c>
      <c r="C8" s="3" t="s">
        <v>1</v>
      </c>
      <c r="D8" s="3" t="s">
        <v>11</v>
      </c>
      <c r="E8" s="3" t="s">
        <v>33</v>
      </c>
      <c r="F8" s="52" t="s">
        <v>34</v>
      </c>
      <c r="G8" s="53" t="s">
        <v>35</v>
      </c>
      <c r="H8" s="22" t="s">
        <v>38</v>
      </c>
      <c r="K8" s="68" t="s">
        <v>30</v>
      </c>
      <c r="L8" s="69"/>
      <c r="N8" s="68" t="s">
        <v>28</v>
      </c>
      <c r="O8" s="72"/>
      <c r="P8" s="72"/>
      <c r="Q8" s="69"/>
    </row>
    <row r="9" spans="1:26" ht="18.75" customHeight="1" x14ac:dyDescent="0.15">
      <c r="B9" s="2">
        <v>1</v>
      </c>
      <c r="C9" s="4" t="s">
        <v>7</v>
      </c>
      <c r="D9" s="16"/>
      <c r="E9" s="54"/>
      <c r="F9" s="55"/>
      <c r="G9" s="56" t="str">
        <f>IF(D9="","",E9*4*(D9/6000))</f>
        <v/>
      </c>
      <c r="H9" s="20">
        <v>8000</v>
      </c>
      <c r="I9" s="11"/>
      <c r="J9" s="10"/>
      <c r="K9" s="70">
        <f>SUM(D9:D38)</f>
        <v>0</v>
      </c>
      <c r="L9" s="71" t="s">
        <v>15</v>
      </c>
      <c r="M9" s="10"/>
      <c r="N9" s="73">
        <f>K9/30</f>
        <v>0</v>
      </c>
      <c r="O9" s="74" t="s">
        <v>15</v>
      </c>
      <c r="P9" s="76"/>
      <c r="Q9" s="75"/>
      <c r="R9" s="10"/>
      <c r="S9" s="10"/>
      <c r="T9" s="10"/>
      <c r="U9" s="10"/>
      <c r="V9" s="10"/>
      <c r="Z9" s="10"/>
    </row>
    <row r="10" spans="1:26" ht="18.75" customHeight="1" x14ac:dyDescent="0.15">
      <c r="B10" s="2">
        <v>2</v>
      </c>
      <c r="C10" s="4" t="s">
        <v>8</v>
      </c>
      <c r="D10" s="17"/>
      <c r="E10" s="57"/>
      <c r="F10" s="58" t="str">
        <f>IF(E10="","",E10-E9)</f>
        <v/>
      </c>
      <c r="G10" s="59" t="str">
        <f t="shared" ref="G10:G39" si="0">IF(D10="","",E10*4*(D10/6000))</f>
        <v/>
      </c>
      <c r="H10" s="21">
        <v>8000</v>
      </c>
    </row>
    <row r="11" spans="1:26" ht="18.75" customHeight="1" x14ac:dyDescent="0.15">
      <c r="B11" s="2">
        <v>3</v>
      </c>
      <c r="C11" s="4" t="s">
        <v>9</v>
      </c>
      <c r="D11" s="17"/>
      <c r="E11" s="57"/>
      <c r="F11" s="58" t="str">
        <f>IF(E11="","",E11-E10)</f>
        <v/>
      </c>
      <c r="G11" s="59" t="str">
        <f t="shared" si="0"/>
        <v/>
      </c>
      <c r="H11" s="21">
        <v>8000</v>
      </c>
    </row>
    <row r="12" spans="1:26" x14ac:dyDescent="0.15">
      <c r="B12" s="2">
        <v>4</v>
      </c>
      <c r="C12" s="4" t="s">
        <v>3</v>
      </c>
      <c r="D12" s="17"/>
      <c r="E12" s="57"/>
      <c r="F12" s="58" t="str">
        <f>IF(E12="","",E12-E11)</f>
        <v/>
      </c>
      <c r="G12" s="59" t="str">
        <f t="shared" si="0"/>
        <v/>
      </c>
      <c r="H12" s="21">
        <v>8000</v>
      </c>
    </row>
    <row r="13" spans="1:26" x14ac:dyDescent="0.15">
      <c r="B13" s="2">
        <v>5</v>
      </c>
      <c r="C13" s="4" t="s">
        <v>4</v>
      </c>
      <c r="D13" s="17"/>
      <c r="E13" s="57"/>
      <c r="F13" s="58" t="str">
        <f t="shared" ref="F13:F38" si="1">IF(E13="","",E13-E12)</f>
        <v/>
      </c>
      <c r="G13" s="59" t="str">
        <f t="shared" si="0"/>
        <v/>
      </c>
      <c r="H13" s="21">
        <v>8000</v>
      </c>
    </row>
    <row r="14" spans="1:26" x14ac:dyDescent="0.15">
      <c r="B14" s="2">
        <v>6</v>
      </c>
      <c r="C14" s="4" t="s">
        <v>5</v>
      </c>
      <c r="D14" s="17"/>
      <c r="E14" s="57"/>
      <c r="F14" s="58" t="str">
        <f t="shared" si="1"/>
        <v/>
      </c>
      <c r="G14" s="59" t="str">
        <f t="shared" si="0"/>
        <v/>
      </c>
      <c r="H14" s="21">
        <v>8000</v>
      </c>
    </row>
    <row r="15" spans="1:26" x14ac:dyDescent="0.15">
      <c r="B15" s="2">
        <v>7</v>
      </c>
      <c r="C15" s="4" t="s">
        <v>6</v>
      </c>
      <c r="D15" s="17"/>
      <c r="E15" s="57"/>
      <c r="F15" s="58" t="str">
        <f t="shared" si="1"/>
        <v/>
      </c>
      <c r="G15" s="59" t="str">
        <f t="shared" si="0"/>
        <v/>
      </c>
      <c r="H15" s="21">
        <v>8000</v>
      </c>
    </row>
    <row r="16" spans="1:26" x14ac:dyDescent="0.15">
      <c r="B16" s="2">
        <v>8</v>
      </c>
      <c r="C16" s="4" t="s">
        <v>7</v>
      </c>
      <c r="D16" s="17"/>
      <c r="E16" s="57"/>
      <c r="F16" s="58" t="str">
        <f t="shared" si="1"/>
        <v/>
      </c>
      <c r="G16" s="59" t="str">
        <f t="shared" si="0"/>
        <v/>
      </c>
      <c r="H16" s="21">
        <v>8000</v>
      </c>
    </row>
    <row r="17" spans="2:26" x14ac:dyDescent="0.15">
      <c r="B17" s="2">
        <v>9</v>
      </c>
      <c r="C17" s="4" t="s">
        <v>8</v>
      </c>
      <c r="D17" s="17"/>
      <c r="E17" s="57"/>
      <c r="F17" s="58" t="str">
        <f t="shared" si="1"/>
        <v/>
      </c>
      <c r="G17" s="59" t="str">
        <f t="shared" si="0"/>
        <v/>
      </c>
      <c r="H17" s="21">
        <v>8000</v>
      </c>
    </row>
    <row r="18" spans="2:26" x14ac:dyDescent="0.15">
      <c r="B18" s="2">
        <v>10</v>
      </c>
      <c r="C18" s="4" t="s">
        <v>9</v>
      </c>
      <c r="D18" s="17"/>
      <c r="E18" s="57"/>
      <c r="F18" s="58" t="str">
        <f t="shared" si="1"/>
        <v/>
      </c>
      <c r="G18" s="59" t="str">
        <f t="shared" si="0"/>
        <v/>
      </c>
      <c r="H18" s="21">
        <v>8000</v>
      </c>
    </row>
    <row r="19" spans="2:26" x14ac:dyDescent="0.15">
      <c r="B19" s="2">
        <v>11</v>
      </c>
      <c r="C19" s="4" t="s">
        <v>3</v>
      </c>
      <c r="D19" s="17"/>
      <c r="E19" s="57"/>
      <c r="F19" s="58" t="str">
        <f t="shared" si="1"/>
        <v/>
      </c>
      <c r="G19" s="59" t="str">
        <f t="shared" si="0"/>
        <v/>
      </c>
      <c r="H19" s="21">
        <v>8000</v>
      </c>
    </row>
    <row r="20" spans="2:26" x14ac:dyDescent="0.15">
      <c r="B20" s="2">
        <v>12</v>
      </c>
      <c r="C20" s="4" t="s">
        <v>4</v>
      </c>
      <c r="D20" s="17"/>
      <c r="E20" s="57"/>
      <c r="F20" s="58" t="str">
        <f t="shared" si="1"/>
        <v/>
      </c>
      <c r="G20" s="59" t="str">
        <f t="shared" si="0"/>
        <v/>
      </c>
      <c r="H20" s="21">
        <v>8000</v>
      </c>
    </row>
    <row r="21" spans="2:26" x14ac:dyDescent="0.15">
      <c r="B21" s="2">
        <v>13</v>
      </c>
      <c r="C21" s="4" t="s">
        <v>5</v>
      </c>
      <c r="D21" s="17"/>
      <c r="E21" s="57"/>
      <c r="F21" s="58" t="str">
        <f t="shared" si="1"/>
        <v/>
      </c>
      <c r="G21" s="59" t="str">
        <f t="shared" si="0"/>
        <v/>
      </c>
      <c r="H21" s="21">
        <v>8000</v>
      </c>
    </row>
    <row r="22" spans="2:26" x14ac:dyDescent="0.15">
      <c r="B22" s="2">
        <v>14</v>
      </c>
      <c r="C22" s="4" t="s">
        <v>6</v>
      </c>
      <c r="D22" s="17"/>
      <c r="E22" s="57"/>
      <c r="F22" s="58" t="str">
        <f t="shared" si="1"/>
        <v/>
      </c>
      <c r="G22" s="59" t="str">
        <f t="shared" si="0"/>
        <v/>
      </c>
      <c r="H22" s="21">
        <v>8000</v>
      </c>
    </row>
    <row r="23" spans="2:26" x14ac:dyDescent="0.15">
      <c r="B23" s="2">
        <v>15</v>
      </c>
      <c r="C23" s="4" t="s">
        <v>7</v>
      </c>
      <c r="D23" s="17"/>
      <c r="E23" s="57"/>
      <c r="F23" s="58" t="str">
        <f t="shared" si="1"/>
        <v/>
      </c>
      <c r="G23" s="59" t="str">
        <f t="shared" si="0"/>
        <v/>
      </c>
      <c r="H23" s="21">
        <v>8000</v>
      </c>
    </row>
    <row r="24" spans="2:26" x14ac:dyDescent="0.15">
      <c r="B24" s="2">
        <v>16</v>
      </c>
      <c r="C24" s="4" t="s">
        <v>8</v>
      </c>
      <c r="D24" s="17"/>
      <c r="E24" s="57"/>
      <c r="F24" s="58" t="str">
        <f t="shared" si="1"/>
        <v/>
      </c>
      <c r="G24" s="59" t="str">
        <f t="shared" si="0"/>
        <v/>
      </c>
      <c r="H24" s="21">
        <v>8000</v>
      </c>
    </row>
    <row r="25" spans="2:26" x14ac:dyDescent="0.15">
      <c r="B25" s="2">
        <v>17</v>
      </c>
      <c r="C25" s="4" t="s">
        <v>9</v>
      </c>
      <c r="D25" s="17"/>
      <c r="E25" s="57"/>
      <c r="F25" s="58" t="str">
        <f t="shared" si="1"/>
        <v/>
      </c>
      <c r="G25" s="59" t="str">
        <f t="shared" si="0"/>
        <v/>
      </c>
      <c r="H25" s="21">
        <v>8000</v>
      </c>
    </row>
    <row r="26" spans="2:26" x14ac:dyDescent="0.15">
      <c r="B26" s="2">
        <v>18</v>
      </c>
      <c r="C26" s="4" t="s">
        <v>3</v>
      </c>
      <c r="D26" s="17"/>
      <c r="E26" s="57"/>
      <c r="F26" s="58" t="str">
        <f t="shared" si="1"/>
        <v/>
      </c>
      <c r="G26" s="59" t="str">
        <f t="shared" si="0"/>
        <v/>
      </c>
      <c r="H26" s="21">
        <v>8000</v>
      </c>
    </row>
    <row r="27" spans="2:26" x14ac:dyDescent="0.15">
      <c r="B27" s="2">
        <v>19</v>
      </c>
      <c r="C27" s="4" t="s">
        <v>4</v>
      </c>
      <c r="D27" s="17"/>
      <c r="E27" s="57"/>
      <c r="F27" s="58" t="str">
        <f t="shared" si="1"/>
        <v/>
      </c>
      <c r="G27" s="59" t="str">
        <f t="shared" si="0"/>
        <v/>
      </c>
      <c r="H27" s="21">
        <v>8000</v>
      </c>
    </row>
    <row r="28" spans="2:26" x14ac:dyDescent="0.15">
      <c r="B28" s="2">
        <v>20</v>
      </c>
      <c r="C28" s="4" t="s">
        <v>5</v>
      </c>
      <c r="D28" s="17"/>
      <c r="E28" s="57"/>
      <c r="F28" s="58" t="str">
        <f t="shared" si="1"/>
        <v/>
      </c>
      <c r="G28" s="59" t="str">
        <f t="shared" si="0"/>
        <v/>
      </c>
      <c r="H28" s="21">
        <v>8000</v>
      </c>
    </row>
    <row r="29" spans="2:26" x14ac:dyDescent="0.15">
      <c r="B29" s="2">
        <v>21</v>
      </c>
      <c r="C29" s="4" t="s">
        <v>6</v>
      </c>
      <c r="D29" s="17"/>
      <c r="E29" s="57"/>
      <c r="F29" s="58" t="str">
        <f t="shared" si="1"/>
        <v/>
      </c>
      <c r="G29" s="59" t="str">
        <f t="shared" si="0"/>
        <v/>
      </c>
      <c r="H29" s="21">
        <v>8000</v>
      </c>
    </row>
    <row r="30" spans="2:26" ht="18.75" customHeight="1" x14ac:dyDescent="0.15">
      <c r="B30" s="2">
        <v>22</v>
      </c>
      <c r="C30" s="4" t="s">
        <v>7</v>
      </c>
      <c r="D30" s="17"/>
      <c r="E30" s="57"/>
      <c r="F30" s="58" t="str">
        <f t="shared" si="1"/>
        <v/>
      </c>
      <c r="G30" s="59" t="str">
        <f t="shared" si="0"/>
        <v/>
      </c>
      <c r="H30" s="21">
        <v>8000</v>
      </c>
      <c r="X30" s="15"/>
      <c r="Y30" s="15"/>
      <c r="Z30" s="15"/>
    </row>
    <row r="31" spans="2:26" ht="18.75" customHeight="1" x14ac:dyDescent="0.15">
      <c r="B31" s="2">
        <v>23</v>
      </c>
      <c r="C31" s="4" t="s">
        <v>8</v>
      </c>
      <c r="D31" s="17"/>
      <c r="E31" s="57"/>
      <c r="F31" s="58" t="str">
        <f t="shared" si="1"/>
        <v/>
      </c>
      <c r="G31" s="59" t="str">
        <f t="shared" si="0"/>
        <v/>
      </c>
      <c r="H31" s="21">
        <v>8000</v>
      </c>
      <c r="X31" s="15"/>
      <c r="Y31" s="15"/>
      <c r="Z31" s="15"/>
    </row>
    <row r="32" spans="2:26" ht="18.75" customHeight="1" x14ac:dyDescent="0.15">
      <c r="B32" s="2">
        <v>24</v>
      </c>
      <c r="C32" s="4" t="s">
        <v>9</v>
      </c>
      <c r="D32" s="17"/>
      <c r="E32" s="57"/>
      <c r="F32" s="58" t="str">
        <f t="shared" si="1"/>
        <v/>
      </c>
      <c r="G32" s="59" t="str">
        <f t="shared" si="0"/>
        <v/>
      </c>
      <c r="H32" s="21">
        <v>8000</v>
      </c>
      <c r="X32" s="15"/>
      <c r="Y32" s="15"/>
      <c r="Z32" s="15"/>
    </row>
    <row r="33" spans="1:26" ht="18.75" customHeight="1" x14ac:dyDescent="0.15">
      <c r="B33" s="2">
        <v>25</v>
      </c>
      <c r="C33" s="4" t="s">
        <v>3</v>
      </c>
      <c r="D33" s="17"/>
      <c r="E33" s="57"/>
      <c r="F33" s="58" t="str">
        <f t="shared" si="1"/>
        <v/>
      </c>
      <c r="G33" s="59" t="str">
        <f t="shared" si="0"/>
        <v/>
      </c>
      <c r="H33" s="21">
        <v>8000</v>
      </c>
      <c r="W33" s="12"/>
      <c r="X33" s="15"/>
      <c r="Y33" s="15"/>
      <c r="Z33" s="15"/>
    </row>
    <row r="34" spans="1:26" ht="18.75" customHeight="1" x14ac:dyDescent="0.15">
      <c r="B34" s="2">
        <v>26</v>
      </c>
      <c r="C34" s="4" t="s">
        <v>4</v>
      </c>
      <c r="D34" s="17"/>
      <c r="E34" s="57"/>
      <c r="F34" s="58" t="str">
        <f t="shared" si="1"/>
        <v/>
      </c>
      <c r="G34" s="59" t="str">
        <f t="shared" si="0"/>
        <v/>
      </c>
      <c r="H34" s="21">
        <v>8000</v>
      </c>
      <c r="W34" s="12"/>
      <c r="X34" s="15"/>
      <c r="Y34" s="15"/>
      <c r="Z34" s="15"/>
    </row>
    <row r="35" spans="1:26" ht="18.75" customHeight="1" x14ac:dyDescent="0.15">
      <c r="B35" s="2">
        <v>27</v>
      </c>
      <c r="C35" s="4" t="s">
        <v>5</v>
      </c>
      <c r="D35" s="17"/>
      <c r="E35" s="57"/>
      <c r="F35" s="58" t="str">
        <f t="shared" si="1"/>
        <v/>
      </c>
      <c r="G35" s="59" t="str">
        <f t="shared" si="0"/>
        <v/>
      </c>
      <c r="H35" s="21">
        <v>8000</v>
      </c>
      <c r="X35" s="15"/>
      <c r="Y35" s="15"/>
      <c r="Z35" s="15"/>
    </row>
    <row r="36" spans="1:26" ht="18.75" customHeight="1" x14ac:dyDescent="0.15">
      <c r="B36" s="2">
        <v>28</v>
      </c>
      <c r="C36" s="4" t="s">
        <v>6</v>
      </c>
      <c r="D36" s="17"/>
      <c r="E36" s="57"/>
      <c r="F36" s="58" t="str">
        <f t="shared" si="1"/>
        <v/>
      </c>
      <c r="G36" s="59" t="str">
        <f t="shared" si="0"/>
        <v/>
      </c>
      <c r="H36" s="21">
        <v>8000</v>
      </c>
      <c r="X36" s="15"/>
      <c r="Y36" s="15"/>
      <c r="Z36" s="15"/>
    </row>
    <row r="37" spans="1:26" ht="18.75" customHeight="1" x14ac:dyDescent="0.15">
      <c r="B37" s="2">
        <v>29</v>
      </c>
      <c r="C37" s="4" t="s">
        <v>7</v>
      </c>
      <c r="D37" s="17"/>
      <c r="E37" s="57"/>
      <c r="F37" s="58" t="str">
        <f t="shared" si="1"/>
        <v/>
      </c>
      <c r="G37" s="59" t="str">
        <f t="shared" si="0"/>
        <v/>
      </c>
      <c r="H37" s="21">
        <v>8000</v>
      </c>
      <c r="X37" s="15"/>
      <c r="Y37" s="15"/>
      <c r="Z37" s="15"/>
    </row>
    <row r="38" spans="1:26" ht="18.75" customHeight="1" x14ac:dyDescent="0.15">
      <c r="B38" s="2">
        <v>30</v>
      </c>
      <c r="C38" s="4" t="s">
        <v>13</v>
      </c>
      <c r="D38" s="17"/>
      <c r="E38" s="57"/>
      <c r="F38" s="58" t="str">
        <f t="shared" si="1"/>
        <v/>
      </c>
      <c r="G38" s="59" t="str">
        <f t="shared" si="0"/>
        <v/>
      </c>
      <c r="H38" s="21">
        <v>8000</v>
      </c>
      <c r="J38" s="1" t="s">
        <v>40</v>
      </c>
      <c r="X38" s="15"/>
      <c r="Y38" s="15"/>
      <c r="Z38" s="15"/>
    </row>
    <row r="39" spans="1:26" ht="19.5" customHeight="1" thickBot="1" x14ac:dyDescent="0.2">
      <c r="B39" s="5">
        <v>31</v>
      </c>
      <c r="C39" s="13" t="e">
        <f>IF(#REF!="","",#REF!-#REF!)</f>
        <v>#REF!</v>
      </c>
      <c r="D39" s="14"/>
      <c r="E39" s="60"/>
      <c r="F39" s="61"/>
      <c r="G39" s="62" t="str">
        <f t="shared" si="0"/>
        <v/>
      </c>
      <c r="H39" s="21">
        <v>8000</v>
      </c>
      <c r="X39" s="15"/>
      <c r="Y39" s="15"/>
      <c r="Z39" s="15"/>
    </row>
    <row r="40" spans="1:26" ht="41.25" customHeight="1" x14ac:dyDescent="0.15">
      <c r="A40" s="8"/>
      <c r="B40" s="9" t="s">
        <v>32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x14ac:dyDescent="0.15">
      <c r="X41" s="7"/>
      <c r="Y41" s="7"/>
      <c r="Z41" s="7"/>
    </row>
    <row r="42" spans="1:26" ht="19.5" customHeight="1" thickBot="1" x14ac:dyDescent="0.2">
      <c r="B42" s="101" t="s">
        <v>25</v>
      </c>
      <c r="C42" s="101"/>
      <c r="D42" s="30"/>
      <c r="E42" s="64"/>
      <c r="F42" s="64"/>
      <c r="G42" s="64"/>
      <c r="H42" s="63"/>
      <c r="I42" s="63"/>
    </row>
    <row r="43" spans="1:26" ht="19.5" customHeight="1" thickBot="1" x14ac:dyDescent="0.2">
      <c r="B43" s="50" t="s">
        <v>31</v>
      </c>
      <c r="C43" s="49"/>
      <c r="D43" s="30"/>
      <c r="E43" s="30"/>
      <c r="F43" s="30"/>
      <c r="G43" s="30"/>
      <c r="H43" s="63"/>
      <c r="I43" s="63"/>
    </row>
    <row r="44" spans="1:26" ht="19.5" customHeight="1" thickBot="1" x14ac:dyDescent="0.2">
      <c r="B44" s="101" t="s">
        <v>22</v>
      </c>
      <c r="C44" s="101"/>
      <c r="D44" s="30"/>
      <c r="E44" s="30"/>
      <c r="F44" s="30"/>
      <c r="G44" s="30"/>
      <c r="H44" s="63"/>
      <c r="I44" s="63"/>
    </row>
    <row r="45" spans="1:26" ht="19.5" thickBot="1" x14ac:dyDescent="0.2">
      <c r="Y45" s="7"/>
      <c r="Z45" s="7"/>
    </row>
    <row r="46" spans="1:26" ht="22.5" x14ac:dyDescent="0.15">
      <c r="B46" s="99" t="s">
        <v>12</v>
      </c>
      <c r="C46" s="100"/>
      <c r="D46" s="100"/>
      <c r="E46" s="100"/>
      <c r="F46" s="100"/>
      <c r="G46" s="100"/>
    </row>
    <row r="47" spans="1:26" ht="19.5" x14ac:dyDescent="0.15">
      <c r="B47" s="2" t="s">
        <v>0</v>
      </c>
      <c r="C47" s="3" t="s">
        <v>1</v>
      </c>
      <c r="D47" s="3" t="s">
        <v>11</v>
      </c>
      <c r="E47" s="3" t="s">
        <v>33</v>
      </c>
      <c r="F47" s="52" t="s">
        <v>34</v>
      </c>
      <c r="G47" s="53" t="s">
        <v>35</v>
      </c>
      <c r="H47" s="21" t="s">
        <v>38</v>
      </c>
      <c r="K47" s="68" t="s">
        <v>29</v>
      </c>
      <c r="L47" s="77"/>
      <c r="M47" s="48"/>
      <c r="N47" s="68" t="s">
        <v>27</v>
      </c>
      <c r="O47" s="80"/>
      <c r="P47" s="72"/>
      <c r="Q47" s="69"/>
    </row>
    <row r="48" spans="1:26" ht="18.75" customHeight="1" x14ac:dyDescent="0.15">
      <c r="B48" s="2">
        <v>1</v>
      </c>
      <c r="C48" s="4" t="s">
        <v>36</v>
      </c>
      <c r="D48" s="16"/>
      <c r="E48" s="54"/>
      <c r="F48" s="55"/>
      <c r="G48" s="56" t="str">
        <f>IF(D48="","",E48*4*(D48/6000))</f>
        <v/>
      </c>
      <c r="H48" s="21">
        <v>8000</v>
      </c>
      <c r="K48" s="78">
        <f>SUM(D48:D78)</f>
        <v>0</v>
      </c>
      <c r="L48" s="79" t="s">
        <v>14</v>
      </c>
      <c r="M48" s="48"/>
      <c r="N48" s="81">
        <f>K48/31</f>
        <v>0</v>
      </c>
      <c r="O48" s="82" t="s">
        <v>14</v>
      </c>
      <c r="P48" s="83"/>
      <c r="Q48" s="84"/>
      <c r="U48" s="10"/>
      <c r="V48" s="10"/>
    </row>
    <row r="49" spans="2:8" x14ac:dyDescent="0.15">
      <c r="B49" s="2">
        <v>2</v>
      </c>
      <c r="C49" s="4" t="s">
        <v>4</v>
      </c>
      <c r="D49" s="17"/>
      <c r="E49" s="57"/>
      <c r="F49" s="58" t="str">
        <f>IF(E49="","",E49-E48)</f>
        <v/>
      </c>
      <c r="G49" s="59" t="str">
        <f t="shared" ref="G49:G78" si="2">IF(D49="","",E49*4*(D49/6000))</f>
        <v/>
      </c>
      <c r="H49" s="21">
        <v>8000</v>
      </c>
    </row>
    <row r="50" spans="2:8" x14ac:dyDescent="0.15">
      <c r="B50" s="2">
        <v>3</v>
      </c>
      <c r="C50" s="4" t="s">
        <v>5</v>
      </c>
      <c r="D50" s="17"/>
      <c r="E50" s="57"/>
      <c r="F50" s="58" t="str">
        <f>IF(E50="","",E50-E49)</f>
        <v/>
      </c>
      <c r="G50" s="59" t="str">
        <f t="shared" si="2"/>
        <v/>
      </c>
      <c r="H50" s="21">
        <v>8000</v>
      </c>
    </row>
    <row r="51" spans="2:8" x14ac:dyDescent="0.15">
      <c r="B51" s="2">
        <v>4</v>
      </c>
      <c r="C51" s="4" t="s">
        <v>6</v>
      </c>
      <c r="D51" s="17"/>
      <c r="E51" s="57"/>
      <c r="F51" s="58" t="str">
        <f>IF(E51="","",E51-E50)</f>
        <v/>
      </c>
      <c r="G51" s="59" t="str">
        <f t="shared" si="2"/>
        <v/>
      </c>
      <c r="H51" s="21">
        <v>8000</v>
      </c>
    </row>
    <row r="52" spans="2:8" x14ac:dyDescent="0.15">
      <c r="B52" s="2">
        <v>5</v>
      </c>
      <c r="C52" s="4" t="s">
        <v>7</v>
      </c>
      <c r="D52" s="17"/>
      <c r="E52" s="57"/>
      <c r="F52" s="58" t="str">
        <f t="shared" ref="F52:F77" si="3">IF(E52="","",E52-E51)</f>
        <v/>
      </c>
      <c r="G52" s="59" t="str">
        <f t="shared" si="2"/>
        <v/>
      </c>
      <c r="H52" s="21">
        <v>8000</v>
      </c>
    </row>
    <row r="53" spans="2:8" x14ac:dyDescent="0.15">
      <c r="B53" s="2">
        <v>6</v>
      </c>
      <c r="C53" s="4" t="s">
        <v>8</v>
      </c>
      <c r="D53" s="17"/>
      <c r="E53" s="57"/>
      <c r="F53" s="58" t="str">
        <f t="shared" si="3"/>
        <v/>
      </c>
      <c r="G53" s="59" t="str">
        <f t="shared" si="2"/>
        <v/>
      </c>
      <c r="H53" s="21">
        <v>8000</v>
      </c>
    </row>
    <row r="54" spans="2:8" x14ac:dyDescent="0.15">
      <c r="B54" s="2">
        <v>7</v>
      </c>
      <c r="C54" s="4" t="s">
        <v>9</v>
      </c>
      <c r="D54" s="17"/>
      <c r="E54" s="57"/>
      <c r="F54" s="58" t="str">
        <f t="shared" si="3"/>
        <v/>
      </c>
      <c r="G54" s="59" t="str">
        <f t="shared" si="2"/>
        <v/>
      </c>
      <c r="H54" s="21">
        <v>8000</v>
      </c>
    </row>
    <row r="55" spans="2:8" x14ac:dyDescent="0.15">
      <c r="B55" s="2">
        <v>8</v>
      </c>
      <c r="C55" s="4" t="s">
        <v>3</v>
      </c>
      <c r="D55" s="17"/>
      <c r="E55" s="57"/>
      <c r="F55" s="58" t="str">
        <f t="shared" si="3"/>
        <v/>
      </c>
      <c r="G55" s="59" t="str">
        <f t="shared" si="2"/>
        <v/>
      </c>
      <c r="H55" s="21">
        <v>8000</v>
      </c>
    </row>
    <row r="56" spans="2:8" x14ac:dyDescent="0.15">
      <c r="B56" s="2">
        <v>9</v>
      </c>
      <c r="C56" s="4" t="s">
        <v>4</v>
      </c>
      <c r="D56" s="17"/>
      <c r="E56" s="57"/>
      <c r="F56" s="58" t="str">
        <f t="shared" si="3"/>
        <v/>
      </c>
      <c r="G56" s="59" t="str">
        <f t="shared" si="2"/>
        <v/>
      </c>
      <c r="H56" s="21">
        <v>8000</v>
      </c>
    </row>
    <row r="57" spans="2:8" x14ac:dyDescent="0.15">
      <c r="B57" s="2">
        <v>10</v>
      </c>
      <c r="C57" s="4" t="s">
        <v>5</v>
      </c>
      <c r="D57" s="17"/>
      <c r="E57" s="57"/>
      <c r="F57" s="58" t="str">
        <f t="shared" si="3"/>
        <v/>
      </c>
      <c r="G57" s="59" t="str">
        <f t="shared" si="2"/>
        <v/>
      </c>
      <c r="H57" s="21">
        <v>8000</v>
      </c>
    </row>
    <row r="58" spans="2:8" x14ac:dyDescent="0.15">
      <c r="B58" s="2">
        <v>11</v>
      </c>
      <c r="C58" s="4" t="s">
        <v>6</v>
      </c>
      <c r="D58" s="17"/>
      <c r="E58" s="57"/>
      <c r="F58" s="58" t="str">
        <f t="shared" si="3"/>
        <v/>
      </c>
      <c r="G58" s="59" t="str">
        <f t="shared" si="2"/>
        <v/>
      </c>
      <c r="H58" s="21">
        <v>8000</v>
      </c>
    </row>
    <row r="59" spans="2:8" x14ac:dyDescent="0.15">
      <c r="B59" s="2">
        <v>12</v>
      </c>
      <c r="C59" s="4" t="s">
        <v>7</v>
      </c>
      <c r="D59" s="17"/>
      <c r="E59" s="57"/>
      <c r="F59" s="58" t="str">
        <f t="shared" si="3"/>
        <v/>
      </c>
      <c r="G59" s="59" t="str">
        <f t="shared" si="2"/>
        <v/>
      </c>
      <c r="H59" s="21">
        <v>8000</v>
      </c>
    </row>
    <row r="60" spans="2:8" x14ac:dyDescent="0.15">
      <c r="B60" s="2">
        <v>13</v>
      </c>
      <c r="C60" s="4" t="s">
        <v>8</v>
      </c>
      <c r="D60" s="17"/>
      <c r="E60" s="57"/>
      <c r="F60" s="58" t="str">
        <f t="shared" si="3"/>
        <v/>
      </c>
      <c r="G60" s="59" t="str">
        <f t="shared" si="2"/>
        <v/>
      </c>
      <c r="H60" s="21">
        <v>8000</v>
      </c>
    </row>
    <row r="61" spans="2:8" x14ac:dyDescent="0.15">
      <c r="B61" s="2">
        <v>14</v>
      </c>
      <c r="C61" s="4" t="s">
        <v>9</v>
      </c>
      <c r="D61" s="17"/>
      <c r="E61" s="57"/>
      <c r="F61" s="58" t="str">
        <f t="shared" si="3"/>
        <v/>
      </c>
      <c r="G61" s="59" t="str">
        <f t="shared" si="2"/>
        <v/>
      </c>
      <c r="H61" s="21">
        <v>8000</v>
      </c>
    </row>
    <row r="62" spans="2:8" x14ac:dyDescent="0.15">
      <c r="B62" s="2">
        <v>15</v>
      </c>
      <c r="C62" s="4" t="s">
        <v>3</v>
      </c>
      <c r="D62" s="17"/>
      <c r="E62" s="57"/>
      <c r="F62" s="58" t="str">
        <f t="shared" si="3"/>
        <v/>
      </c>
      <c r="G62" s="59" t="str">
        <f t="shared" si="2"/>
        <v/>
      </c>
      <c r="H62" s="21">
        <v>8000</v>
      </c>
    </row>
    <row r="63" spans="2:8" x14ac:dyDescent="0.15">
      <c r="B63" s="2">
        <v>16</v>
      </c>
      <c r="C63" s="4" t="s">
        <v>4</v>
      </c>
      <c r="D63" s="17"/>
      <c r="E63" s="57"/>
      <c r="F63" s="58" t="str">
        <f t="shared" si="3"/>
        <v/>
      </c>
      <c r="G63" s="59" t="str">
        <f t="shared" si="2"/>
        <v/>
      </c>
      <c r="H63" s="21">
        <v>8000</v>
      </c>
    </row>
    <row r="64" spans="2:8" x14ac:dyDescent="0.15">
      <c r="B64" s="2">
        <v>17</v>
      </c>
      <c r="C64" s="4" t="s">
        <v>5</v>
      </c>
      <c r="D64" s="17"/>
      <c r="E64" s="57"/>
      <c r="F64" s="58" t="str">
        <f t="shared" si="3"/>
        <v/>
      </c>
      <c r="G64" s="59" t="str">
        <f t="shared" si="2"/>
        <v/>
      </c>
      <c r="H64" s="21">
        <v>8000</v>
      </c>
    </row>
    <row r="65" spans="2:26" x14ac:dyDescent="0.15">
      <c r="B65" s="2">
        <v>18</v>
      </c>
      <c r="C65" s="4" t="s">
        <v>6</v>
      </c>
      <c r="D65" s="17"/>
      <c r="E65" s="57"/>
      <c r="F65" s="58" t="str">
        <f t="shared" si="3"/>
        <v/>
      </c>
      <c r="G65" s="59" t="str">
        <f t="shared" si="2"/>
        <v/>
      </c>
      <c r="H65" s="21">
        <v>8000</v>
      </c>
    </row>
    <row r="66" spans="2:26" x14ac:dyDescent="0.15">
      <c r="B66" s="2">
        <v>19</v>
      </c>
      <c r="C66" s="4" t="s">
        <v>7</v>
      </c>
      <c r="D66" s="17"/>
      <c r="E66" s="57"/>
      <c r="F66" s="58" t="str">
        <f t="shared" si="3"/>
        <v/>
      </c>
      <c r="G66" s="59" t="str">
        <f t="shared" si="2"/>
        <v/>
      </c>
      <c r="H66" s="21">
        <v>8000</v>
      </c>
    </row>
    <row r="67" spans="2:26" x14ac:dyDescent="0.15">
      <c r="B67" s="2">
        <v>20</v>
      </c>
      <c r="C67" s="4" t="s">
        <v>8</v>
      </c>
      <c r="D67" s="17"/>
      <c r="E67" s="57"/>
      <c r="F67" s="58" t="str">
        <f t="shared" si="3"/>
        <v/>
      </c>
      <c r="G67" s="59" t="str">
        <f t="shared" si="2"/>
        <v/>
      </c>
      <c r="H67" s="21">
        <v>8000</v>
      </c>
    </row>
    <row r="68" spans="2:26" x14ac:dyDescent="0.15">
      <c r="B68" s="2">
        <v>21</v>
      </c>
      <c r="C68" s="4" t="s">
        <v>9</v>
      </c>
      <c r="D68" s="17"/>
      <c r="E68" s="57"/>
      <c r="F68" s="58" t="str">
        <f t="shared" si="3"/>
        <v/>
      </c>
      <c r="G68" s="59" t="str">
        <f t="shared" si="2"/>
        <v/>
      </c>
      <c r="H68" s="21">
        <v>8000</v>
      </c>
    </row>
    <row r="69" spans="2:26" ht="18.75" customHeight="1" x14ac:dyDescent="0.15">
      <c r="B69" s="2">
        <v>22</v>
      </c>
      <c r="C69" s="4" t="s">
        <v>3</v>
      </c>
      <c r="D69" s="17"/>
      <c r="E69" s="57"/>
      <c r="F69" s="58" t="str">
        <f t="shared" si="3"/>
        <v/>
      </c>
      <c r="G69" s="59" t="str">
        <f t="shared" si="2"/>
        <v/>
      </c>
      <c r="H69" s="21">
        <v>8000</v>
      </c>
      <c r="X69" s="15"/>
      <c r="Y69" s="15"/>
      <c r="Z69" s="15"/>
    </row>
    <row r="70" spans="2:26" ht="18.75" customHeight="1" x14ac:dyDescent="0.15">
      <c r="B70" s="2">
        <v>23</v>
      </c>
      <c r="C70" s="4" t="s">
        <v>4</v>
      </c>
      <c r="D70" s="17"/>
      <c r="E70" s="57"/>
      <c r="F70" s="58" t="str">
        <f t="shared" si="3"/>
        <v/>
      </c>
      <c r="G70" s="59" t="str">
        <f t="shared" si="2"/>
        <v/>
      </c>
      <c r="H70" s="21">
        <v>8000</v>
      </c>
      <c r="X70" s="15"/>
      <c r="Y70" s="15"/>
      <c r="Z70" s="15"/>
    </row>
    <row r="71" spans="2:26" ht="18.75" customHeight="1" x14ac:dyDescent="0.15">
      <c r="B71" s="2">
        <v>24</v>
      </c>
      <c r="C71" s="4" t="s">
        <v>5</v>
      </c>
      <c r="D71" s="17"/>
      <c r="E71" s="57"/>
      <c r="F71" s="58" t="str">
        <f t="shared" si="3"/>
        <v/>
      </c>
      <c r="G71" s="59" t="str">
        <f t="shared" si="2"/>
        <v/>
      </c>
      <c r="H71" s="21">
        <v>8000</v>
      </c>
      <c r="X71" s="15"/>
      <c r="Y71" s="15"/>
      <c r="Z71" s="15"/>
    </row>
    <row r="72" spans="2:26" ht="18.75" customHeight="1" x14ac:dyDescent="0.15">
      <c r="B72" s="2">
        <v>25</v>
      </c>
      <c r="C72" s="4" t="s">
        <v>6</v>
      </c>
      <c r="D72" s="17"/>
      <c r="E72" s="57"/>
      <c r="F72" s="58" t="str">
        <f t="shared" si="3"/>
        <v/>
      </c>
      <c r="G72" s="59" t="str">
        <f t="shared" si="2"/>
        <v/>
      </c>
      <c r="H72" s="21">
        <v>8000</v>
      </c>
      <c r="X72" s="15"/>
      <c r="Y72" s="15"/>
      <c r="Z72" s="15"/>
    </row>
    <row r="73" spans="2:26" ht="18.75" customHeight="1" x14ac:dyDescent="0.15">
      <c r="B73" s="2">
        <v>26</v>
      </c>
      <c r="C73" s="4" t="s">
        <v>7</v>
      </c>
      <c r="D73" s="17"/>
      <c r="E73" s="57"/>
      <c r="F73" s="58" t="str">
        <f t="shared" si="3"/>
        <v/>
      </c>
      <c r="G73" s="59" t="str">
        <f t="shared" si="2"/>
        <v/>
      </c>
      <c r="H73" s="21">
        <v>8000</v>
      </c>
      <c r="X73" s="15"/>
      <c r="Y73" s="15"/>
      <c r="Z73" s="15"/>
    </row>
    <row r="74" spans="2:26" ht="18.75" customHeight="1" x14ac:dyDescent="0.15">
      <c r="B74" s="2">
        <v>27</v>
      </c>
      <c r="C74" s="4" t="s">
        <v>8</v>
      </c>
      <c r="D74" s="17"/>
      <c r="E74" s="57"/>
      <c r="F74" s="58" t="str">
        <f t="shared" si="3"/>
        <v/>
      </c>
      <c r="G74" s="59" t="str">
        <f t="shared" si="2"/>
        <v/>
      </c>
      <c r="H74" s="21">
        <v>8000</v>
      </c>
      <c r="X74" s="15"/>
      <c r="Y74" s="15"/>
      <c r="Z74" s="15"/>
    </row>
    <row r="75" spans="2:26" ht="18.75" customHeight="1" x14ac:dyDescent="0.15">
      <c r="B75" s="2">
        <v>28</v>
      </c>
      <c r="C75" s="4" t="s">
        <v>9</v>
      </c>
      <c r="D75" s="17"/>
      <c r="E75" s="57"/>
      <c r="F75" s="58" t="str">
        <f t="shared" si="3"/>
        <v/>
      </c>
      <c r="G75" s="59" t="str">
        <f t="shared" si="2"/>
        <v/>
      </c>
      <c r="H75" s="21">
        <v>8000</v>
      </c>
      <c r="X75" s="15"/>
      <c r="Y75" s="15"/>
      <c r="Z75" s="15"/>
    </row>
    <row r="76" spans="2:26" ht="18.75" customHeight="1" x14ac:dyDescent="0.15">
      <c r="B76" s="2">
        <v>29</v>
      </c>
      <c r="C76" s="4" t="s">
        <v>3</v>
      </c>
      <c r="D76" s="17"/>
      <c r="E76" s="57"/>
      <c r="F76" s="58" t="str">
        <f t="shared" si="3"/>
        <v/>
      </c>
      <c r="G76" s="59" t="str">
        <f t="shared" si="2"/>
        <v/>
      </c>
      <c r="H76" s="21">
        <v>8000</v>
      </c>
      <c r="X76" s="15"/>
      <c r="Y76" s="15"/>
      <c r="Z76" s="15"/>
    </row>
    <row r="77" spans="2:26" ht="18.75" customHeight="1" x14ac:dyDescent="0.15">
      <c r="B77" s="2">
        <v>30</v>
      </c>
      <c r="C77" s="4" t="s">
        <v>4</v>
      </c>
      <c r="D77" s="17"/>
      <c r="E77" s="57"/>
      <c r="F77" s="58" t="str">
        <f t="shared" si="3"/>
        <v/>
      </c>
      <c r="G77" s="59" t="str">
        <f t="shared" si="2"/>
        <v/>
      </c>
      <c r="H77" s="21">
        <v>8000</v>
      </c>
      <c r="J77" s="1" t="s">
        <v>39</v>
      </c>
      <c r="X77" s="15"/>
      <c r="Y77" s="15"/>
      <c r="Z77" s="15"/>
    </row>
    <row r="78" spans="2:26" ht="19.5" customHeight="1" thickBot="1" x14ac:dyDescent="0.2">
      <c r="B78" s="5">
        <v>31</v>
      </c>
      <c r="C78" s="6" t="s">
        <v>37</v>
      </c>
      <c r="D78" s="18"/>
      <c r="E78" s="65"/>
      <c r="F78" s="66"/>
      <c r="G78" s="67" t="str">
        <f t="shared" si="2"/>
        <v/>
      </c>
      <c r="H78" s="21">
        <v>8000</v>
      </c>
      <c r="X78" s="15"/>
      <c r="Y78" s="15"/>
      <c r="Z78" s="15"/>
    </row>
    <row r="79" spans="2:26" x14ac:dyDescent="0.15">
      <c r="X79" s="7"/>
      <c r="Y79" s="7"/>
      <c r="Z79" s="7"/>
    </row>
  </sheetData>
  <mergeCells count="6">
    <mergeCell ref="B46:G46"/>
    <mergeCell ref="B5:C5"/>
    <mergeCell ref="B3:C3"/>
    <mergeCell ref="B42:C42"/>
    <mergeCell ref="B44:C44"/>
    <mergeCell ref="B7:G7"/>
  </mergeCells>
  <phoneticPr fontId="1"/>
  <conditionalFormatting sqref="C9:C38">
    <cfRule type="containsText" dxfId="13" priority="21" operator="containsText" text="土">
      <formula>NOT(ISERROR(SEARCH("土",C9)))</formula>
    </cfRule>
    <cfRule type="containsText" dxfId="12" priority="22" operator="containsText" text="日">
      <formula>NOT(ISERROR(SEARCH("日",C9)))</formula>
    </cfRule>
  </conditionalFormatting>
  <conditionalFormatting sqref="C48:C78">
    <cfRule type="containsText" dxfId="11" priority="19" operator="containsText" text="土">
      <formula>NOT(ISERROR(SEARCH("土",C48)))</formula>
    </cfRule>
    <cfRule type="containsText" dxfId="10" priority="20" operator="containsText" text="日">
      <formula>NOT(ISERROR(SEARCH("日",C48)))</formula>
    </cfRule>
  </conditionalFormatting>
  <conditionalFormatting sqref="C39">
    <cfRule type="cellIs" dxfId="9" priority="15" operator="greaterThan">
      <formula>0</formula>
    </cfRule>
    <cfRule type="cellIs" dxfId="8" priority="16" operator="lessThan">
      <formula>0</formula>
    </cfRule>
  </conditionalFormatting>
  <conditionalFormatting sqref="F9:F38">
    <cfRule type="cellIs" dxfId="7" priority="6" operator="greaterThan">
      <formula>0</formula>
    </cfRule>
    <cfRule type="cellIs" dxfId="6" priority="7" operator="lessThan">
      <formula>0</formula>
    </cfRule>
  </conditionalFormatting>
  <conditionalFormatting sqref="E9:E38">
    <cfRule type="containsBlanks" dxfId="5" priority="5">
      <formula>LEN(TRIM(E9))=0</formula>
    </cfRule>
  </conditionalFormatting>
  <conditionalFormatting sqref="E9:E38">
    <cfRule type="cellIs" dxfId="4" priority="8" operator="lessThanOrEqual">
      <formula>$W$14</formula>
    </cfRule>
  </conditionalFormatting>
  <conditionalFormatting sqref="F48:F77">
    <cfRule type="cellIs" dxfId="3" priority="2" operator="greaterThan">
      <formula>0</formula>
    </cfRule>
    <cfRule type="cellIs" dxfId="2" priority="3" operator="lessThan">
      <formula>0</formula>
    </cfRule>
  </conditionalFormatting>
  <conditionalFormatting sqref="E48:E77">
    <cfRule type="containsBlanks" dxfId="1" priority="1">
      <formula>LEN(TRIM(E48))=0</formula>
    </cfRule>
  </conditionalFormatting>
  <conditionalFormatting sqref="E48:E77">
    <cfRule type="cellIs" dxfId="0" priority="4" operator="lessThanOrEqual">
      <formula>$W$14</formula>
    </cfRule>
  </conditionalFormatting>
  <printOptions horizontalCentered="1" verticalCentered="1"/>
  <pageMargins left="0.25" right="0.25" top="0.75" bottom="0.75" header="0.3" footer="0.3"/>
  <pageSetup paperSize="9" scale="70" fitToHeight="0" orientation="landscape" r:id="rId1"/>
  <rowBreaks count="2" manualBreakCount="2">
    <brk id="39" max="23" man="1"/>
    <brk id="79" max="26" man="1"/>
  </rowBreaks>
  <colBreaks count="1" manualBreakCount="1">
    <brk id="27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チーム部門（前期）</vt:lpstr>
      <vt:lpstr>チーム部門（後期） </vt:lpstr>
      <vt:lpstr>個人記録用（提出不要）</vt:lpstr>
      <vt:lpstr>'チーム部門（後期） '!Print_Area</vt:lpstr>
      <vt:lpstr>'チーム部門（前期）'!Print_Area</vt:lpstr>
      <vt:lpstr>'個人記録用（提出不要）'!Print_Area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2025-04-25T04:18:11Z</cp:lastPrinted>
  <dcterms:created xsi:type="dcterms:W3CDTF">2025-04-24T06:35:56Z</dcterms:created>
  <dcterms:modified xsi:type="dcterms:W3CDTF">2025-04-28T04:41:45Z</dcterms:modified>
</cp:coreProperties>
</file>