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R8年度\ホームページ\R8.5.18\ウォーキング事業\"/>
    </mc:Choice>
  </mc:AlternateContent>
  <xr:revisionPtr revIDLastSave="0" documentId="8_{DF2EB1CF-EBA0-42C5-A523-CE700A22B5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前期】個人部門" sheetId="4" r:id="rId1"/>
    <sheet name="【後期】個人部門" sheetId="5" r:id="rId2"/>
    <sheet name="個人記録用（提出不要）" sheetId="3" r:id="rId3"/>
  </sheets>
  <definedNames>
    <definedName name="_xlnm.Print_Area" localSheetId="1">【後期】個人部門!$A$1:$H$47</definedName>
    <definedName name="_xlnm.Print_Area" localSheetId="0">【前期】個人部門!$A$1:$H$46</definedName>
    <definedName name="_xlnm.Print_Area" localSheetId="2">'個人記録用（提出不要）'!$A$1:$X$78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5" l="1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D46" i="5"/>
  <c r="K45" i="5" s="1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K43" i="5" l="1"/>
  <c r="D45" i="4"/>
  <c r="M44" i="4" s="1"/>
  <c r="C43" i="4"/>
  <c r="M43" i="4" l="1"/>
  <c r="G78" i="3" l="1"/>
  <c r="G77" i="3"/>
  <c r="F77" i="3"/>
  <c r="G76" i="3"/>
  <c r="F76" i="3"/>
  <c r="G75" i="3"/>
  <c r="F75" i="3"/>
  <c r="G74" i="3"/>
  <c r="F74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3" i="3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K48" i="3"/>
  <c r="N48" i="3" s="1"/>
  <c r="G48" i="3"/>
  <c r="G39" i="3"/>
  <c r="C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K9" i="3"/>
  <c r="N9" i="3" s="1"/>
  <c r="G9" i="3"/>
</calcChain>
</file>

<file path=xl/sharedStrings.xml><?xml version="1.0" encoding="utf-8"?>
<sst xmlns="http://schemas.openxmlformats.org/spreadsheetml/2006/main" count="120" uniqueCount="42">
  <si>
    <t>所属</t>
    <rPh sb="0" eb="2">
      <t>ショゾク</t>
    </rPh>
    <phoneticPr fontId="3"/>
  </si>
  <si>
    <t>組合員番号</t>
    <rPh sb="0" eb="5">
      <t>クミアイインバンゴウ</t>
    </rPh>
    <phoneticPr fontId="3"/>
  </si>
  <si>
    <t>氏名</t>
    <rPh sb="0" eb="2">
      <t>シメイ</t>
    </rPh>
    <phoneticPr fontId="3"/>
  </si>
  <si>
    <t>6月</t>
    <rPh sb="1" eb="2">
      <t>ガツ</t>
    </rPh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</si>
  <si>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</si>
  <si>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</si>
  <si>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歩数（歩）</t>
    <rPh sb="0" eb="2">
      <t>ホスウ</t>
    </rPh>
    <rPh sb="3" eb="4">
      <t>ホ</t>
    </rPh>
    <phoneticPr fontId="3"/>
  </si>
  <si>
    <t>合計歩数</t>
    <rPh sb="0" eb="4">
      <t>ゴウケイホスウ</t>
    </rPh>
    <phoneticPr fontId="3"/>
  </si>
  <si>
    <t>１日あたり平均歩数</t>
    <rPh sb="1" eb="2">
      <t>ニチ</t>
    </rPh>
    <rPh sb="5" eb="7">
      <t>ヘイキン</t>
    </rPh>
    <rPh sb="7" eb="9">
      <t>ホスウ</t>
    </rPh>
    <phoneticPr fontId="3"/>
  </si>
  <si>
    <t>日</t>
  </si>
  <si>
    <t>歩</t>
    <rPh sb="0" eb="1">
      <t>ホ</t>
    </rPh>
    <phoneticPr fontId="3"/>
  </si>
  <si>
    <t>月</t>
  </si>
  <si>
    <t>火</t>
  </si>
  <si>
    <t>水</t>
  </si>
  <si>
    <t>木</t>
  </si>
  <si>
    <t>金</t>
  </si>
  <si>
    <t>土</t>
  </si>
  <si>
    <t>月</t>
    <phoneticPr fontId="3"/>
  </si>
  <si>
    <t>１０月</t>
    <rPh sb="2" eb="3">
      <t>ガツ</t>
    </rPh>
    <phoneticPr fontId="3"/>
  </si>
  <si>
    <t>合計歩数</t>
  </si>
  <si>
    <t>１日あたり平均歩数</t>
  </si>
  <si>
    <t>歩</t>
  </si>
  <si>
    <t>□</t>
  </si>
  <si>
    <t>体重（kg）</t>
    <rPh sb="0" eb="2">
      <t>タイジュウ</t>
    </rPh>
    <phoneticPr fontId="3"/>
  </si>
  <si>
    <t>増減</t>
    <rPh sb="0" eb="2">
      <t>ゾウゲン</t>
    </rPh>
    <phoneticPr fontId="3"/>
  </si>
  <si>
    <t>消費カロリー</t>
    <rPh sb="0" eb="2">
      <t>ショウヒ</t>
    </rPh>
    <phoneticPr fontId="3"/>
  </si>
  <si>
    <t>目標歩数</t>
    <rPh sb="0" eb="2">
      <t>モクヒョウ</t>
    </rPh>
    <rPh sb="2" eb="4">
      <t>ホスウ</t>
    </rPh>
    <phoneticPr fontId="3"/>
  </si>
  <si>
    <t>※「消費カロリー」はウォーキング6000歩=1時間、METS係数４としてMETS法で計算されます。</t>
    <phoneticPr fontId="3"/>
  </si>
  <si>
    <t>※「消費カロリー」はウォーキング6000歩=1時間、METS係数４としてMETS法で計算されます。</t>
  </si>
  <si>
    <t>金</t>
    <phoneticPr fontId="3"/>
  </si>
  <si>
    <t>日にち</t>
    <rPh sb="0" eb="1">
      <t>ヒ</t>
    </rPh>
    <phoneticPr fontId="3"/>
  </si>
  <si>
    <t>歩　　数</t>
    <rPh sb="0" eb="1">
      <t>ホ</t>
    </rPh>
    <rPh sb="3" eb="4">
      <t>スウ</t>
    </rPh>
    <phoneticPr fontId="3"/>
  </si>
  <si>
    <t>平均歩数（途中経過）</t>
    <rPh sb="0" eb="2">
      <t>ヘイキン</t>
    </rPh>
    <rPh sb="2" eb="4">
      <t>ホスウ</t>
    </rPh>
    <rPh sb="5" eb="9">
      <t>トチュウケイカ</t>
    </rPh>
    <phoneticPr fontId="3"/>
  </si>
  <si>
    <t>平均歩数（最終）</t>
    <rPh sb="0" eb="2">
      <t>ヘイキン</t>
    </rPh>
    <rPh sb="2" eb="4">
      <t>ホスウ</t>
    </rPh>
    <rPh sb="5" eb="7">
      <t>サイシュウ</t>
    </rPh>
    <phoneticPr fontId="3"/>
  </si>
  <si>
    <t>合　計</t>
    <rPh sb="0" eb="1">
      <t>アイ</t>
    </rPh>
    <rPh sb="2" eb="3">
      <t>ケイ</t>
    </rPh>
    <phoneticPr fontId="3"/>
  </si>
  <si>
    <t>所属　　　　　　　　　　　</t>
    <rPh sb="0" eb="2">
      <t>ショゾク</t>
    </rPh>
    <phoneticPr fontId="3"/>
  </si>
  <si>
    <t>氏名　　　　　　　　　　　</t>
    <rPh sb="0" eb="2">
      <t>シメイ</t>
    </rPh>
    <phoneticPr fontId="3"/>
  </si>
  <si>
    <t>　　奨励賞に応募する</t>
    <rPh sb="2" eb="5">
      <t>ショウレイショウ</t>
    </rPh>
    <rPh sb="6" eb="8">
      <t>オウボ</t>
    </rPh>
    <phoneticPr fontId="3"/>
  </si>
  <si>
    <t>火</t>
    <phoneticPr fontId="3"/>
  </si>
  <si>
    <t>土</t>
    <phoneticPr fontId="3"/>
  </si>
  <si>
    <t>歩数記録表（個人で記録する用）※提出不要</t>
    <rPh sb="0" eb="2">
      <t>ホスウ</t>
    </rPh>
    <rPh sb="2" eb="4">
      <t>キロク</t>
    </rPh>
    <rPh sb="4" eb="5">
      <t>ヒョウ</t>
    </rPh>
    <rPh sb="6" eb="8">
      <t>コジン</t>
    </rPh>
    <rPh sb="9" eb="11">
      <t>キロク</t>
    </rPh>
    <rPh sb="13" eb="14">
      <t>ヨウ</t>
    </rPh>
    <rPh sb="14" eb="15">
      <t>イリヨウ</t>
    </rPh>
    <phoneticPr fontId="3"/>
  </si>
  <si>
    <t>歩数記録表（個人で記録する用）※提出不要</t>
    <rPh sb="0" eb="5">
      <t>ホスウキロクヒョウ</t>
    </rPh>
    <rPh sb="6" eb="8">
      <t>コジン</t>
    </rPh>
    <rPh sb="9" eb="11">
      <t>キロク</t>
    </rPh>
    <rPh sb="13" eb="14">
      <t>ヨウ</t>
    </rPh>
    <rPh sb="14" eb="15">
      <t>イリヨウ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</si>
</sst>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6"/>
      <color theme="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22"/>
      <color theme="1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3300"/>
        </stop>
      </gradientFill>
    </fill>
    <fill>
      <patternFill patternType="solid">
        <fgColor rgb="FFFFFF99"/>
        <bgColor indexed="64"/>
      </patternFill>
    </fill>
    <fill>
      <patternFill patternType="solid">
        <fgColor rgb="FFFA3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06CFA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rgb="FFFA3000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hair">
        <color rgb="FFFF3300"/>
      </right>
      <top style="hair">
        <color theme="9" tint="0.39994506668294322"/>
      </top>
      <bottom style="hair">
        <color rgb="FFFF3300"/>
      </bottom>
      <diagonal/>
    </border>
    <border>
      <left style="hair">
        <color theme="9" tint="0.39994506668294322"/>
      </left>
      <right style="hair">
        <color rgb="FFFF3300"/>
      </right>
      <top style="hair">
        <color rgb="FFFF3300"/>
      </top>
      <bottom style="hair">
        <color rgb="FFFF3300"/>
      </bottom>
      <diagonal/>
    </border>
    <border>
      <left style="medium">
        <color rgb="FFFA3000"/>
      </left>
      <right style="hair">
        <color theme="9" tint="0.39994506668294322"/>
      </right>
      <top style="hair">
        <color theme="9" tint="0.39994506668294322"/>
      </top>
      <bottom style="medium">
        <color rgb="FFFA3000"/>
      </bottom>
      <diagonal/>
    </border>
    <border diagonalUp="1">
      <left style="hair">
        <color theme="9" tint="0.39994506668294322"/>
      </left>
      <right/>
      <top style="hair">
        <color theme="9" tint="0.39994506668294322"/>
      </top>
      <bottom style="medium">
        <color rgb="FFFA3000"/>
      </bottom>
      <diagonal style="thin">
        <color theme="9" tint="0.39991454817346722"/>
      </diagonal>
    </border>
    <border diagonalUp="1">
      <left/>
      <right style="hair">
        <color rgb="FFFF3300"/>
      </right>
      <top style="hair">
        <color rgb="FFFF3300"/>
      </top>
      <bottom style="medium">
        <color rgb="FFFA3000"/>
      </bottom>
      <diagonal style="thin">
        <color theme="9" tint="0.39991454817346722"/>
      </diagonal>
    </border>
    <border>
      <left style="hair">
        <color theme="9" tint="0.39994506668294322"/>
      </left>
      <right style="hair">
        <color rgb="FFFF3300"/>
      </right>
      <top style="hair">
        <color rgb="FFFF3300"/>
      </top>
      <bottom style="medium">
        <color rgb="FFFA3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rgb="FFFA3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hair">
        <color theme="9" tint="0.39994506668294322"/>
      </left>
      <right/>
      <top style="hair">
        <color theme="9" tint="0.39994506668294322"/>
      </top>
      <bottom style="hair">
        <color theme="9" tint="0.39994506668294322"/>
      </bottom>
      <diagonal/>
    </border>
    <border>
      <left/>
      <right style="medium">
        <color rgb="FFFA3000"/>
      </right>
      <top/>
      <bottom/>
      <diagonal/>
    </border>
    <border>
      <left style="hair">
        <color rgb="FFFF3300"/>
      </left>
      <right style="hair">
        <color rgb="FFFF3300"/>
      </right>
      <top style="hair">
        <color theme="9" tint="0.39994506668294322"/>
      </top>
      <bottom style="hair">
        <color rgb="FFFF3300"/>
      </bottom>
      <diagonal/>
    </border>
    <border>
      <left style="hair">
        <color rgb="FFFF3300"/>
      </left>
      <right style="medium">
        <color rgb="FFFA3000"/>
      </right>
      <top/>
      <bottom style="hair">
        <color rgb="FFFF3300"/>
      </bottom>
      <diagonal/>
    </border>
    <border>
      <left style="hair">
        <color rgb="FFFF3300"/>
      </left>
      <right style="hair">
        <color rgb="FFFF3300"/>
      </right>
      <top style="hair">
        <color rgb="FFFF3300"/>
      </top>
      <bottom style="hair">
        <color rgb="FFFF3300"/>
      </bottom>
      <diagonal/>
    </border>
    <border>
      <left style="hair">
        <color rgb="FFFF3300"/>
      </left>
      <right style="medium">
        <color rgb="FFFA3000"/>
      </right>
      <top style="hair">
        <color rgb="FFFF3300"/>
      </top>
      <bottom style="hair">
        <color rgb="FFFF3300"/>
      </bottom>
      <diagonal/>
    </border>
    <border diagonalUp="1">
      <left style="hair">
        <color rgb="FFFF3300"/>
      </left>
      <right style="hair">
        <color rgb="FFFF3300"/>
      </right>
      <top style="hair">
        <color rgb="FFFF3300"/>
      </top>
      <bottom style="medium">
        <color rgb="FFFA3000"/>
      </bottom>
      <diagonal style="thin">
        <color theme="9" tint="0.39991454817346722"/>
      </diagonal>
    </border>
    <border diagonalUp="1">
      <left style="hair">
        <color rgb="FFFF3300"/>
      </left>
      <right style="medium">
        <color rgb="FFFA3000"/>
      </right>
      <top style="hair">
        <color rgb="FFFF3300"/>
      </top>
      <bottom style="medium">
        <color rgb="FFFA3000"/>
      </bottom>
      <diagonal style="thin">
        <color theme="9" tint="0.39991454817346722"/>
      </diagonal>
    </border>
    <border>
      <left style="hair">
        <color rgb="FFFF3300"/>
      </left>
      <right style="hair">
        <color rgb="FFFF3300"/>
      </right>
      <top style="hair">
        <color rgb="FFFF3300"/>
      </top>
      <bottom style="medium">
        <color rgb="FFFA3000"/>
      </bottom>
      <diagonal/>
    </border>
    <border>
      <left style="hair">
        <color rgb="FFFF3300"/>
      </left>
      <right style="medium">
        <color rgb="FFFA3000"/>
      </right>
      <top style="hair">
        <color rgb="FFFF3300"/>
      </top>
      <bottom style="medium">
        <color rgb="FFFA3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1454817346722"/>
      </top>
      <bottom style="medium">
        <color rgb="FFFA3000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/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8" fillId="4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38" fontId="2" fillId="0" borderId="6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0" xfId="2" applyFont="1" applyFill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38" fontId="2" fillId="0" borderId="10" xfId="1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2" fillId="0" borderId="12" xfId="0" applyFont="1" applyBorder="1">
      <alignment vertical="center"/>
    </xf>
    <xf numFmtId="38" fontId="11" fillId="0" borderId="13" xfId="0" applyNumberFormat="1" applyFont="1" applyBorder="1">
      <alignment vertical="center"/>
    </xf>
    <xf numFmtId="0" fontId="11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6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14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4" fillId="2" borderId="0" xfId="0" applyFont="1" applyFill="1">
      <alignment vertical="center"/>
    </xf>
    <xf numFmtId="0" fontId="2" fillId="3" borderId="17" xfId="0" applyFont="1" applyFill="1" applyBorder="1">
      <alignment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176" fontId="2" fillId="6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176" fontId="2" fillId="6" borderId="25" xfId="0" applyNumberFormat="1" applyFont="1" applyFill="1" applyBorder="1" applyAlignment="1">
      <alignment horizontal="right" vertical="center"/>
    </xf>
    <xf numFmtId="0" fontId="2" fillId="0" borderId="26" xfId="0" applyFont="1" applyBorder="1">
      <alignment vertical="center"/>
    </xf>
    <xf numFmtId="0" fontId="2" fillId="6" borderId="26" xfId="0" applyFont="1" applyFill="1" applyBorder="1">
      <alignment vertical="center"/>
    </xf>
    <xf numFmtId="176" fontId="2" fillId="6" borderId="27" xfId="0" applyNumberFormat="1" applyFont="1" applyFill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2" fillId="6" borderId="28" xfId="0" applyFont="1" applyFill="1" applyBorder="1">
      <alignment vertical="center"/>
    </xf>
    <xf numFmtId="176" fontId="2" fillId="6" borderId="29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 applyAlignment="1"/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34" xfId="0" applyFont="1" applyBorder="1" applyAlignment="1">
      <alignment horizontal="center" vertical="center"/>
    </xf>
    <xf numFmtId="0" fontId="24" fillId="0" borderId="0" xfId="0" applyFont="1">
      <alignment vertical="center"/>
    </xf>
    <xf numFmtId="38" fontId="0" fillId="0" borderId="0" xfId="1" applyFont="1">
      <alignment vertical="center"/>
    </xf>
    <xf numFmtId="1" fontId="22" fillId="0" borderId="0" xfId="1" applyNumberFormat="1" applyFont="1" applyFill="1" applyBorder="1" applyAlignment="1">
      <alignment vertical="center"/>
    </xf>
    <xf numFmtId="0" fontId="21" fillId="0" borderId="16" xfId="0" applyFont="1" applyBorder="1" applyAlignment="1"/>
    <xf numFmtId="0" fontId="21" fillId="0" borderId="0" xfId="0" applyFont="1" applyAlignment="1"/>
    <xf numFmtId="0" fontId="21" fillId="0" borderId="41" xfId="0" applyFont="1" applyBorder="1" applyAlignment="1"/>
    <xf numFmtId="56" fontId="22" fillId="0" borderId="36" xfId="0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38" fontId="23" fillId="3" borderId="37" xfId="1" applyFont="1" applyFill="1" applyBorder="1" applyAlignment="1">
      <alignment horizontal="right" vertical="center"/>
    </xf>
    <xf numFmtId="38" fontId="23" fillId="3" borderId="45" xfId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38" fontId="25" fillId="0" borderId="0" xfId="1" applyFont="1" applyBorder="1" applyAlignment="1">
      <alignment vertical="center"/>
    </xf>
    <xf numFmtId="0" fontId="21" fillId="0" borderId="47" xfId="0" applyFont="1" applyBorder="1">
      <alignment vertical="center"/>
    </xf>
    <xf numFmtId="38" fontId="25" fillId="0" borderId="47" xfId="1" applyFont="1" applyBorder="1" applyAlignment="1">
      <alignment vertical="center"/>
    </xf>
    <xf numFmtId="38" fontId="23" fillId="0" borderId="47" xfId="1" applyFont="1" applyFill="1" applyBorder="1" applyAlignment="1">
      <alignment vertical="center"/>
    </xf>
    <xf numFmtId="38" fontId="23" fillId="0" borderId="0" xfId="1" applyFont="1" applyFill="1" applyBorder="1" applyAlignment="1">
      <alignment vertical="center"/>
    </xf>
    <xf numFmtId="38" fontId="21" fillId="0" borderId="47" xfId="1" applyFont="1" applyFill="1" applyBorder="1" applyAlignment="1">
      <alignment horizontal="right" vertical="center"/>
    </xf>
    <xf numFmtId="38" fontId="26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7" fillId="8" borderId="34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38" fontId="23" fillId="3" borderId="37" xfId="1" applyFont="1" applyFill="1" applyBorder="1" applyAlignment="1">
      <alignment horizontal="right" vertical="center"/>
    </xf>
    <xf numFmtId="38" fontId="23" fillId="3" borderId="45" xfId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1" fillId="3" borderId="16" xfId="0" applyFont="1" applyFill="1" applyBorder="1" applyAlignment="1">
      <alignment horizontal="left"/>
    </xf>
    <xf numFmtId="0" fontId="21" fillId="3" borderId="41" xfId="0" applyFont="1" applyFill="1" applyBorder="1" applyAlignment="1">
      <alignment horizontal="left"/>
    </xf>
    <xf numFmtId="0" fontId="21" fillId="0" borderId="3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56" fontId="22" fillId="0" borderId="38" xfId="0" applyNumberFormat="1" applyFont="1" applyBorder="1" applyAlignment="1">
      <alignment horizontal="center" vertical="center"/>
    </xf>
    <xf numFmtId="56" fontId="22" fillId="0" borderId="39" xfId="0" applyNumberFormat="1" applyFont="1" applyBorder="1" applyAlignment="1">
      <alignment horizontal="center" vertical="center"/>
    </xf>
    <xf numFmtId="38" fontId="25" fillId="0" borderId="40" xfId="1" applyFont="1" applyBorder="1" applyAlignment="1">
      <alignment horizontal="right" vertical="center"/>
    </xf>
    <xf numFmtId="38" fontId="25" fillId="0" borderId="46" xfId="1" applyFont="1" applyBorder="1" applyAlignment="1">
      <alignment horizontal="righ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8"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theme="8"/>
      </font>
    </dxf>
    <dxf>
      <font>
        <b/>
        <i val="0"/>
        <color rgb="FFFF0000"/>
      </font>
    </dxf>
    <dxf>
      <fill>
        <patternFill>
          <bgColor rgb="FFDDF2FF"/>
        </patternFill>
      </fill>
    </dxf>
    <dxf>
      <fill>
        <patternFill patternType="solid">
          <bgColor theme="0"/>
        </patternFill>
      </fill>
    </dxf>
    <dxf>
      <fill>
        <patternFill>
          <bgColor rgb="FFDDF2FF"/>
        </patternFill>
      </fill>
    </dxf>
    <dxf>
      <fill>
        <patternFill patternType="solid">
          <bgColor theme="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8"/>
      </font>
    </dxf>
    <dxf>
      <font>
        <b/>
        <i val="0"/>
        <color rgb="FFFF0000"/>
      </font>
    </dxf>
    <dxf>
      <font>
        <color rgb="FFC00000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 patternType="solid">
          <bgColor rgb="FF6666FF"/>
        </patternFill>
      </fill>
    </dxf>
    <dxf>
      <font>
        <color theme="0"/>
      </font>
      <fill>
        <patternFill>
          <bgColor rgb="FFFF9966"/>
        </patternFill>
      </fill>
    </dxf>
    <dxf>
      <font>
        <color theme="0"/>
      </font>
      <fill>
        <patternFill patternType="solid">
          <bgColor rgb="FF6666FF"/>
        </patternFill>
      </fill>
    </dxf>
    <dxf>
      <font>
        <color theme="0"/>
      </font>
      <fill>
        <patternFill>
          <bgColor rgb="FFFF9966"/>
        </patternFill>
      </fill>
    </dxf>
  </dxfs>
  <tableStyles count="0" defaultTableStyle="TableStyleMedium2" defaultPivotStyle="PivotStyleLight16"/>
  <colors>
    <mruColors>
      <color rgb="FF506CFA"/>
      <color rgb="FF66CCFF"/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６月の歩数</a:t>
            </a:r>
            <a:r>
              <a:rPr lang="ja-JP" altLang="en-US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と体重</a:t>
            </a: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推移</a:t>
            </a:r>
            <a:endParaRPr lang="ja-JP" altLang="ja-JP" sz="1600" b="1"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'個人記録用（提出不要）'!$D$8</c:f>
              <c:strCache>
                <c:ptCount val="1"/>
                <c:pt idx="0">
                  <c:v>歩数（歩）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'個人記録用（提出不要）'!$D$9:$D$39</c:f>
              <c:numCache>
                <c:formatCode>#,##0_);[Red]\(#,##0\)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522E-40C6-847B-7AE3DBB0E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598416"/>
        <c:axId val="539597432"/>
      </c:barChart>
      <c:lineChart>
        <c:grouping val="standard"/>
        <c:varyColors val="0"/>
        <c:ser>
          <c:idx val="0"/>
          <c:order val="1"/>
          <c:tx>
            <c:strRef>
              <c:f>'個人記録用（提出不要）'!$H$8</c:f>
              <c:strCache>
                <c:ptCount val="1"/>
                <c:pt idx="0">
                  <c:v>目標歩数</c:v>
                </c:pt>
              </c:strCache>
            </c:strRef>
          </c:tx>
          <c:spPr>
            <a:ln w="28575" cap="rnd">
              <a:solidFill>
                <a:srgbClr val="FF505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'個人記録用（提出不要）'!$H$9:$H$39</c:f>
              <c:numCache>
                <c:formatCode>General</c:formatCode>
                <c:ptCount val="31"/>
                <c:pt idx="0">
                  <c:v>8000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8000</c:v>
                </c:pt>
                <c:pt idx="21">
                  <c:v>8000</c:v>
                </c:pt>
                <c:pt idx="22">
                  <c:v>8000</c:v>
                </c:pt>
                <c:pt idx="23">
                  <c:v>8000</c:v>
                </c:pt>
                <c:pt idx="24">
                  <c:v>8000</c:v>
                </c:pt>
                <c:pt idx="25">
                  <c:v>8000</c:v>
                </c:pt>
                <c:pt idx="26">
                  <c:v>8000</c:v>
                </c:pt>
                <c:pt idx="27">
                  <c:v>8000</c:v>
                </c:pt>
                <c:pt idx="28">
                  <c:v>8000</c:v>
                </c:pt>
                <c:pt idx="29">
                  <c:v>8000</c:v>
                </c:pt>
                <c:pt idx="3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E-40C6-847B-7AE3DBB0E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598416"/>
        <c:axId val="539597432"/>
      </c:lineChart>
      <c:lineChart>
        <c:grouping val="standard"/>
        <c:varyColors val="0"/>
        <c:ser>
          <c:idx val="1"/>
          <c:order val="2"/>
          <c:tx>
            <c:strRef>
              <c:f>'個人記録用（提出不要）'!$E$8</c:f>
              <c:strCache>
                <c:ptCount val="1"/>
                <c:pt idx="0">
                  <c:v>体重（kg）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'個人記録用（提出不要）'!$E$9:$E$39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E-40C6-847B-7AE3DBB0E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08584"/>
        <c:axId val="486306944"/>
      </c:lineChart>
      <c:catAx>
        <c:axId val="53959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7432"/>
        <c:crosses val="autoZero"/>
        <c:auto val="1"/>
        <c:lblAlgn val="ctr"/>
        <c:lblOffset val="100"/>
        <c:noMultiLvlLbl val="0"/>
      </c:catAx>
      <c:valAx>
        <c:axId val="539597432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b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歩数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b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8416"/>
        <c:crosses val="autoZero"/>
        <c:crossBetween val="between"/>
        <c:majorUnit val="2000"/>
      </c:valAx>
      <c:valAx>
        <c:axId val="486306944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vert="eaVert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体重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308584"/>
        <c:crosses val="max"/>
        <c:crossBetween val="between"/>
      </c:valAx>
      <c:catAx>
        <c:axId val="48630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486306944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rgbClr val="B9E4FF"/>
            </a:gs>
            <a:gs pos="100000">
              <a:schemeClr val="bg1"/>
            </a:gs>
          </a:gsLst>
          <a:lin ang="5400000" scaled="0"/>
        </a:gra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１０</a:t>
            </a: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月の歩数</a:t>
            </a:r>
            <a:r>
              <a:rPr lang="ja-JP" altLang="en-US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と体重</a:t>
            </a: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推移</a:t>
            </a:r>
            <a:endParaRPr lang="ja-JP" altLang="ja-JP" sz="1600" b="1"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'個人記録用（提出不要）'!$D$47</c:f>
              <c:strCache>
                <c:ptCount val="1"/>
                <c:pt idx="0">
                  <c:v>歩数（歩）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'個人記録用（提出不要）'!$D$48:$D$78</c:f>
              <c:numCache>
                <c:formatCode>#,##0_);[Red]\(#,##0\)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DEC6-49FD-87B5-29231AC3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598416"/>
        <c:axId val="539597432"/>
      </c:barChart>
      <c:lineChart>
        <c:grouping val="standard"/>
        <c:varyColors val="0"/>
        <c:ser>
          <c:idx val="0"/>
          <c:order val="1"/>
          <c:tx>
            <c:strRef>
              <c:f>'個人記録用（提出不要）'!$H$47</c:f>
              <c:strCache>
                <c:ptCount val="1"/>
                <c:pt idx="0">
                  <c:v>目標歩数</c:v>
                </c:pt>
              </c:strCache>
            </c:strRef>
          </c:tx>
          <c:spPr>
            <a:ln w="28575" cap="rnd">
              <a:solidFill>
                <a:srgbClr val="FF505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'個人記録用（提出不要）'!$H$48:$H$78</c:f>
              <c:numCache>
                <c:formatCode>General</c:formatCode>
                <c:ptCount val="31"/>
                <c:pt idx="0">
                  <c:v>8000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8000</c:v>
                </c:pt>
                <c:pt idx="21">
                  <c:v>8000</c:v>
                </c:pt>
                <c:pt idx="22">
                  <c:v>8000</c:v>
                </c:pt>
                <c:pt idx="23">
                  <c:v>8000</c:v>
                </c:pt>
                <c:pt idx="24">
                  <c:v>8000</c:v>
                </c:pt>
                <c:pt idx="25">
                  <c:v>8000</c:v>
                </c:pt>
                <c:pt idx="26">
                  <c:v>8000</c:v>
                </c:pt>
                <c:pt idx="27">
                  <c:v>8000</c:v>
                </c:pt>
                <c:pt idx="28">
                  <c:v>8000</c:v>
                </c:pt>
                <c:pt idx="29">
                  <c:v>8000</c:v>
                </c:pt>
                <c:pt idx="3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6-49FD-87B5-29231AC3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598416"/>
        <c:axId val="539597432"/>
      </c:lineChart>
      <c:lineChart>
        <c:grouping val="standard"/>
        <c:varyColors val="0"/>
        <c:ser>
          <c:idx val="1"/>
          <c:order val="2"/>
          <c:tx>
            <c:strRef>
              <c:f>'個人記録用（提出不要）'!$E$47</c:f>
              <c:strCache>
                <c:ptCount val="1"/>
                <c:pt idx="0">
                  <c:v>体重（kg）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'個人記録用（提出不要）'!$E$48:$E$78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6-49FD-87B5-29231AC3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08584"/>
        <c:axId val="486306944"/>
      </c:lineChart>
      <c:catAx>
        <c:axId val="53959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7432"/>
        <c:crosses val="autoZero"/>
        <c:auto val="1"/>
        <c:lblAlgn val="ctr"/>
        <c:lblOffset val="100"/>
        <c:noMultiLvlLbl val="0"/>
      </c:catAx>
      <c:valAx>
        <c:axId val="539597432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b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歩数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b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8416"/>
        <c:crosses val="autoZero"/>
        <c:crossBetween val="between"/>
        <c:majorUnit val="2000"/>
      </c:valAx>
      <c:valAx>
        <c:axId val="486306944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vert="eaVert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体重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308584"/>
        <c:crosses val="max"/>
        <c:crossBetween val="between"/>
      </c:valAx>
      <c:catAx>
        <c:axId val="48630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486306944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rgbClr val="B9E4FF"/>
            </a:gs>
            <a:gs pos="100000">
              <a:schemeClr val="bg1"/>
            </a:gs>
          </a:gsLst>
          <a:lin ang="5400000" scaled="0"/>
        </a:gra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ly.e-tumo.jp/pref-yamagata-u/offer/offerList_detail?tempSeq=85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s://apply.e-tumo.jp/pref-yamagata-u/offer/offerList_detail?tempSeq=8520" TargetMode="Externa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647701</xdr:colOff>
      <xdr:row>6</xdr:row>
      <xdr:rowOff>13532</xdr:rowOff>
    </xdr:from>
    <xdr:to>
      <xdr:col>6</xdr:col>
      <xdr:colOff>904876</xdr:colOff>
      <xdr:row>8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6" y="1442282"/>
          <a:ext cx="6134100" cy="45319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令和８年度健康ウォーキング事業　歩数記録表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前期個人部門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226986</xdr:colOff>
      <xdr:row>1</xdr:row>
      <xdr:rowOff>11622</xdr:rowOff>
    </xdr:from>
    <xdr:to>
      <xdr:col>1</xdr:col>
      <xdr:colOff>893618</xdr:colOff>
      <xdr:row>2</xdr:row>
      <xdr:rowOff>169431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986" y="249747"/>
          <a:ext cx="1000007" cy="395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参考様式</a:t>
          </a:r>
        </a:p>
      </xdr:txBody>
    </xdr:sp>
    <xdr:clientData/>
  </xdr:twoCellAnchor>
  <xdr:twoCellAnchor>
    <xdr:from>
      <xdr:col>5</xdr:col>
      <xdr:colOff>1371599</xdr:colOff>
      <xdr:row>0</xdr:row>
      <xdr:rowOff>171451</xdr:rowOff>
    </xdr:from>
    <xdr:to>
      <xdr:col>6</xdr:col>
      <xdr:colOff>1447799</xdr:colOff>
      <xdr:row>3</xdr:row>
      <xdr:rowOff>85726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24574" y="171451"/>
          <a:ext cx="1533525" cy="628650"/>
        </a:xfrm>
        <a:prstGeom prst="rect">
          <a:avLst/>
        </a:prstGeom>
        <a:ln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報告期限</a:t>
          </a:r>
          <a:r>
            <a:rPr kumimoji="1" lang="en-US" altLang="ja-JP" sz="11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</a:p>
        <a:p>
          <a:pPr algn="l"/>
          <a:r>
            <a:rPr kumimoji="1" lang="ja-JP" altLang="en-US" sz="1100" b="1" u="none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1" u="sng" baseline="0">
              <a:latin typeface="游ゴシック" panose="020B0400000000000000" pitchFamily="50" charset="-128"/>
              <a:ea typeface="游ゴシック" panose="020B0400000000000000" pitchFamily="50" charset="-128"/>
            </a:rPr>
            <a:t>７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月１</a:t>
          </a:r>
          <a:r>
            <a:rPr kumimoji="1" lang="en-US" altLang="ja-JP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0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日（金）</a:t>
          </a: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1023583</xdr:colOff>
      <xdr:row>43</xdr:row>
      <xdr:rowOff>111489</xdr:rowOff>
    </xdr:from>
    <xdr:to>
      <xdr:col>8</xdr:col>
      <xdr:colOff>4408</xdr:colOff>
      <xdr:row>46</xdr:row>
      <xdr:rowOff>69998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76558" y="10798539"/>
          <a:ext cx="2228850" cy="787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1050" b="1" u="none"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050" b="1" u="none">
              <a:latin typeface="游ゴシック" panose="020B0400000000000000" pitchFamily="50" charset="-128"/>
              <a:ea typeface="游ゴシック" panose="020B0400000000000000" pitchFamily="50" charset="-128"/>
            </a:rPr>
            <a:t>か月間お疲れさまでした！</a:t>
          </a:r>
          <a:endParaRPr kumimoji="1" lang="en-US" altLang="ja-JP" sz="1050" b="1" u="none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1050" b="1" u="none">
              <a:latin typeface="游ゴシック" panose="020B0400000000000000" pitchFamily="50" charset="-128"/>
              <a:ea typeface="游ゴシック" panose="020B0400000000000000" pitchFamily="50" charset="-128"/>
            </a:rPr>
            <a:t>後期もぜひご参加ください♪</a:t>
          </a:r>
        </a:p>
      </xdr:txBody>
    </xdr:sp>
    <xdr:clientData/>
  </xdr:twoCellAnchor>
  <xdr:twoCellAnchor editAs="oneCell">
    <xdr:from>
      <xdr:col>1</xdr:col>
      <xdr:colOff>498765</xdr:colOff>
      <xdr:row>5</xdr:row>
      <xdr:rowOff>27572</xdr:rowOff>
    </xdr:from>
    <xdr:to>
      <xdr:col>1</xdr:col>
      <xdr:colOff>866775</xdr:colOff>
      <xdr:row>8</xdr:row>
      <xdr:rowOff>55245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40" y="1218197"/>
          <a:ext cx="368010" cy="675373"/>
        </a:xfrm>
        <a:prstGeom prst="rect">
          <a:avLst/>
        </a:prstGeom>
      </xdr:spPr>
    </xdr:pic>
    <xdr:clientData/>
  </xdr:twoCellAnchor>
  <xdr:twoCellAnchor editAs="oneCell">
    <xdr:from>
      <xdr:col>5</xdr:col>
      <xdr:colOff>164395</xdr:colOff>
      <xdr:row>42</xdr:row>
      <xdr:rowOff>61992</xdr:rowOff>
    </xdr:from>
    <xdr:to>
      <xdr:col>5</xdr:col>
      <xdr:colOff>1214840</xdr:colOff>
      <xdr:row>44</xdr:row>
      <xdr:rowOff>324567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3288" y="10485063"/>
          <a:ext cx="1050445" cy="767673"/>
        </a:xfrm>
        <a:prstGeom prst="rect">
          <a:avLst/>
        </a:prstGeom>
      </xdr:spPr>
    </xdr:pic>
    <xdr:clientData/>
  </xdr:twoCellAnchor>
  <xdr:twoCellAnchor editAs="oneCell">
    <xdr:from>
      <xdr:col>6</xdr:col>
      <xdr:colOff>742950</xdr:colOff>
      <xdr:row>5</xdr:row>
      <xdr:rowOff>57150</xdr:rowOff>
    </xdr:from>
    <xdr:to>
      <xdr:col>6</xdr:col>
      <xdr:colOff>1110960</xdr:colOff>
      <xdr:row>8</xdr:row>
      <xdr:rowOff>87625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247775"/>
          <a:ext cx="368010" cy="678175"/>
        </a:xfrm>
        <a:prstGeom prst="rect">
          <a:avLst/>
        </a:prstGeom>
      </xdr:spPr>
    </xdr:pic>
    <xdr:clientData/>
  </xdr:twoCellAnchor>
  <xdr:twoCellAnchor>
    <xdr:from>
      <xdr:col>2</xdr:col>
      <xdr:colOff>53068</xdr:colOff>
      <xdr:row>0</xdr:row>
      <xdr:rowOff>0</xdr:rowOff>
    </xdr:from>
    <xdr:to>
      <xdr:col>4</xdr:col>
      <xdr:colOff>1317169</xdr:colOff>
      <xdr:row>4</xdr:row>
      <xdr:rowOff>174172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500868" y="0"/>
          <a:ext cx="3146241" cy="1088572"/>
          <a:chOff x="1357821" y="-11549"/>
          <a:chExt cx="3152290" cy="1308559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357821" y="-11549"/>
            <a:ext cx="1628776" cy="10643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l"/>
            <a:r>
              <a:rPr kumimoji="1" lang="ja-JP" altLang="en-US" sz="1100" b="1" u="sng" baseline="0">
                <a:latin typeface="游ゴシック" panose="020B0400000000000000" pitchFamily="50" charset="-128"/>
                <a:ea typeface="游ゴシック" panose="020B0400000000000000" pitchFamily="50" charset="-128"/>
              </a:rPr>
              <a:t>報告フォーム：</a:t>
            </a:r>
            <a:endParaRPr kumimoji="1" lang="en-US" altLang="ja-JP" sz="800" b="1" u="sng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13" name="テキスト ボックス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435503" y="721244"/>
            <a:ext cx="3074608" cy="5757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 eaLnBrk="1" latinLnBrk="0" hangingPunct="1"/>
            <a:r>
              <a:rPr lang="en-US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  <a:t>https://apply.e-tumo.jp/pref-yamagata-u/offer/offerList_detail?tempString=walking1</a:t>
            </a:r>
            <a:endParaRPr lang="ja-JP" altLang="ja-JP" sz="1200">
              <a:effectLst/>
            </a:endParaRPr>
          </a:p>
        </xdr:txBody>
      </xdr:sp>
    </xdr:grpSp>
    <xdr:clientData/>
  </xdr:twoCellAnchor>
  <xdr:twoCellAnchor>
    <xdr:from>
      <xdr:col>5</xdr:col>
      <xdr:colOff>180975</xdr:colOff>
      <xdr:row>12</xdr:row>
      <xdr:rowOff>66675</xdr:rowOff>
    </xdr:from>
    <xdr:to>
      <xdr:col>7</xdr:col>
      <xdr:colOff>85725</xdr:colOff>
      <xdr:row>18</xdr:row>
      <xdr:rowOff>152400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33950" y="3038475"/>
          <a:ext cx="281940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奨励賞への応募</a:t>
          </a:r>
          <a:endParaRPr kumimoji="1" lang="en-US" altLang="ja-JP" sz="1100" b="1"/>
        </a:p>
        <a:p>
          <a:r>
            <a:rPr kumimoji="1" lang="ja-JP" altLang="en-US" sz="1100"/>
            <a:t>（特定保健指導の対象者で、１日平均</a:t>
          </a:r>
          <a:r>
            <a:rPr kumimoji="1" lang="en-US" altLang="ja-JP" sz="1100"/>
            <a:t>8,000</a:t>
          </a:r>
          <a:r>
            <a:rPr kumimoji="1" lang="ja-JP" altLang="en-US" sz="1100"/>
            <a:t>歩を達成した方全員に賞品を贈呈します。）</a:t>
          </a:r>
          <a:endParaRPr kumimoji="1" lang="en-US" altLang="ja-JP" sz="1100"/>
        </a:p>
        <a:p>
          <a:r>
            <a:rPr kumimoji="1" lang="ja-JP" altLang="en-US" sz="1100"/>
            <a:t>応募する場合は、下記の□にチェックを入れてください。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167368</xdr:colOff>
      <xdr:row>20</xdr:row>
      <xdr:rowOff>95250</xdr:rowOff>
    </xdr:from>
    <xdr:to>
      <xdr:col>7</xdr:col>
      <xdr:colOff>72118</xdr:colOff>
      <xdr:row>26</xdr:row>
      <xdr:rowOff>122465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16261" y="5129893"/>
          <a:ext cx="2816678" cy="1496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特定保健指導対象者は、</a:t>
          </a:r>
          <a:r>
            <a:rPr kumimoji="1" lang="en-US" altLang="ja-JP" sz="1100"/>
            <a:t>40</a:t>
          </a:r>
          <a:r>
            <a:rPr kumimoji="1" lang="ja-JP" altLang="en-US" sz="1100"/>
            <a:t>歳以上</a:t>
          </a:r>
          <a:r>
            <a:rPr kumimoji="1" lang="en-US" altLang="ja-JP" sz="1100"/>
            <a:t>74</a:t>
          </a:r>
          <a:r>
            <a:rPr kumimoji="1" lang="ja-JP" altLang="en-US" sz="1100"/>
            <a:t>歳以下で、特定健康診査の結果、一定の基準に当てはまり、メタボリックシンドロームの該当者や予備軍となる方です。（治療中の方を除きます）</a:t>
          </a:r>
        </a:p>
      </xdr:txBody>
    </xdr:sp>
    <xdr:clientData/>
  </xdr:twoCellAnchor>
  <xdr:twoCellAnchor editAs="oneCell">
    <xdr:from>
      <xdr:col>5</xdr:col>
      <xdr:colOff>21773</xdr:colOff>
      <xdr:row>0</xdr:row>
      <xdr:rowOff>174172</xdr:rowOff>
    </xdr:from>
    <xdr:to>
      <xdr:col>5</xdr:col>
      <xdr:colOff>1240972</xdr:colOff>
      <xdr:row>5</xdr:row>
      <xdr:rowOff>220635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9873D8C-D58F-27EB-A07B-81A66CED1F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92" t="1905" r="82736" b="72695"/>
        <a:stretch/>
      </xdr:blipFill>
      <xdr:spPr>
        <a:xfrm>
          <a:off x="4767944" y="174172"/>
          <a:ext cx="1219199" cy="1189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647701</xdr:colOff>
      <xdr:row>6</xdr:row>
      <xdr:rowOff>13532</xdr:rowOff>
    </xdr:from>
    <xdr:to>
      <xdr:col>6</xdr:col>
      <xdr:colOff>904876</xdr:colOff>
      <xdr:row>8</xdr:row>
      <xdr:rowOff>57151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1076" y="1442282"/>
          <a:ext cx="6134100" cy="45319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令和８年度健康ウォーキング事業　歩数記録表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後期個人部門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chemeClr val="accent2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226986</xdr:colOff>
      <xdr:row>1</xdr:row>
      <xdr:rowOff>11622</xdr:rowOff>
    </xdr:from>
    <xdr:to>
      <xdr:col>1</xdr:col>
      <xdr:colOff>893618</xdr:colOff>
      <xdr:row>2</xdr:row>
      <xdr:rowOff>169431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6986" y="249747"/>
          <a:ext cx="1000007" cy="395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参考様式</a:t>
          </a:r>
        </a:p>
      </xdr:txBody>
    </xdr:sp>
    <xdr:clientData/>
  </xdr:twoCellAnchor>
  <xdr:twoCellAnchor>
    <xdr:from>
      <xdr:col>5</xdr:col>
      <xdr:colOff>1371599</xdr:colOff>
      <xdr:row>0</xdr:row>
      <xdr:rowOff>171451</xdr:rowOff>
    </xdr:from>
    <xdr:to>
      <xdr:col>6</xdr:col>
      <xdr:colOff>1447799</xdr:colOff>
      <xdr:row>3</xdr:row>
      <xdr:rowOff>85726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24574" y="171451"/>
          <a:ext cx="1533525" cy="628650"/>
        </a:xfrm>
        <a:prstGeom prst="rect">
          <a:avLst/>
        </a:prstGeom>
        <a:ln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報告期限</a:t>
          </a:r>
          <a:r>
            <a:rPr kumimoji="1" lang="en-US" altLang="ja-JP" sz="11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</a:p>
        <a:p>
          <a:pPr algn="l"/>
          <a:r>
            <a:rPr kumimoji="1" lang="ja-JP" altLang="en-US" sz="1100" b="1" u="none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 b="1" u="sng" baseline="0">
              <a:latin typeface="游ゴシック" panose="020B0400000000000000" pitchFamily="50" charset="-128"/>
              <a:ea typeface="游ゴシック" panose="020B0400000000000000" pitchFamily="50" charset="-128"/>
            </a:rPr>
            <a:t>11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13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日（金）</a:t>
          </a: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180975</xdr:colOff>
      <xdr:row>12</xdr:row>
      <xdr:rowOff>66675</xdr:rowOff>
    </xdr:from>
    <xdr:to>
      <xdr:col>7</xdr:col>
      <xdr:colOff>85725</xdr:colOff>
      <xdr:row>18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933950" y="3038475"/>
          <a:ext cx="281940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奨励賞への応募</a:t>
          </a:r>
          <a:endParaRPr kumimoji="1" lang="en-US" altLang="ja-JP" sz="1100" b="1"/>
        </a:p>
        <a:p>
          <a:r>
            <a:rPr kumimoji="1" lang="ja-JP" altLang="en-US" sz="1100"/>
            <a:t>（特定保健指導の対象者で、１日平均</a:t>
          </a:r>
          <a:r>
            <a:rPr kumimoji="1" lang="en-US" altLang="ja-JP" sz="1100"/>
            <a:t>8,000</a:t>
          </a:r>
          <a:r>
            <a:rPr kumimoji="1" lang="ja-JP" altLang="en-US" sz="1100"/>
            <a:t>歩を達成した方全員に賞品を贈呈します。）</a:t>
          </a:r>
          <a:endParaRPr kumimoji="1" lang="en-US" altLang="ja-JP" sz="1100"/>
        </a:p>
        <a:p>
          <a:r>
            <a:rPr kumimoji="1" lang="ja-JP" altLang="en-US" sz="1100"/>
            <a:t>応募する場合は、下記の□にチェックを入れてください。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167368</xdr:colOff>
      <xdr:row>20</xdr:row>
      <xdr:rowOff>95250</xdr:rowOff>
    </xdr:from>
    <xdr:to>
      <xdr:col>7</xdr:col>
      <xdr:colOff>72118</xdr:colOff>
      <xdr:row>25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920343" y="5086350"/>
          <a:ext cx="2819400" cy="1276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特定保健指導対象者は、</a:t>
          </a:r>
          <a:r>
            <a:rPr kumimoji="1" lang="en-US" altLang="ja-JP" sz="1100"/>
            <a:t>40</a:t>
          </a:r>
          <a:r>
            <a:rPr kumimoji="1" lang="ja-JP" altLang="en-US" sz="1100"/>
            <a:t>歳以上</a:t>
          </a:r>
          <a:r>
            <a:rPr kumimoji="1" lang="en-US" altLang="ja-JP" sz="1100"/>
            <a:t>74</a:t>
          </a:r>
          <a:r>
            <a:rPr kumimoji="1" lang="ja-JP" altLang="en-US" sz="1100"/>
            <a:t>歳以下で、特定健康診査の結果、一定の基準に当てはまり、メタボリックシンドロームの該当者や予備軍となる方です。（治療中の方を除きます）</a:t>
          </a:r>
        </a:p>
      </xdr:txBody>
    </xdr:sp>
    <xdr:clientData/>
  </xdr:twoCellAnchor>
  <xdr:twoCellAnchor>
    <xdr:from>
      <xdr:col>2</xdr:col>
      <xdr:colOff>145676</xdr:colOff>
      <xdr:row>0</xdr:row>
      <xdr:rowOff>134471</xdr:rowOff>
    </xdr:from>
    <xdr:to>
      <xdr:col>4</xdr:col>
      <xdr:colOff>1246092</xdr:colOff>
      <xdr:row>5</xdr:row>
      <xdr:rowOff>64780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591340" y="134471"/>
          <a:ext cx="2980490" cy="1069748"/>
          <a:chOff x="8029575" y="831516"/>
          <a:chExt cx="2994548" cy="1502175"/>
        </a:xfrm>
      </xdr:grpSpPr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8029575" y="831516"/>
            <a:ext cx="1628776" cy="10643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l"/>
            <a:r>
              <a:rPr kumimoji="1" lang="ja-JP" altLang="en-US" sz="1100" b="1" u="sng" baseline="0">
                <a:latin typeface="游ゴシック" panose="020B0400000000000000" pitchFamily="50" charset="-128"/>
                <a:ea typeface="游ゴシック" panose="020B0400000000000000" pitchFamily="50" charset="-128"/>
              </a:rPr>
              <a:t>報告フォーム：</a:t>
            </a:r>
            <a:endParaRPr kumimoji="1" lang="en-US" altLang="ja-JP" sz="800" b="1" u="sng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25" name="テキスト ボックス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8123772" y="1598513"/>
            <a:ext cx="2900351" cy="73517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  <a:t>https://apply.e-tumo.jp/pref-yamagata-u/offer/offerList_detail?tempString=walking2</a:t>
            </a:r>
            <a:endPara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rtl="0" eaLnBrk="1" latinLnBrk="0" hangingPunct="1"/>
            <a:endParaRPr lang="ja-JP" altLang="ja-JP" sz="1200">
              <a:effectLst/>
            </a:endParaRPr>
          </a:p>
        </xdr:txBody>
      </xdr:sp>
    </xdr:grpSp>
    <xdr:clientData/>
  </xdr:twoCellAnchor>
  <xdr:twoCellAnchor editAs="oneCell">
    <xdr:from>
      <xdr:col>1</xdr:col>
      <xdr:colOff>331136</xdr:colOff>
      <xdr:row>5</xdr:row>
      <xdr:rowOff>209635</xdr:rowOff>
    </xdr:from>
    <xdr:to>
      <xdr:col>1</xdr:col>
      <xdr:colOff>779371</xdr:colOff>
      <xdr:row>8</xdr:row>
      <xdr:rowOff>53240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12" y="1386253"/>
          <a:ext cx="448235" cy="482340"/>
        </a:xfrm>
        <a:prstGeom prst="rect">
          <a:avLst/>
        </a:prstGeom>
      </xdr:spPr>
    </xdr:pic>
    <xdr:clientData/>
  </xdr:twoCellAnchor>
  <xdr:twoCellAnchor editAs="oneCell">
    <xdr:from>
      <xdr:col>6</xdr:col>
      <xdr:colOff>549086</xdr:colOff>
      <xdr:row>6</xdr:row>
      <xdr:rowOff>33618</xdr:rowOff>
    </xdr:from>
    <xdr:to>
      <xdr:col>6</xdr:col>
      <xdr:colOff>1208441</xdr:colOff>
      <xdr:row>7</xdr:row>
      <xdr:rowOff>156861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32164">
          <a:off x="6768351" y="1445559"/>
          <a:ext cx="659355" cy="358567"/>
        </a:xfrm>
        <a:prstGeom prst="rect">
          <a:avLst/>
        </a:prstGeom>
      </xdr:spPr>
    </xdr:pic>
    <xdr:clientData/>
  </xdr:twoCellAnchor>
  <xdr:twoCellAnchor>
    <xdr:from>
      <xdr:col>5</xdr:col>
      <xdr:colOff>213396</xdr:colOff>
      <xdr:row>39</xdr:row>
      <xdr:rowOff>159347</xdr:rowOff>
    </xdr:from>
    <xdr:to>
      <xdr:col>7</xdr:col>
      <xdr:colOff>105334</xdr:colOff>
      <xdr:row>46</xdr:row>
      <xdr:rowOff>100851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4956312" y="9744880"/>
          <a:ext cx="2797508" cy="1721878"/>
          <a:chOff x="4489563" y="12059994"/>
          <a:chExt cx="2805467" cy="1756857"/>
        </a:xfrm>
      </xdr:grpSpPr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4489563" y="13173624"/>
            <a:ext cx="2805467" cy="6432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kumimoji="1" lang="en-US" altLang="ja-JP" sz="1050" b="1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1</a:t>
            </a:r>
            <a:r>
              <a:rPr kumimoji="1" lang="ja-JP" altLang="en-US" sz="1050" b="1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か月間お疲れさまでした！</a:t>
            </a:r>
            <a:endParaRPr kumimoji="1" lang="en-US" altLang="ja-JP" sz="1050" b="1" u="none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ctr"/>
            <a:r>
              <a:rPr kumimoji="1" lang="ja-JP" altLang="en-US" sz="1050" b="1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今後も運動習慣を継続しましょう♪</a:t>
            </a:r>
          </a:p>
        </xdr:txBody>
      </xdr:sp>
      <xdr:pic>
        <xdr:nvPicPr>
          <xdr:cNvPr id="33" name="図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34001" y="12059994"/>
            <a:ext cx="1053353" cy="989153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53789</xdr:colOff>
      <xdr:row>0</xdr:row>
      <xdr:rowOff>143436</xdr:rowOff>
    </xdr:from>
    <xdr:to>
      <xdr:col>5</xdr:col>
      <xdr:colOff>1281953</xdr:colOff>
      <xdr:row>5</xdr:row>
      <xdr:rowOff>218784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6349BC7-5565-B22B-B125-1D431B648B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226" t="1961" r="82841" b="72284"/>
        <a:stretch/>
      </xdr:blipFill>
      <xdr:spPr>
        <a:xfrm>
          <a:off x="4796118" y="143436"/>
          <a:ext cx="1228164" cy="124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122464</xdr:colOff>
      <xdr:row>10</xdr:row>
      <xdr:rowOff>29935</xdr:rowOff>
    </xdr:from>
    <xdr:to>
      <xdr:col>23</xdr:col>
      <xdr:colOff>541885</xdr:colOff>
      <xdr:row>34</xdr:row>
      <xdr:rowOff>68035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1726727</xdr:colOff>
      <xdr:row>3</xdr:row>
      <xdr:rowOff>232445</xdr:rowOff>
    </xdr:from>
    <xdr:to>
      <xdr:col>23</xdr:col>
      <xdr:colOff>338046</xdr:colOff>
      <xdr:row>9</xdr:row>
      <xdr:rowOff>56029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8077" y="1251620"/>
          <a:ext cx="1040194" cy="1271384"/>
        </a:xfrm>
        <a:prstGeom prst="rect">
          <a:avLst/>
        </a:prstGeom>
      </xdr:spPr>
    </xdr:pic>
    <xdr:clientData/>
  </xdr:twoCellAnchor>
  <xdr:twoCellAnchor>
    <xdr:from>
      <xdr:col>20</xdr:col>
      <xdr:colOff>90667</xdr:colOff>
      <xdr:row>3</xdr:row>
      <xdr:rowOff>239397</xdr:rowOff>
    </xdr:from>
    <xdr:to>
      <xdr:col>21</xdr:col>
      <xdr:colOff>1525018</xdr:colOff>
      <xdr:row>8</xdr:row>
      <xdr:rowOff>19355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130017" y="1258572"/>
          <a:ext cx="2196351" cy="989633"/>
        </a:xfrm>
        <a:prstGeom prst="wedgeEllipseCallout">
          <a:avLst>
            <a:gd name="adj1" fmla="val 53757"/>
            <a:gd name="adj2" fmla="val 2869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１日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8,000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歩目指してがんばりましょう</a:t>
          </a:r>
        </a:p>
      </xdr:txBody>
    </xdr:sp>
    <xdr:clientData/>
  </xdr:twoCellAnchor>
  <xdr:oneCellAnchor>
    <xdr:from>
      <xdr:col>22</xdr:col>
      <xdr:colOff>5733</xdr:colOff>
      <xdr:row>43</xdr:row>
      <xdr:rowOff>150183</xdr:rowOff>
    </xdr:from>
    <xdr:ext cx="1040194" cy="125233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0158" y="11027733"/>
          <a:ext cx="1040194" cy="1252334"/>
        </a:xfrm>
        <a:prstGeom prst="rect">
          <a:avLst/>
        </a:prstGeom>
      </xdr:spPr>
    </xdr:pic>
    <xdr:clientData/>
  </xdr:oneCellAnchor>
  <xdr:twoCellAnchor>
    <xdr:from>
      <xdr:col>20</xdr:col>
      <xdr:colOff>125304</xdr:colOff>
      <xdr:row>43</xdr:row>
      <xdr:rowOff>187443</xdr:rowOff>
    </xdr:from>
    <xdr:to>
      <xdr:col>21</xdr:col>
      <xdr:colOff>1559655</xdr:colOff>
      <xdr:row>47</xdr:row>
      <xdr:rowOff>209855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164654" y="11064993"/>
          <a:ext cx="2196351" cy="1051112"/>
        </a:xfrm>
        <a:prstGeom prst="wedgeEllipseCallout">
          <a:avLst>
            <a:gd name="adj1" fmla="val 53757"/>
            <a:gd name="adj2" fmla="val 2869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１日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8,000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歩目指してがんばりましょう</a:t>
          </a:r>
        </a:p>
      </xdr:txBody>
    </xdr:sp>
    <xdr:clientData/>
  </xdr:twoCellAnchor>
  <xdr:twoCellAnchor>
    <xdr:from>
      <xdr:col>9</xdr:col>
      <xdr:colOff>122464</xdr:colOff>
      <xdr:row>49</xdr:row>
      <xdr:rowOff>204108</xdr:rowOff>
    </xdr:from>
    <xdr:to>
      <xdr:col>23</xdr:col>
      <xdr:colOff>541885</xdr:colOff>
      <xdr:row>73</xdr:row>
      <xdr:rowOff>242207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N56"/>
  <sheetViews>
    <sheetView tabSelected="1" view="pageBreakPreview" zoomScaleNormal="100" zoomScaleSheetLayoutView="100" workbookViewId="0">
      <selection activeCell="I1" sqref="I1"/>
    </sheetView>
  </sheetViews>
  <sheetFormatPr defaultRowHeight="18" x14ac:dyDescent="0.45"/>
  <cols>
    <col min="1" max="1" width="4.3984375" customWidth="1"/>
    <col min="2" max="2" width="14.59765625" customWidth="1"/>
    <col min="3" max="3" width="6.09765625" customWidth="1"/>
    <col min="4" max="5" width="18.59765625" customWidth="1"/>
    <col min="6" max="7" width="19.09765625" customWidth="1"/>
    <col min="8" max="8" width="4.3984375" customWidth="1"/>
    <col min="13" max="13" width="9.3984375" bestFit="1" customWidth="1"/>
  </cols>
  <sheetData>
    <row r="7" spans="2:8" x14ac:dyDescent="0.45">
      <c r="B7" s="80"/>
      <c r="C7" s="80"/>
      <c r="D7" s="80"/>
      <c r="E7" s="80"/>
      <c r="F7" s="80"/>
      <c r="G7" s="80"/>
    </row>
    <row r="8" spans="2:8" ht="13.5" customHeight="1" x14ac:dyDescent="0.45">
      <c r="B8" s="80"/>
      <c r="C8" s="80"/>
      <c r="D8" s="80"/>
      <c r="E8" s="80"/>
      <c r="F8" s="80"/>
      <c r="G8" s="80"/>
      <c r="H8" s="52"/>
    </row>
    <row r="9" spans="2:8" x14ac:dyDescent="0.45">
      <c r="C9" s="53"/>
      <c r="D9" s="53"/>
      <c r="E9" s="53"/>
      <c r="F9" s="53"/>
      <c r="G9" s="53"/>
      <c r="H9" s="54"/>
    </row>
    <row r="10" spans="2:8" ht="25.5" customHeight="1" x14ac:dyDescent="0.5">
      <c r="B10" s="60" t="s">
        <v>35</v>
      </c>
      <c r="C10" s="88"/>
      <c r="D10" s="88"/>
      <c r="E10" s="88"/>
      <c r="F10" s="88"/>
      <c r="G10" s="61"/>
      <c r="H10" s="54"/>
    </row>
    <row r="11" spans="2:8" ht="25.5" customHeight="1" x14ac:dyDescent="0.5">
      <c r="B11" s="62" t="s">
        <v>36</v>
      </c>
      <c r="C11" s="89"/>
      <c r="D11" s="89"/>
      <c r="E11" s="89"/>
      <c r="F11" s="89"/>
      <c r="G11" s="61"/>
      <c r="H11" s="54"/>
    </row>
    <row r="12" spans="2:8" ht="18.600000000000001" thickBot="1" x14ac:dyDescent="0.5">
      <c r="B12" s="55"/>
      <c r="C12" s="55"/>
      <c r="D12" s="55"/>
      <c r="E12" s="55"/>
      <c r="F12" s="55"/>
      <c r="G12" s="55"/>
      <c r="H12" s="55"/>
    </row>
    <row r="13" spans="2:8" ht="24" customHeight="1" x14ac:dyDescent="0.45">
      <c r="B13" s="81" t="s">
        <v>30</v>
      </c>
      <c r="C13" s="83" t="s">
        <v>5</v>
      </c>
      <c r="D13" s="90" t="s">
        <v>31</v>
      </c>
      <c r="E13" s="91"/>
      <c r="F13" s="69"/>
      <c r="G13" s="67"/>
    </row>
    <row r="14" spans="2:8" ht="18" customHeight="1" x14ac:dyDescent="0.45">
      <c r="B14" s="82"/>
      <c r="C14" s="84"/>
      <c r="D14" s="92"/>
      <c r="E14" s="93"/>
      <c r="F14" s="69"/>
      <c r="G14" s="67"/>
    </row>
    <row r="15" spans="2:8" ht="20.100000000000001" customHeight="1" x14ac:dyDescent="0.45">
      <c r="B15" s="63">
        <v>45809</v>
      </c>
      <c r="C15" s="56" t="str">
        <f t="shared" ref="C15:C43" si="0">TEXT(B16,"aaa")</f>
        <v>月</v>
      </c>
      <c r="D15" s="85"/>
      <c r="E15" s="86"/>
      <c r="F15" s="71"/>
      <c r="G15" s="72"/>
    </row>
    <row r="16" spans="2:8" ht="20.100000000000001" customHeight="1" x14ac:dyDescent="0.45">
      <c r="B16" s="63">
        <v>45810</v>
      </c>
      <c r="C16" s="56" t="str">
        <f t="shared" si="0"/>
        <v>火</v>
      </c>
      <c r="D16" s="85"/>
      <c r="E16" s="86"/>
      <c r="F16" s="72"/>
      <c r="G16" s="72"/>
    </row>
    <row r="17" spans="2:7" ht="20.100000000000001" customHeight="1" x14ac:dyDescent="0.45">
      <c r="B17" s="63">
        <v>45811</v>
      </c>
      <c r="C17" s="56" t="str">
        <f t="shared" si="0"/>
        <v>水</v>
      </c>
      <c r="D17" s="85"/>
      <c r="E17" s="86"/>
      <c r="F17" s="71"/>
      <c r="G17" s="72"/>
    </row>
    <row r="18" spans="2:7" ht="20.100000000000001" customHeight="1" x14ac:dyDescent="0.45">
      <c r="B18" s="63">
        <v>45812</v>
      </c>
      <c r="C18" s="56" t="str">
        <f t="shared" si="0"/>
        <v>木</v>
      </c>
      <c r="D18" s="85"/>
      <c r="E18" s="86"/>
      <c r="F18" s="72"/>
      <c r="G18" s="72"/>
    </row>
    <row r="19" spans="2:7" ht="20.100000000000001" customHeight="1" x14ac:dyDescent="0.45">
      <c r="B19" s="63">
        <v>45813</v>
      </c>
      <c r="C19" s="56" t="str">
        <f t="shared" si="0"/>
        <v>金</v>
      </c>
      <c r="D19" s="85"/>
      <c r="E19" s="86"/>
      <c r="F19" s="71"/>
      <c r="G19" s="72"/>
    </row>
    <row r="20" spans="2:7" ht="20.100000000000001" customHeight="1" x14ac:dyDescent="0.45">
      <c r="B20" s="63">
        <v>45814</v>
      </c>
      <c r="C20" s="56" t="str">
        <f t="shared" si="0"/>
        <v>土</v>
      </c>
      <c r="D20" s="85"/>
      <c r="E20" s="86"/>
      <c r="F20" s="73" t="s">
        <v>37</v>
      </c>
      <c r="G20" s="74" t="s">
        <v>22</v>
      </c>
    </row>
    <row r="21" spans="2:7" ht="20.100000000000001" customHeight="1" x14ac:dyDescent="0.45">
      <c r="B21" s="63">
        <v>45815</v>
      </c>
      <c r="C21" s="56" t="str">
        <f t="shared" si="0"/>
        <v>日</v>
      </c>
      <c r="D21" s="85"/>
      <c r="E21" s="86"/>
      <c r="F21" s="72"/>
      <c r="G21" s="72"/>
    </row>
    <row r="22" spans="2:7" ht="20.100000000000001" customHeight="1" x14ac:dyDescent="0.45">
      <c r="B22" s="63">
        <v>45816</v>
      </c>
      <c r="C22" s="56" t="str">
        <f t="shared" si="0"/>
        <v>月</v>
      </c>
      <c r="D22" s="85"/>
      <c r="E22" s="86"/>
      <c r="F22" s="71"/>
      <c r="G22" s="72"/>
    </row>
    <row r="23" spans="2:7" ht="20.100000000000001" customHeight="1" x14ac:dyDescent="0.45">
      <c r="B23" s="63">
        <v>45817</v>
      </c>
      <c r="C23" s="56" t="str">
        <f t="shared" si="0"/>
        <v>火</v>
      </c>
      <c r="D23" s="85"/>
      <c r="E23" s="86"/>
      <c r="F23" s="72"/>
      <c r="G23" s="72"/>
    </row>
    <row r="24" spans="2:7" ht="20.100000000000001" customHeight="1" x14ac:dyDescent="0.45">
      <c r="B24" s="63">
        <v>45818</v>
      </c>
      <c r="C24" s="56" t="str">
        <f t="shared" si="0"/>
        <v>水</v>
      </c>
      <c r="D24" s="85"/>
      <c r="E24" s="86"/>
      <c r="F24" s="71"/>
      <c r="G24" s="72"/>
    </row>
    <row r="25" spans="2:7" ht="20.100000000000001" customHeight="1" x14ac:dyDescent="0.45">
      <c r="B25" s="63">
        <v>45819</v>
      </c>
      <c r="C25" s="56" t="str">
        <f t="shared" si="0"/>
        <v>木</v>
      </c>
      <c r="D25" s="85"/>
      <c r="E25" s="86"/>
      <c r="F25" s="72"/>
      <c r="G25" s="72"/>
    </row>
    <row r="26" spans="2:7" ht="20.100000000000001" customHeight="1" x14ac:dyDescent="0.45">
      <c r="B26" s="63">
        <v>45820</v>
      </c>
      <c r="C26" s="56" t="str">
        <f t="shared" si="0"/>
        <v>金</v>
      </c>
      <c r="D26" s="85"/>
      <c r="E26" s="86"/>
      <c r="F26" s="71"/>
      <c r="G26" s="72"/>
    </row>
    <row r="27" spans="2:7" ht="20.100000000000001" customHeight="1" x14ac:dyDescent="0.45">
      <c r="B27" s="63">
        <v>45821</v>
      </c>
      <c r="C27" s="56" t="str">
        <f t="shared" si="0"/>
        <v>土</v>
      </c>
      <c r="D27" s="85"/>
      <c r="E27" s="86"/>
      <c r="F27" s="71"/>
      <c r="G27" s="72"/>
    </row>
    <row r="28" spans="2:7" ht="20.100000000000001" customHeight="1" x14ac:dyDescent="0.45">
      <c r="B28" s="63">
        <v>45822</v>
      </c>
      <c r="C28" s="56" t="str">
        <f t="shared" si="0"/>
        <v>日</v>
      </c>
      <c r="D28" s="85"/>
      <c r="E28" s="86"/>
      <c r="F28" s="71"/>
      <c r="G28" s="72"/>
    </row>
    <row r="29" spans="2:7" ht="20.100000000000001" customHeight="1" x14ac:dyDescent="0.45">
      <c r="B29" s="63">
        <v>45823</v>
      </c>
      <c r="C29" s="56" t="str">
        <f t="shared" si="0"/>
        <v>月</v>
      </c>
      <c r="D29" s="85"/>
      <c r="E29" s="86"/>
      <c r="F29" s="72"/>
      <c r="G29" s="72"/>
    </row>
    <row r="30" spans="2:7" ht="20.100000000000001" customHeight="1" x14ac:dyDescent="0.45">
      <c r="B30" s="63">
        <v>45824</v>
      </c>
      <c r="C30" s="56" t="str">
        <f t="shared" si="0"/>
        <v>火</v>
      </c>
      <c r="D30" s="85"/>
      <c r="E30" s="86"/>
      <c r="F30" s="71"/>
      <c r="G30" s="72"/>
    </row>
    <row r="31" spans="2:7" ht="20.100000000000001" customHeight="1" x14ac:dyDescent="0.45">
      <c r="B31" s="63">
        <v>45825</v>
      </c>
      <c r="C31" s="56" t="str">
        <f t="shared" si="0"/>
        <v>水</v>
      </c>
      <c r="D31" s="85"/>
      <c r="E31" s="86"/>
      <c r="F31" s="71"/>
      <c r="G31" s="72"/>
    </row>
    <row r="32" spans="2:7" ht="19.5" customHeight="1" x14ac:dyDescent="0.45">
      <c r="B32" s="63">
        <v>45826</v>
      </c>
      <c r="C32" s="56" t="str">
        <f t="shared" si="0"/>
        <v>木</v>
      </c>
      <c r="D32" s="85"/>
      <c r="E32" s="86"/>
      <c r="F32" s="72"/>
      <c r="G32" s="72"/>
    </row>
    <row r="33" spans="2:14" ht="20.100000000000001" customHeight="1" x14ac:dyDescent="0.45">
      <c r="B33" s="63">
        <v>45827</v>
      </c>
      <c r="C33" s="56" t="str">
        <f t="shared" si="0"/>
        <v>金</v>
      </c>
      <c r="D33" s="85"/>
      <c r="E33" s="86"/>
      <c r="F33" s="71"/>
      <c r="G33" s="72"/>
    </row>
    <row r="34" spans="2:14" ht="19.5" customHeight="1" x14ac:dyDescent="0.45">
      <c r="B34" s="63">
        <v>45828</v>
      </c>
      <c r="C34" s="56" t="str">
        <f t="shared" si="0"/>
        <v>土</v>
      </c>
      <c r="D34" s="85"/>
      <c r="E34" s="86"/>
      <c r="F34" s="71"/>
      <c r="G34" s="72"/>
    </row>
    <row r="35" spans="2:14" ht="19.5" customHeight="1" x14ac:dyDescent="0.45">
      <c r="B35" s="63">
        <v>45829</v>
      </c>
      <c r="C35" s="56" t="str">
        <f t="shared" si="0"/>
        <v>日</v>
      </c>
      <c r="D35" s="85"/>
      <c r="E35" s="86"/>
      <c r="F35" s="72"/>
      <c r="G35" s="72"/>
    </row>
    <row r="36" spans="2:14" ht="19.5" customHeight="1" x14ac:dyDescent="0.45">
      <c r="B36" s="63">
        <v>45830</v>
      </c>
      <c r="C36" s="56" t="str">
        <f t="shared" si="0"/>
        <v>月</v>
      </c>
      <c r="D36" s="85"/>
      <c r="E36" s="86"/>
      <c r="F36" s="71"/>
      <c r="G36" s="72"/>
    </row>
    <row r="37" spans="2:14" ht="19.5" customHeight="1" x14ac:dyDescent="0.45">
      <c r="B37" s="63">
        <v>45831</v>
      </c>
      <c r="C37" s="56" t="str">
        <f t="shared" si="0"/>
        <v>火</v>
      </c>
      <c r="D37" s="85"/>
      <c r="E37" s="86"/>
      <c r="F37" s="71"/>
      <c r="G37" s="72"/>
    </row>
    <row r="38" spans="2:14" ht="19.5" customHeight="1" x14ac:dyDescent="0.45">
      <c r="B38" s="63">
        <v>45832</v>
      </c>
      <c r="C38" s="56" t="str">
        <f t="shared" si="0"/>
        <v>水</v>
      </c>
      <c r="D38" s="85"/>
      <c r="E38" s="86"/>
      <c r="F38" s="71"/>
      <c r="G38" s="72"/>
      <c r="H38" s="57"/>
    </row>
    <row r="39" spans="2:14" ht="19.5" customHeight="1" x14ac:dyDescent="0.45">
      <c r="B39" s="63">
        <v>45833</v>
      </c>
      <c r="C39" s="56" t="str">
        <f t="shared" si="0"/>
        <v>木</v>
      </c>
      <c r="D39" s="85"/>
      <c r="E39" s="86"/>
      <c r="F39" s="71"/>
      <c r="G39" s="72"/>
      <c r="H39" s="57"/>
    </row>
    <row r="40" spans="2:14" ht="19.5" customHeight="1" x14ac:dyDescent="0.45">
      <c r="B40" s="63">
        <v>45834</v>
      </c>
      <c r="C40" s="56" t="str">
        <f t="shared" si="0"/>
        <v>金</v>
      </c>
      <c r="D40" s="85"/>
      <c r="E40" s="86"/>
      <c r="F40" s="71"/>
      <c r="G40" s="72"/>
    </row>
    <row r="41" spans="2:14" ht="19.5" customHeight="1" x14ac:dyDescent="0.45">
      <c r="B41" s="63">
        <v>45835</v>
      </c>
      <c r="C41" s="56" t="str">
        <f t="shared" si="0"/>
        <v>土</v>
      </c>
      <c r="D41" s="85"/>
      <c r="E41" s="86"/>
      <c r="F41" s="71"/>
      <c r="G41" s="72"/>
    </row>
    <row r="42" spans="2:14" ht="19.5" customHeight="1" x14ac:dyDescent="0.45">
      <c r="B42" s="63">
        <v>45836</v>
      </c>
      <c r="C42" s="64" t="str">
        <f t="shared" si="0"/>
        <v>日</v>
      </c>
      <c r="D42" s="85"/>
      <c r="E42" s="86"/>
      <c r="F42" s="71"/>
      <c r="G42" s="72"/>
    </row>
    <row r="43" spans="2:14" ht="19.5" customHeight="1" x14ac:dyDescent="0.45">
      <c r="B43" s="63">
        <v>45837</v>
      </c>
      <c r="C43" s="64" t="str">
        <f t="shared" si="0"/>
        <v>月</v>
      </c>
      <c r="D43" s="85"/>
      <c r="E43" s="86"/>
      <c r="F43" s="71"/>
      <c r="G43" s="72"/>
      <c r="I43" t="s">
        <v>32</v>
      </c>
      <c r="M43" s="58" t="e">
        <f>D45/COUNTIF(D15:E44,"&gt;0")</f>
        <v>#VALUE!</v>
      </c>
      <c r="N43" t="s">
        <v>10</v>
      </c>
    </row>
    <row r="44" spans="2:14" ht="19.5" customHeight="1" x14ac:dyDescent="0.45">
      <c r="B44" s="63">
        <v>45838</v>
      </c>
      <c r="C44" s="75" t="s">
        <v>38</v>
      </c>
      <c r="D44" s="85"/>
      <c r="E44" s="86"/>
      <c r="F44" s="72"/>
      <c r="G44" s="72"/>
      <c r="I44" t="s">
        <v>33</v>
      </c>
      <c r="M44" s="59" t="e">
        <f>D45/30</f>
        <v>#VALUE!</v>
      </c>
      <c r="N44" t="s">
        <v>10</v>
      </c>
    </row>
    <row r="45" spans="2:14" ht="26.25" customHeight="1" thickBot="1" x14ac:dyDescent="0.5">
      <c r="B45" s="94" t="s">
        <v>34</v>
      </c>
      <c r="C45" s="95"/>
      <c r="D45" s="96" t="str">
        <f>IF(SUM(D15:E44)=0,"",SUM(D15:E44))</f>
        <v/>
      </c>
      <c r="E45" s="97"/>
      <c r="F45" s="70"/>
      <c r="G45" s="68"/>
      <c r="I45" s="87"/>
      <c r="J45" s="87"/>
      <c r="K45" s="87"/>
      <c r="L45" s="87"/>
      <c r="M45" s="87"/>
      <c r="N45" s="87"/>
    </row>
    <row r="46" spans="2:14" ht="19.5" customHeight="1" x14ac:dyDescent="0.45">
      <c r="I46" s="87"/>
      <c r="J46" s="87"/>
      <c r="K46" s="87"/>
      <c r="L46" s="87"/>
      <c r="M46" s="87"/>
      <c r="N46" s="87"/>
    </row>
    <row r="50" spans="7:7" ht="19.8" x14ac:dyDescent="0.45">
      <c r="G50" s="57"/>
    </row>
    <row r="56" spans="7:7" ht="19.8" x14ac:dyDescent="0.45">
      <c r="G56" s="57"/>
    </row>
  </sheetData>
  <mergeCells count="39">
    <mergeCell ref="D25:E25"/>
    <mergeCell ref="D21:E21"/>
    <mergeCell ref="D35:E35"/>
    <mergeCell ref="D36:E36"/>
    <mergeCell ref="D43:E43"/>
    <mergeCell ref="D26:E26"/>
    <mergeCell ref="D27:E27"/>
    <mergeCell ref="D28:E28"/>
    <mergeCell ref="D29:E29"/>
    <mergeCell ref="D30:E30"/>
    <mergeCell ref="D31:E31"/>
    <mergeCell ref="D37:E37"/>
    <mergeCell ref="D32:E32"/>
    <mergeCell ref="D33:E33"/>
    <mergeCell ref="D38:E38"/>
    <mergeCell ref="D39:E39"/>
    <mergeCell ref="D40:E40"/>
    <mergeCell ref="D41:E41"/>
    <mergeCell ref="I45:N46"/>
    <mergeCell ref="C10:F10"/>
    <mergeCell ref="C11:F11"/>
    <mergeCell ref="D13:E14"/>
    <mergeCell ref="D15:E15"/>
    <mergeCell ref="D16:E16"/>
    <mergeCell ref="D17:E17"/>
    <mergeCell ref="D18:E18"/>
    <mergeCell ref="D19:E19"/>
    <mergeCell ref="D20:E20"/>
    <mergeCell ref="B45:C45"/>
    <mergeCell ref="D44:E44"/>
    <mergeCell ref="D45:E45"/>
    <mergeCell ref="D42:E42"/>
    <mergeCell ref="D34:E34"/>
    <mergeCell ref="D24:E24"/>
    <mergeCell ref="B7:G8"/>
    <mergeCell ref="B13:B14"/>
    <mergeCell ref="C13:C14"/>
    <mergeCell ref="D22:E22"/>
    <mergeCell ref="D23:E23"/>
  </mergeCells>
  <phoneticPr fontId="3"/>
  <conditionalFormatting sqref="C15:C43">
    <cfRule type="expression" dxfId="17" priority="15">
      <formula>WEEKDAY($B16)=1</formula>
    </cfRule>
    <cfRule type="expression" dxfId="16" priority="16">
      <formula>WEEKDAY($B16)=7</formula>
    </cfRule>
  </conditionalFormatting>
  <dataValidations count="1">
    <dataValidation type="list" allowBlank="1" showInputMessage="1" showErrorMessage="1" sqref="G20" xr:uid="{00000000-0002-0000-0000-000000000000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L57"/>
  <sheetViews>
    <sheetView view="pageBreakPreview" zoomScale="107" zoomScaleNormal="100" zoomScaleSheetLayoutView="107" workbookViewId="0">
      <selection activeCell="I1" sqref="I1"/>
    </sheetView>
  </sheetViews>
  <sheetFormatPr defaultRowHeight="18" x14ac:dyDescent="0.45"/>
  <cols>
    <col min="1" max="1" width="4.3984375" customWidth="1"/>
    <col min="2" max="2" width="14.59765625" customWidth="1"/>
    <col min="3" max="3" width="6.09765625" customWidth="1"/>
    <col min="4" max="5" width="18.59765625" customWidth="1"/>
    <col min="6" max="7" width="19.09765625" customWidth="1"/>
    <col min="8" max="8" width="4.3984375" customWidth="1"/>
    <col min="11" max="11" width="9.3984375" bestFit="1" customWidth="1"/>
  </cols>
  <sheetData>
    <row r="7" spans="2:8" x14ac:dyDescent="0.45">
      <c r="B7" s="80"/>
      <c r="C7" s="80"/>
      <c r="D7" s="80"/>
      <c r="E7" s="80"/>
      <c r="F7" s="80"/>
      <c r="G7" s="80"/>
    </row>
    <row r="8" spans="2:8" ht="13.5" customHeight="1" x14ac:dyDescent="0.45">
      <c r="B8" s="80"/>
      <c r="C8" s="80"/>
      <c r="D8" s="80"/>
      <c r="E8" s="80"/>
      <c r="F8" s="80"/>
      <c r="G8" s="80"/>
      <c r="H8" s="52"/>
    </row>
    <row r="9" spans="2:8" x14ac:dyDescent="0.45">
      <c r="C9" s="53"/>
      <c r="D9" s="53"/>
      <c r="E9" s="53"/>
      <c r="F9" s="53"/>
      <c r="G9" s="53"/>
      <c r="H9" s="54"/>
    </row>
    <row r="10" spans="2:8" ht="25.5" customHeight="1" x14ac:dyDescent="0.5">
      <c r="B10" s="60" t="s">
        <v>35</v>
      </c>
      <c r="C10" s="88"/>
      <c r="D10" s="88"/>
      <c r="E10" s="88"/>
      <c r="F10" s="88"/>
      <c r="G10" s="61"/>
      <c r="H10" s="54"/>
    </row>
    <row r="11" spans="2:8" ht="25.5" customHeight="1" x14ac:dyDescent="0.5">
      <c r="B11" s="62" t="s">
        <v>36</v>
      </c>
      <c r="C11" s="89"/>
      <c r="D11" s="89"/>
      <c r="E11" s="89"/>
      <c r="F11" s="89"/>
      <c r="G11" s="61"/>
      <c r="H11" s="54"/>
    </row>
    <row r="12" spans="2:8" ht="18.600000000000001" thickBot="1" x14ac:dyDescent="0.5">
      <c r="B12" s="55"/>
      <c r="C12" s="55"/>
      <c r="D12" s="55"/>
      <c r="E12" s="55"/>
      <c r="F12" s="55"/>
      <c r="G12" s="55"/>
      <c r="H12" s="55"/>
    </row>
    <row r="13" spans="2:8" ht="24" customHeight="1" x14ac:dyDescent="0.45">
      <c r="B13" s="81" t="s">
        <v>30</v>
      </c>
      <c r="C13" s="83" t="s">
        <v>5</v>
      </c>
      <c r="D13" s="90" t="s">
        <v>31</v>
      </c>
      <c r="E13" s="91"/>
      <c r="F13" s="69"/>
      <c r="G13" s="67"/>
    </row>
    <row r="14" spans="2:8" ht="18" customHeight="1" x14ac:dyDescent="0.45">
      <c r="B14" s="82"/>
      <c r="C14" s="84"/>
      <c r="D14" s="92"/>
      <c r="E14" s="93"/>
      <c r="F14" s="69"/>
      <c r="G14" s="67"/>
    </row>
    <row r="15" spans="2:8" ht="20.100000000000001" customHeight="1" x14ac:dyDescent="0.45">
      <c r="B15" s="63">
        <v>45931</v>
      </c>
      <c r="C15" s="56" t="str">
        <f t="shared" ref="C15:C30" si="0">TEXT(B16,"aaa")</f>
        <v>木</v>
      </c>
      <c r="D15" s="85"/>
      <c r="E15" s="86"/>
      <c r="F15" s="71"/>
      <c r="G15" s="72"/>
    </row>
    <row r="16" spans="2:8" ht="20.100000000000001" customHeight="1" x14ac:dyDescent="0.45">
      <c r="B16" s="63">
        <v>45932</v>
      </c>
      <c r="C16" s="56" t="str">
        <f t="shared" si="0"/>
        <v>金</v>
      </c>
      <c r="D16" s="85"/>
      <c r="E16" s="86"/>
      <c r="F16" s="72"/>
      <c r="G16" s="72"/>
    </row>
    <row r="17" spans="2:7" ht="20.100000000000001" customHeight="1" x14ac:dyDescent="0.45">
      <c r="B17" s="63">
        <v>45933</v>
      </c>
      <c r="C17" s="56" t="str">
        <f t="shared" si="0"/>
        <v>土</v>
      </c>
      <c r="D17" s="85"/>
      <c r="E17" s="86"/>
      <c r="F17" s="71"/>
      <c r="G17" s="72"/>
    </row>
    <row r="18" spans="2:7" ht="20.100000000000001" customHeight="1" x14ac:dyDescent="0.45">
      <c r="B18" s="63">
        <v>45934</v>
      </c>
      <c r="C18" s="56" t="str">
        <f t="shared" si="0"/>
        <v>日</v>
      </c>
      <c r="D18" s="85"/>
      <c r="E18" s="86"/>
      <c r="F18" s="72"/>
      <c r="G18" s="72"/>
    </row>
    <row r="19" spans="2:7" ht="20.100000000000001" customHeight="1" x14ac:dyDescent="0.45">
      <c r="B19" s="63">
        <v>45935</v>
      </c>
      <c r="C19" s="56" t="str">
        <f t="shared" si="0"/>
        <v>月</v>
      </c>
      <c r="D19" s="85"/>
      <c r="E19" s="86"/>
      <c r="F19" s="71"/>
      <c r="G19" s="72"/>
    </row>
    <row r="20" spans="2:7" ht="20.100000000000001" customHeight="1" x14ac:dyDescent="0.45">
      <c r="B20" s="63">
        <v>45936</v>
      </c>
      <c r="C20" s="56" t="str">
        <f t="shared" si="0"/>
        <v>火</v>
      </c>
      <c r="D20" s="85"/>
      <c r="E20" s="86"/>
      <c r="F20" s="73" t="s">
        <v>37</v>
      </c>
      <c r="G20" s="74" t="s">
        <v>22</v>
      </c>
    </row>
    <row r="21" spans="2:7" ht="20.100000000000001" customHeight="1" x14ac:dyDescent="0.45">
      <c r="B21" s="63">
        <v>45937</v>
      </c>
      <c r="C21" s="56" t="str">
        <f t="shared" si="0"/>
        <v>水</v>
      </c>
      <c r="D21" s="85"/>
      <c r="E21" s="86"/>
      <c r="F21" s="72"/>
      <c r="G21" s="72"/>
    </row>
    <row r="22" spans="2:7" ht="20.100000000000001" customHeight="1" x14ac:dyDescent="0.45">
      <c r="B22" s="63">
        <v>45938</v>
      </c>
      <c r="C22" s="56" t="str">
        <f t="shared" si="0"/>
        <v>木</v>
      </c>
      <c r="D22" s="85"/>
      <c r="E22" s="86"/>
      <c r="F22" s="71"/>
      <c r="G22" s="72"/>
    </row>
    <row r="23" spans="2:7" ht="20.100000000000001" customHeight="1" x14ac:dyDescent="0.45">
      <c r="B23" s="63">
        <v>45939</v>
      </c>
      <c r="C23" s="56" t="str">
        <f t="shared" si="0"/>
        <v>金</v>
      </c>
      <c r="D23" s="85"/>
      <c r="E23" s="86"/>
      <c r="F23" s="72"/>
      <c r="G23" s="72"/>
    </row>
    <row r="24" spans="2:7" ht="20.100000000000001" customHeight="1" x14ac:dyDescent="0.45">
      <c r="B24" s="63">
        <v>45940</v>
      </c>
      <c r="C24" s="56" t="str">
        <f t="shared" si="0"/>
        <v>土</v>
      </c>
      <c r="D24" s="85"/>
      <c r="E24" s="86"/>
      <c r="F24" s="71"/>
      <c r="G24" s="72"/>
    </row>
    <row r="25" spans="2:7" ht="20.100000000000001" customHeight="1" x14ac:dyDescent="0.45">
      <c r="B25" s="63">
        <v>45941</v>
      </c>
      <c r="C25" s="56" t="str">
        <f t="shared" si="0"/>
        <v>日</v>
      </c>
      <c r="D25" s="85"/>
      <c r="E25" s="86"/>
      <c r="F25" s="72"/>
      <c r="G25" s="72"/>
    </row>
    <row r="26" spans="2:7" ht="20.100000000000001" customHeight="1" x14ac:dyDescent="0.45">
      <c r="B26" s="63">
        <v>45942</v>
      </c>
      <c r="C26" s="56" t="str">
        <f t="shared" si="0"/>
        <v>月</v>
      </c>
      <c r="D26" s="85"/>
      <c r="E26" s="86"/>
      <c r="F26" s="71"/>
      <c r="G26" s="72"/>
    </row>
    <row r="27" spans="2:7" ht="20.100000000000001" customHeight="1" x14ac:dyDescent="0.45">
      <c r="B27" s="63">
        <v>45943</v>
      </c>
      <c r="C27" s="56" t="str">
        <f t="shared" si="0"/>
        <v>火</v>
      </c>
      <c r="D27" s="85"/>
      <c r="E27" s="86"/>
      <c r="F27" s="71"/>
      <c r="G27" s="72"/>
    </row>
    <row r="28" spans="2:7" ht="20.100000000000001" customHeight="1" x14ac:dyDescent="0.45">
      <c r="B28" s="63">
        <v>45944</v>
      </c>
      <c r="C28" s="56" t="str">
        <f t="shared" si="0"/>
        <v>水</v>
      </c>
      <c r="D28" s="85"/>
      <c r="E28" s="86"/>
      <c r="F28" s="71"/>
      <c r="G28" s="72"/>
    </row>
    <row r="29" spans="2:7" ht="20.100000000000001" customHeight="1" x14ac:dyDescent="0.45">
      <c r="B29" s="63">
        <v>45945</v>
      </c>
      <c r="C29" s="56" t="str">
        <f t="shared" si="0"/>
        <v>木</v>
      </c>
      <c r="D29" s="85"/>
      <c r="E29" s="86"/>
      <c r="F29" s="72"/>
      <c r="G29" s="72"/>
    </row>
    <row r="30" spans="2:7" ht="20.100000000000001" customHeight="1" x14ac:dyDescent="0.45">
      <c r="B30" s="63">
        <v>45946</v>
      </c>
      <c r="C30" s="56" t="str">
        <f t="shared" si="0"/>
        <v>金</v>
      </c>
      <c r="D30" s="85"/>
      <c r="E30" s="86"/>
      <c r="F30" s="71"/>
      <c r="G30" s="72"/>
    </row>
    <row r="31" spans="2:7" ht="20.100000000000001" customHeight="1" x14ac:dyDescent="0.45">
      <c r="B31" s="63">
        <v>45947</v>
      </c>
      <c r="C31" s="56"/>
      <c r="D31" s="85"/>
      <c r="E31" s="86"/>
      <c r="F31" s="71"/>
      <c r="G31" s="72"/>
    </row>
    <row r="32" spans="2:7" ht="19.5" customHeight="1" x14ac:dyDescent="0.45">
      <c r="B32" s="63">
        <v>45948</v>
      </c>
      <c r="C32" s="56" t="str">
        <f t="shared" ref="C32:C44" si="1">TEXT(B33,"aaa")</f>
        <v>日</v>
      </c>
      <c r="D32" s="85"/>
      <c r="E32" s="86"/>
      <c r="F32" s="72"/>
      <c r="G32" s="72"/>
    </row>
    <row r="33" spans="2:12" ht="20.100000000000001" customHeight="1" x14ac:dyDescent="0.45">
      <c r="B33" s="63">
        <v>45949</v>
      </c>
      <c r="C33" s="56" t="str">
        <f t="shared" si="1"/>
        <v>月</v>
      </c>
      <c r="D33" s="85"/>
      <c r="E33" s="86"/>
      <c r="F33" s="71"/>
      <c r="G33" s="72"/>
    </row>
    <row r="34" spans="2:12" ht="19.5" customHeight="1" x14ac:dyDescent="0.45">
      <c r="B34" s="63">
        <v>45950</v>
      </c>
      <c r="C34" s="56" t="str">
        <f t="shared" si="1"/>
        <v>火</v>
      </c>
      <c r="D34" s="85"/>
      <c r="E34" s="86"/>
      <c r="F34" s="71"/>
      <c r="G34" s="72"/>
    </row>
    <row r="35" spans="2:12" ht="19.5" customHeight="1" x14ac:dyDescent="0.45">
      <c r="B35" s="63">
        <v>45951</v>
      </c>
      <c r="C35" s="56" t="str">
        <f t="shared" si="1"/>
        <v>水</v>
      </c>
      <c r="D35" s="85"/>
      <c r="E35" s="86"/>
      <c r="F35" s="72"/>
      <c r="G35" s="72"/>
    </row>
    <row r="36" spans="2:12" ht="19.5" customHeight="1" x14ac:dyDescent="0.45">
      <c r="B36" s="63">
        <v>45952</v>
      </c>
      <c r="C36" s="56" t="str">
        <f t="shared" si="1"/>
        <v>木</v>
      </c>
      <c r="D36" s="85"/>
      <c r="E36" s="86"/>
      <c r="F36" s="71"/>
      <c r="G36" s="72"/>
    </row>
    <row r="37" spans="2:12" ht="19.5" customHeight="1" x14ac:dyDescent="0.45">
      <c r="B37" s="63">
        <v>45953</v>
      </c>
      <c r="C37" s="56" t="str">
        <f t="shared" si="1"/>
        <v>金</v>
      </c>
      <c r="D37" s="85"/>
      <c r="E37" s="86"/>
      <c r="F37" s="71"/>
      <c r="G37" s="72"/>
    </row>
    <row r="38" spans="2:12" ht="19.5" customHeight="1" x14ac:dyDescent="0.45">
      <c r="B38" s="63">
        <v>45954</v>
      </c>
      <c r="C38" s="56" t="str">
        <f t="shared" si="1"/>
        <v>土</v>
      </c>
      <c r="D38" s="85"/>
      <c r="E38" s="86"/>
      <c r="F38" s="71"/>
      <c r="G38" s="72"/>
      <c r="H38" s="57"/>
    </row>
    <row r="39" spans="2:12" ht="19.5" customHeight="1" x14ac:dyDescent="0.45">
      <c r="B39" s="63">
        <v>45955</v>
      </c>
      <c r="C39" s="56" t="str">
        <f t="shared" si="1"/>
        <v>日</v>
      </c>
      <c r="D39" s="85"/>
      <c r="E39" s="86"/>
      <c r="F39" s="71"/>
      <c r="G39" s="72"/>
      <c r="H39" s="57"/>
    </row>
    <row r="40" spans="2:12" ht="19.5" customHeight="1" x14ac:dyDescent="0.45">
      <c r="B40" s="63">
        <v>45956</v>
      </c>
      <c r="C40" s="56" t="str">
        <f t="shared" si="1"/>
        <v>月</v>
      </c>
      <c r="D40" s="85"/>
      <c r="E40" s="86"/>
      <c r="F40" s="71"/>
      <c r="G40" s="72"/>
    </row>
    <row r="41" spans="2:12" ht="19.5" customHeight="1" x14ac:dyDescent="0.45">
      <c r="B41" s="63">
        <v>45957</v>
      </c>
      <c r="C41" s="56" t="str">
        <f t="shared" si="1"/>
        <v>火</v>
      </c>
      <c r="D41" s="85"/>
      <c r="E41" s="86"/>
      <c r="F41" s="71"/>
      <c r="G41" s="72"/>
    </row>
    <row r="42" spans="2:12" ht="19.5" customHeight="1" x14ac:dyDescent="0.45">
      <c r="B42" s="63">
        <v>45958</v>
      </c>
      <c r="C42" s="56" t="str">
        <f t="shared" si="1"/>
        <v>水</v>
      </c>
      <c r="D42" s="85"/>
      <c r="E42" s="86"/>
      <c r="F42" s="71"/>
      <c r="G42" s="72"/>
    </row>
    <row r="43" spans="2:12" ht="19.5" customHeight="1" x14ac:dyDescent="0.45">
      <c r="B43" s="63">
        <v>45959</v>
      </c>
      <c r="C43" s="56" t="str">
        <f t="shared" si="1"/>
        <v>木</v>
      </c>
      <c r="D43" s="85"/>
      <c r="E43" s="86"/>
      <c r="F43" s="71"/>
      <c r="G43" s="72"/>
      <c r="I43" t="s">
        <v>32</v>
      </c>
      <c r="K43" s="58" t="e">
        <f>D46/COUNTIF(D15:E45,"&gt;0")</f>
        <v>#VALUE!</v>
      </c>
      <c r="L43" t="s">
        <v>10</v>
      </c>
    </row>
    <row r="44" spans="2:12" ht="19.5" customHeight="1" x14ac:dyDescent="0.45">
      <c r="B44" s="63">
        <v>45960</v>
      </c>
      <c r="C44" s="64" t="str">
        <f t="shared" si="1"/>
        <v>金</v>
      </c>
      <c r="D44" s="65"/>
      <c r="E44" s="66"/>
      <c r="F44" s="72"/>
      <c r="G44" s="72"/>
      <c r="K44" s="58"/>
    </row>
    <row r="45" spans="2:12" ht="19.5" customHeight="1" x14ac:dyDescent="0.45">
      <c r="B45" s="63">
        <v>45961</v>
      </c>
      <c r="C45" s="76" t="str">
        <f>TEXT(B39,"aaa")</f>
        <v>土</v>
      </c>
      <c r="D45" s="85"/>
      <c r="E45" s="86"/>
      <c r="F45" s="72"/>
      <c r="G45" s="72"/>
      <c r="I45" t="s">
        <v>33</v>
      </c>
      <c r="K45" s="59" t="e">
        <f>D46/31</f>
        <v>#VALUE!</v>
      </c>
      <c r="L45" t="s">
        <v>10</v>
      </c>
    </row>
    <row r="46" spans="2:12" ht="26.25" customHeight="1" thickBot="1" x14ac:dyDescent="0.5">
      <c r="B46" s="94" t="s">
        <v>34</v>
      </c>
      <c r="C46" s="95"/>
      <c r="D46" s="96" t="str">
        <f>IF(SUM(D15:E45)=0,"",SUM(D15:E45))</f>
        <v/>
      </c>
      <c r="E46" s="97"/>
      <c r="F46" s="70"/>
      <c r="G46" s="68"/>
      <c r="I46" s="87"/>
      <c r="J46" s="87"/>
      <c r="K46" s="87"/>
      <c r="L46" s="87"/>
    </row>
    <row r="47" spans="2:12" ht="19.5" customHeight="1" x14ac:dyDescent="0.45">
      <c r="I47" s="87"/>
      <c r="J47" s="87"/>
      <c r="K47" s="87"/>
      <c r="L47" s="87"/>
    </row>
    <row r="51" spans="7:7" ht="19.8" x14ac:dyDescent="0.45">
      <c r="G51" s="57"/>
    </row>
    <row r="57" spans="7:7" ht="19.8" x14ac:dyDescent="0.45">
      <c r="G57" s="57"/>
    </row>
  </sheetData>
  <mergeCells count="39">
    <mergeCell ref="B46:C46"/>
    <mergeCell ref="D46:E46"/>
    <mergeCell ref="I46:L47"/>
    <mergeCell ref="D39:E39"/>
    <mergeCell ref="D40:E40"/>
    <mergeCell ref="D41:E41"/>
    <mergeCell ref="D42:E42"/>
    <mergeCell ref="D43:E43"/>
    <mergeCell ref="D45:E45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26:E26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B7:G8"/>
    <mergeCell ref="C10:F10"/>
    <mergeCell ref="C11:F11"/>
    <mergeCell ref="B13:B14"/>
    <mergeCell ref="C13:C14"/>
    <mergeCell ref="D13:E14"/>
  </mergeCells>
  <phoneticPr fontId="3"/>
  <conditionalFormatting sqref="C15:C45">
    <cfRule type="expression" dxfId="15" priority="17">
      <formula>WEEKDAY($B16)=1</formula>
    </cfRule>
    <cfRule type="expression" dxfId="14" priority="18">
      <formula>WEEKDAY($B16)=7</formula>
    </cfRule>
  </conditionalFormatting>
  <dataValidations count="1">
    <dataValidation type="list" allowBlank="1" showInputMessage="1" showErrorMessage="1" sqref="G20" xr:uid="{00000000-0002-0000-0100-000000000000}">
      <formula1>"□,☑"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8"/>
  <sheetViews>
    <sheetView view="pageBreakPreview" zoomScale="70" zoomScaleNormal="70" zoomScaleSheetLayoutView="70" workbookViewId="0">
      <selection activeCell="Y1" sqref="Y1"/>
    </sheetView>
  </sheetViews>
  <sheetFormatPr defaultColWidth="9" defaultRowHeight="17.399999999999999" x14ac:dyDescent="0.45"/>
  <cols>
    <col min="1" max="1" width="4.3984375" style="2" customWidth="1"/>
    <col min="2" max="3" width="4" style="2" customWidth="1"/>
    <col min="4" max="4" width="12.8984375" style="2" customWidth="1"/>
    <col min="5" max="5" width="8.69921875" style="2" customWidth="1"/>
    <col min="6" max="6" width="6.19921875" style="2" customWidth="1"/>
    <col min="7" max="7" width="10.19921875" style="2" customWidth="1"/>
    <col min="8" max="10" width="4" style="2" customWidth="1"/>
    <col min="11" max="11" width="11.8984375" style="2" customWidth="1"/>
    <col min="12" max="12" width="7.69921875" style="2" customWidth="1"/>
    <col min="13" max="13" width="4" style="2" customWidth="1"/>
    <col min="14" max="14" width="10" style="2" customWidth="1"/>
    <col min="15" max="17" width="4" style="2" customWidth="1"/>
    <col min="18" max="18" width="11.8984375" style="2" customWidth="1"/>
    <col min="19" max="19" width="7.69921875" style="2" customWidth="1"/>
    <col min="20" max="20" width="4" style="2" customWidth="1"/>
    <col min="21" max="21" width="10" style="2" customWidth="1"/>
    <col min="22" max="22" width="22.8984375" style="2" customWidth="1"/>
    <col min="23" max="23" width="9" style="2"/>
    <col min="24" max="25" width="11" style="2" customWidth="1"/>
    <col min="26" max="26" width="9" style="2"/>
    <col min="27" max="27" width="4" style="2" customWidth="1"/>
    <col min="28" max="28" width="9.3984375" style="2" customWidth="1"/>
    <col min="29" max="16384" width="9" style="2"/>
  </cols>
  <sheetData>
    <row r="1" spans="1:26" ht="41.25" customHeight="1" x14ac:dyDescent="0.45">
      <c r="A1" s="1"/>
      <c r="B1" s="36" t="s">
        <v>40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45"/>
    <row r="3" spans="1:26" ht="19.5" customHeight="1" thickBot="1" x14ac:dyDescent="0.5">
      <c r="B3" s="100" t="s">
        <v>0</v>
      </c>
      <c r="C3" s="100"/>
      <c r="D3" s="3"/>
      <c r="E3" s="37"/>
      <c r="F3" s="37"/>
      <c r="G3" s="37"/>
    </row>
    <row r="4" spans="1:26" ht="19.5" customHeight="1" thickBot="1" x14ac:dyDescent="0.5">
      <c r="B4" s="4" t="s">
        <v>1</v>
      </c>
      <c r="C4" s="5"/>
      <c r="D4" s="3"/>
      <c r="E4" s="3"/>
      <c r="F4" s="3"/>
      <c r="G4" s="3"/>
    </row>
    <row r="5" spans="1:26" ht="19.5" customHeight="1" thickBot="1" x14ac:dyDescent="0.5">
      <c r="B5" s="100" t="s">
        <v>2</v>
      </c>
      <c r="C5" s="100"/>
      <c r="D5" s="3"/>
      <c r="E5" s="3"/>
      <c r="F5" s="3"/>
      <c r="G5" s="3"/>
    </row>
    <row r="6" spans="1:26" ht="18.75" customHeight="1" thickBot="1" x14ac:dyDescent="0.5">
      <c r="C6" s="6"/>
      <c r="D6" s="6"/>
      <c r="E6" s="6"/>
      <c r="F6" s="6"/>
      <c r="G6" s="6"/>
    </row>
    <row r="7" spans="1:26" ht="18.75" customHeight="1" x14ac:dyDescent="0.45">
      <c r="B7" s="98" t="s">
        <v>3</v>
      </c>
      <c r="C7" s="99"/>
      <c r="D7" s="99"/>
      <c r="E7" s="99"/>
      <c r="F7" s="99"/>
      <c r="G7" s="99"/>
    </row>
    <row r="8" spans="1:26" ht="18.75" customHeight="1" x14ac:dyDescent="0.45">
      <c r="B8" s="7" t="s">
        <v>4</v>
      </c>
      <c r="C8" s="8" t="s">
        <v>5</v>
      </c>
      <c r="D8" s="8" t="s">
        <v>6</v>
      </c>
      <c r="E8" s="8" t="s">
        <v>23</v>
      </c>
      <c r="F8" s="38" t="s">
        <v>24</v>
      </c>
      <c r="G8" s="39" t="s">
        <v>25</v>
      </c>
      <c r="H8" s="9" t="s">
        <v>26</v>
      </c>
      <c r="K8" s="23" t="s">
        <v>7</v>
      </c>
      <c r="L8" s="24"/>
      <c r="N8" s="23" t="s">
        <v>8</v>
      </c>
      <c r="O8" s="27"/>
      <c r="P8" s="27"/>
      <c r="Q8" s="24"/>
    </row>
    <row r="9" spans="1:26" ht="18.75" customHeight="1" x14ac:dyDescent="0.45">
      <c r="B9" s="7">
        <v>1</v>
      </c>
      <c r="C9" s="11" t="s">
        <v>11</v>
      </c>
      <c r="D9" s="12"/>
      <c r="E9" s="40"/>
      <c r="F9" s="41"/>
      <c r="G9" s="42" t="str">
        <f>IF(D9="","",E9*4*(D9/6000))</f>
        <v/>
      </c>
      <c r="H9" s="13">
        <v>8000</v>
      </c>
      <c r="I9" s="14"/>
      <c r="J9" s="15"/>
      <c r="K9" s="25">
        <f>SUM(D9:D38)</f>
        <v>0</v>
      </c>
      <c r="L9" s="26" t="s">
        <v>10</v>
      </c>
      <c r="M9" s="15"/>
      <c r="N9" s="28">
        <f>K9/30</f>
        <v>0</v>
      </c>
      <c r="O9" s="29" t="s">
        <v>10</v>
      </c>
      <c r="P9" s="30"/>
      <c r="Q9" s="31"/>
      <c r="R9" s="15"/>
      <c r="S9" s="15"/>
      <c r="T9" s="15"/>
      <c r="U9" s="15"/>
      <c r="V9" s="15"/>
      <c r="Z9" s="15"/>
    </row>
    <row r="10" spans="1:26" ht="18.75" customHeight="1" x14ac:dyDescent="0.45">
      <c r="B10" s="7">
        <v>2</v>
      </c>
      <c r="C10" s="11" t="s">
        <v>12</v>
      </c>
      <c r="D10" s="16"/>
      <c r="E10" s="43"/>
      <c r="F10" s="44" t="str">
        <f>IF(E10="","",E10-E9)</f>
        <v/>
      </c>
      <c r="G10" s="45" t="str">
        <f t="shared" ref="G10:G39" si="0">IF(D10="","",E10*4*(D10/6000))</f>
        <v/>
      </c>
      <c r="H10" s="17">
        <v>8000</v>
      </c>
    </row>
    <row r="11" spans="1:26" ht="18.75" customHeight="1" x14ac:dyDescent="0.45">
      <c r="B11" s="7">
        <v>3</v>
      </c>
      <c r="C11" s="11" t="s">
        <v>13</v>
      </c>
      <c r="D11" s="16"/>
      <c r="E11" s="43"/>
      <c r="F11" s="44" t="str">
        <f>IF(E11="","",E11-E10)</f>
        <v/>
      </c>
      <c r="G11" s="45" t="str">
        <f t="shared" si="0"/>
        <v/>
      </c>
      <c r="H11" s="17">
        <v>8000</v>
      </c>
    </row>
    <row r="12" spans="1:26" x14ac:dyDescent="0.45">
      <c r="B12" s="7">
        <v>4</v>
      </c>
      <c r="C12" s="11" t="s">
        <v>14</v>
      </c>
      <c r="D12" s="16"/>
      <c r="E12" s="43"/>
      <c r="F12" s="44" t="str">
        <f>IF(E12="","",E12-E11)</f>
        <v/>
      </c>
      <c r="G12" s="45" t="str">
        <f t="shared" si="0"/>
        <v/>
      </c>
      <c r="H12" s="17">
        <v>8000</v>
      </c>
    </row>
    <row r="13" spans="1:26" x14ac:dyDescent="0.45">
      <c r="B13" s="7">
        <v>5</v>
      </c>
      <c r="C13" s="11" t="s">
        <v>15</v>
      </c>
      <c r="D13" s="16"/>
      <c r="E13" s="43"/>
      <c r="F13" s="44" t="str">
        <f t="shared" ref="F13:F38" si="1">IF(E13="","",E13-E12)</f>
        <v/>
      </c>
      <c r="G13" s="45" t="str">
        <f t="shared" si="0"/>
        <v/>
      </c>
      <c r="H13" s="17">
        <v>8000</v>
      </c>
    </row>
    <row r="14" spans="1:26" x14ac:dyDescent="0.45">
      <c r="B14" s="7">
        <v>6</v>
      </c>
      <c r="C14" s="11" t="s">
        <v>16</v>
      </c>
      <c r="D14" s="16"/>
      <c r="E14" s="43"/>
      <c r="F14" s="44" t="str">
        <f t="shared" si="1"/>
        <v/>
      </c>
      <c r="G14" s="45" t="str">
        <f t="shared" si="0"/>
        <v/>
      </c>
      <c r="H14" s="17">
        <v>8000</v>
      </c>
    </row>
    <row r="15" spans="1:26" x14ac:dyDescent="0.45">
      <c r="B15" s="7">
        <v>7</v>
      </c>
      <c r="C15" s="11" t="s">
        <v>9</v>
      </c>
      <c r="D15" s="16"/>
      <c r="E15" s="43"/>
      <c r="F15" s="44" t="str">
        <f t="shared" si="1"/>
        <v/>
      </c>
      <c r="G15" s="45" t="str">
        <f t="shared" si="0"/>
        <v/>
      </c>
      <c r="H15" s="17">
        <v>8000</v>
      </c>
    </row>
    <row r="16" spans="1:26" x14ac:dyDescent="0.45">
      <c r="B16" s="7">
        <v>8</v>
      </c>
      <c r="C16" s="11" t="s">
        <v>11</v>
      </c>
      <c r="D16" s="16"/>
      <c r="E16" s="43"/>
      <c r="F16" s="44" t="str">
        <f t="shared" si="1"/>
        <v/>
      </c>
      <c r="G16" s="45" t="str">
        <f t="shared" si="0"/>
        <v/>
      </c>
      <c r="H16" s="17">
        <v>8000</v>
      </c>
    </row>
    <row r="17" spans="2:26" x14ac:dyDescent="0.45">
      <c r="B17" s="7">
        <v>9</v>
      </c>
      <c r="C17" s="11" t="s">
        <v>12</v>
      </c>
      <c r="D17" s="16"/>
      <c r="E17" s="43"/>
      <c r="F17" s="44" t="str">
        <f t="shared" si="1"/>
        <v/>
      </c>
      <c r="G17" s="45" t="str">
        <f t="shared" si="0"/>
        <v/>
      </c>
      <c r="H17" s="17">
        <v>8000</v>
      </c>
    </row>
    <row r="18" spans="2:26" x14ac:dyDescent="0.45">
      <c r="B18" s="7">
        <v>10</v>
      </c>
      <c r="C18" s="11" t="s">
        <v>13</v>
      </c>
      <c r="D18" s="16"/>
      <c r="E18" s="43"/>
      <c r="F18" s="44" t="str">
        <f t="shared" si="1"/>
        <v/>
      </c>
      <c r="G18" s="45" t="str">
        <f t="shared" si="0"/>
        <v/>
      </c>
      <c r="H18" s="17">
        <v>8000</v>
      </c>
    </row>
    <row r="19" spans="2:26" x14ac:dyDescent="0.45">
      <c r="B19" s="7">
        <v>11</v>
      </c>
      <c r="C19" s="11" t="s">
        <v>14</v>
      </c>
      <c r="D19" s="16"/>
      <c r="E19" s="43"/>
      <c r="F19" s="44" t="str">
        <f t="shared" si="1"/>
        <v/>
      </c>
      <c r="G19" s="45" t="str">
        <f t="shared" si="0"/>
        <v/>
      </c>
      <c r="H19" s="17">
        <v>8000</v>
      </c>
    </row>
    <row r="20" spans="2:26" x14ac:dyDescent="0.45">
      <c r="B20" s="7">
        <v>12</v>
      </c>
      <c r="C20" s="11" t="s">
        <v>15</v>
      </c>
      <c r="D20" s="16"/>
      <c r="E20" s="43"/>
      <c r="F20" s="44" t="str">
        <f t="shared" si="1"/>
        <v/>
      </c>
      <c r="G20" s="45" t="str">
        <f t="shared" si="0"/>
        <v/>
      </c>
      <c r="H20" s="17">
        <v>8000</v>
      </c>
    </row>
    <row r="21" spans="2:26" x14ac:dyDescent="0.45">
      <c r="B21" s="7">
        <v>13</v>
      </c>
      <c r="C21" s="11" t="s">
        <v>16</v>
      </c>
      <c r="D21" s="16"/>
      <c r="E21" s="43"/>
      <c r="F21" s="44" t="str">
        <f t="shared" si="1"/>
        <v/>
      </c>
      <c r="G21" s="45" t="str">
        <f t="shared" si="0"/>
        <v/>
      </c>
      <c r="H21" s="17">
        <v>8000</v>
      </c>
    </row>
    <row r="22" spans="2:26" x14ac:dyDescent="0.45">
      <c r="B22" s="7">
        <v>14</v>
      </c>
      <c r="C22" s="11" t="s">
        <v>9</v>
      </c>
      <c r="D22" s="16"/>
      <c r="E22" s="43"/>
      <c r="F22" s="44" t="str">
        <f t="shared" si="1"/>
        <v/>
      </c>
      <c r="G22" s="45" t="str">
        <f t="shared" si="0"/>
        <v/>
      </c>
      <c r="H22" s="17">
        <v>8000</v>
      </c>
    </row>
    <row r="23" spans="2:26" x14ac:dyDescent="0.45">
      <c r="B23" s="7">
        <v>15</v>
      </c>
      <c r="C23" s="11" t="s">
        <v>11</v>
      </c>
      <c r="D23" s="16"/>
      <c r="E23" s="43"/>
      <c r="F23" s="44" t="str">
        <f t="shared" si="1"/>
        <v/>
      </c>
      <c r="G23" s="45" t="str">
        <f t="shared" si="0"/>
        <v/>
      </c>
      <c r="H23" s="17">
        <v>8000</v>
      </c>
    </row>
    <row r="24" spans="2:26" x14ac:dyDescent="0.45">
      <c r="B24" s="7">
        <v>16</v>
      </c>
      <c r="C24" s="11" t="s">
        <v>12</v>
      </c>
      <c r="D24" s="16"/>
      <c r="E24" s="43"/>
      <c r="F24" s="44" t="str">
        <f t="shared" si="1"/>
        <v/>
      </c>
      <c r="G24" s="45" t="str">
        <f t="shared" si="0"/>
        <v/>
      </c>
      <c r="H24" s="17">
        <v>8000</v>
      </c>
    </row>
    <row r="25" spans="2:26" x14ac:dyDescent="0.45">
      <c r="B25" s="7">
        <v>17</v>
      </c>
      <c r="C25" s="11" t="s">
        <v>13</v>
      </c>
      <c r="D25" s="16"/>
      <c r="E25" s="43"/>
      <c r="F25" s="44" t="str">
        <f t="shared" si="1"/>
        <v/>
      </c>
      <c r="G25" s="45" t="str">
        <f t="shared" si="0"/>
        <v/>
      </c>
      <c r="H25" s="17">
        <v>8000</v>
      </c>
    </row>
    <row r="26" spans="2:26" x14ac:dyDescent="0.45">
      <c r="B26" s="7">
        <v>18</v>
      </c>
      <c r="C26" s="11" t="s">
        <v>14</v>
      </c>
      <c r="D26" s="16"/>
      <c r="E26" s="43"/>
      <c r="F26" s="44" t="str">
        <f t="shared" si="1"/>
        <v/>
      </c>
      <c r="G26" s="45" t="str">
        <f t="shared" si="0"/>
        <v/>
      </c>
      <c r="H26" s="17">
        <v>8000</v>
      </c>
    </row>
    <row r="27" spans="2:26" x14ac:dyDescent="0.45">
      <c r="B27" s="7">
        <v>19</v>
      </c>
      <c r="C27" s="11" t="s">
        <v>15</v>
      </c>
      <c r="D27" s="16"/>
      <c r="E27" s="43"/>
      <c r="F27" s="44" t="str">
        <f t="shared" si="1"/>
        <v/>
      </c>
      <c r="G27" s="45" t="str">
        <f t="shared" si="0"/>
        <v/>
      </c>
      <c r="H27" s="17">
        <v>8000</v>
      </c>
    </row>
    <row r="28" spans="2:26" x14ac:dyDescent="0.45">
      <c r="B28" s="7">
        <v>20</v>
      </c>
      <c r="C28" s="11" t="s">
        <v>16</v>
      </c>
      <c r="D28" s="16"/>
      <c r="E28" s="43"/>
      <c r="F28" s="44" t="str">
        <f t="shared" si="1"/>
        <v/>
      </c>
      <c r="G28" s="45" t="str">
        <f t="shared" si="0"/>
        <v/>
      </c>
      <c r="H28" s="17">
        <v>8000</v>
      </c>
    </row>
    <row r="29" spans="2:26" x14ac:dyDescent="0.45">
      <c r="B29" s="7">
        <v>21</v>
      </c>
      <c r="C29" s="11" t="s">
        <v>9</v>
      </c>
      <c r="D29" s="16"/>
      <c r="E29" s="43"/>
      <c r="F29" s="44" t="str">
        <f t="shared" si="1"/>
        <v/>
      </c>
      <c r="G29" s="45" t="str">
        <f t="shared" si="0"/>
        <v/>
      </c>
      <c r="H29" s="17">
        <v>8000</v>
      </c>
    </row>
    <row r="30" spans="2:26" ht="18.75" customHeight="1" x14ac:dyDescent="0.45">
      <c r="B30" s="7">
        <v>22</v>
      </c>
      <c r="C30" s="11" t="s">
        <v>11</v>
      </c>
      <c r="D30" s="16"/>
      <c r="E30" s="43"/>
      <c r="F30" s="44" t="str">
        <f t="shared" si="1"/>
        <v/>
      </c>
      <c r="G30" s="45" t="str">
        <f t="shared" si="0"/>
        <v/>
      </c>
      <c r="H30" s="17">
        <v>8000</v>
      </c>
      <c r="X30" s="18"/>
      <c r="Y30" s="18"/>
      <c r="Z30" s="18"/>
    </row>
    <row r="31" spans="2:26" ht="18.75" customHeight="1" x14ac:dyDescent="0.45">
      <c r="B31" s="7">
        <v>23</v>
      </c>
      <c r="C31" s="11" t="s">
        <v>12</v>
      </c>
      <c r="D31" s="16"/>
      <c r="E31" s="43"/>
      <c r="F31" s="44" t="str">
        <f t="shared" si="1"/>
        <v/>
      </c>
      <c r="G31" s="45" t="str">
        <f t="shared" si="0"/>
        <v/>
      </c>
      <c r="H31" s="17">
        <v>8000</v>
      </c>
      <c r="X31" s="18"/>
      <c r="Y31" s="18"/>
      <c r="Z31" s="18"/>
    </row>
    <row r="32" spans="2:26" ht="18.75" customHeight="1" x14ac:dyDescent="0.45">
      <c r="B32" s="7">
        <v>24</v>
      </c>
      <c r="C32" s="11" t="s">
        <v>13</v>
      </c>
      <c r="D32" s="16"/>
      <c r="E32" s="43"/>
      <c r="F32" s="44" t="str">
        <f t="shared" si="1"/>
        <v/>
      </c>
      <c r="G32" s="45" t="str">
        <f t="shared" si="0"/>
        <v/>
      </c>
      <c r="H32" s="17">
        <v>8000</v>
      </c>
      <c r="X32" s="18"/>
      <c r="Y32" s="18"/>
      <c r="Z32" s="18"/>
    </row>
    <row r="33" spans="1:26" ht="18.75" customHeight="1" x14ac:dyDescent="0.45">
      <c r="B33" s="7">
        <v>25</v>
      </c>
      <c r="C33" s="11" t="s">
        <v>14</v>
      </c>
      <c r="D33" s="16"/>
      <c r="E33" s="43"/>
      <c r="F33" s="44" t="str">
        <f t="shared" si="1"/>
        <v/>
      </c>
      <c r="G33" s="45" t="str">
        <f t="shared" si="0"/>
        <v/>
      </c>
      <c r="H33" s="17">
        <v>8000</v>
      </c>
      <c r="W33"/>
      <c r="X33" s="18"/>
      <c r="Y33" s="18"/>
      <c r="Z33" s="18"/>
    </row>
    <row r="34" spans="1:26" ht="18.75" customHeight="1" x14ac:dyDescent="0.45">
      <c r="B34" s="7">
        <v>26</v>
      </c>
      <c r="C34" s="11" t="s">
        <v>15</v>
      </c>
      <c r="D34" s="16"/>
      <c r="E34" s="43"/>
      <c r="F34" s="44" t="str">
        <f t="shared" si="1"/>
        <v/>
      </c>
      <c r="G34" s="45" t="str">
        <f t="shared" si="0"/>
        <v/>
      </c>
      <c r="H34" s="17">
        <v>8000</v>
      </c>
      <c r="W34"/>
      <c r="X34" s="18"/>
      <c r="Y34" s="18"/>
      <c r="Z34" s="18"/>
    </row>
    <row r="35" spans="1:26" ht="18.75" customHeight="1" x14ac:dyDescent="0.45">
      <c r="B35" s="7">
        <v>27</v>
      </c>
      <c r="C35" s="11" t="s">
        <v>16</v>
      </c>
      <c r="D35" s="16"/>
      <c r="E35" s="43"/>
      <c r="F35" s="44" t="str">
        <f t="shared" si="1"/>
        <v/>
      </c>
      <c r="G35" s="45" t="str">
        <f t="shared" si="0"/>
        <v/>
      </c>
      <c r="H35" s="17">
        <v>8000</v>
      </c>
      <c r="X35" s="18"/>
      <c r="Y35" s="18"/>
      <c r="Z35" s="18"/>
    </row>
    <row r="36" spans="1:26" ht="18.75" customHeight="1" x14ac:dyDescent="0.45">
      <c r="B36" s="7">
        <v>28</v>
      </c>
      <c r="C36" s="11" t="s">
        <v>9</v>
      </c>
      <c r="D36" s="16"/>
      <c r="E36" s="43"/>
      <c r="F36" s="44" t="str">
        <f t="shared" si="1"/>
        <v/>
      </c>
      <c r="G36" s="45" t="str">
        <f t="shared" si="0"/>
        <v/>
      </c>
      <c r="H36" s="17">
        <v>8000</v>
      </c>
      <c r="X36" s="18"/>
      <c r="Y36" s="18"/>
      <c r="Z36" s="18"/>
    </row>
    <row r="37" spans="1:26" ht="18.75" customHeight="1" x14ac:dyDescent="0.45">
      <c r="B37" s="7">
        <v>29</v>
      </c>
      <c r="C37" s="11" t="s">
        <v>17</v>
      </c>
      <c r="D37" s="16"/>
      <c r="E37" s="43"/>
      <c r="F37" s="44" t="str">
        <f t="shared" si="1"/>
        <v/>
      </c>
      <c r="G37" s="45" t="str">
        <f t="shared" si="0"/>
        <v/>
      </c>
      <c r="H37" s="17">
        <v>8000</v>
      </c>
      <c r="X37" s="18"/>
      <c r="Y37" s="18"/>
      <c r="Z37" s="18"/>
    </row>
    <row r="38" spans="1:26" ht="18.75" customHeight="1" x14ac:dyDescent="0.45">
      <c r="B38" s="7">
        <v>30</v>
      </c>
      <c r="C38" s="11" t="s">
        <v>38</v>
      </c>
      <c r="D38" s="16"/>
      <c r="E38" s="43"/>
      <c r="F38" s="44" t="str">
        <f t="shared" si="1"/>
        <v/>
      </c>
      <c r="G38" s="45" t="str">
        <f t="shared" si="0"/>
        <v/>
      </c>
      <c r="H38" s="17">
        <v>8000</v>
      </c>
      <c r="J38" s="2" t="s">
        <v>27</v>
      </c>
      <c r="X38" s="18"/>
      <c r="Y38" s="18"/>
      <c r="Z38" s="18"/>
    </row>
    <row r="39" spans="1:26" ht="19.5" customHeight="1" thickBot="1" x14ac:dyDescent="0.5">
      <c r="B39" s="19">
        <v>31</v>
      </c>
      <c r="C39" s="20" t="e">
        <f>IF(#REF!="","",#REF!-#REF!)</f>
        <v>#REF!</v>
      </c>
      <c r="D39" s="21"/>
      <c r="E39" s="46"/>
      <c r="F39" s="47"/>
      <c r="G39" s="48" t="str">
        <f t="shared" si="0"/>
        <v/>
      </c>
      <c r="H39" s="17">
        <v>8000</v>
      </c>
      <c r="X39" s="18"/>
      <c r="Y39" s="18"/>
      <c r="Z39" s="18"/>
    </row>
    <row r="40" spans="1:26" ht="41.25" customHeight="1" x14ac:dyDescent="0.45">
      <c r="A40" s="1"/>
      <c r="B40" s="36" t="s">
        <v>41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2" spans="1:26" ht="19.5" customHeight="1" thickBot="1" x14ac:dyDescent="0.5">
      <c r="B42" s="100" t="s">
        <v>0</v>
      </c>
      <c r="C42" s="100"/>
      <c r="D42" s="3"/>
      <c r="E42" s="37"/>
      <c r="F42" s="37"/>
      <c r="G42" s="37"/>
    </row>
    <row r="43" spans="1:26" ht="19.5" customHeight="1" thickBot="1" x14ac:dyDescent="0.5">
      <c r="B43" s="4" t="s">
        <v>1</v>
      </c>
      <c r="C43" s="5"/>
      <c r="D43" s="3"/>
      <c r="E43" s="3"/>
      <c r="F43" s="3"/>
      <c r="G43" s="3"/>
    </row>
    <row r="44" spans="1:26" ht="19.5" customHeight="1" thickBot="1" x14ac:dyDescent="0.5">
      <c r="B44" s="100" t="s">
        <v>2</v>
      </c>
      <c r="C44" s="100"/>
      <c r="D44" s="3"/>
      <c r="E44" s="3"/>
      <c r="F44" s="3"/>
      <c r="G44" s="3"/>
    </row>
    <row r="45" spans="1:26" ht="18" thickBot="1" x14ac:dyDescent="0.5"/>
    <row r="46" spans="1:26" ht="21.6" x14ac:dyDescent="0.45">
      <c r="B46" s="98" t="s">
        <v>18</v>
      </c>
      <c r="C46" s="99"/>
      <c r="D46" s="99"/>
      <c r="E46" s="99"/>
      <c r="F46" s="99"/>
      <c r="G46" s="99"/>
    </row>
    <row r="47" spans="1:26" ht="19.2" x14ac:dyDescent="0.45">
      <c r="B47" s="7" t="s">
        <v>4</v>
      </c>
      <c r="C47" s="8" t="s">
        <v>5</v>
      </c>
      <c r="D47" s="8" t="s">
        <v>6</v>
      </c>
      <c r="E47" s="8" t="s">
        <v>23</v>
      </c>
      <c r="F47" s="38" t="s">
        <v>24</v>
      </c>
      <c r="G47" s="39" t="s">
        <v>25</v>
      </c>
      <c r="H47" s="17" t="s">
        <v>26</v>
      </c>
      <c r="K47" s="23" t="s">
        <v>19</v>
      </c>
      <c r="L47" s="32"/>
      <c r="M47" s="10"/>
      <c r="N47" s="23" t="s">
        <v>20</v>
      </c>
      <c r="O47" s="33"/>
      <c r="P47" s="27"/>
      <c r="Q47" s="24"/>
    </row>
    <row r="48" spans="1:26" ht="18.75" customHeight="1" x14ac:dyDescent="0.45">
      <c r="B48" s="7">
        <v>1</v>
      </c>
      <c r="C48" s="11" t="s">
        <v>14</v>
      </c>
      <c r="D48" s="12"/>
      <c r="E48" s="40"/>
      <c r="F48" s="41"/>
      <c r="G48" s="42" t="str">
        <f>IF(D48="","",E48*4*(D48/6000))</f>
        <v/>
      </c>
      <c r="H48" s="17">
        <v>8000</v>
      </c>
      <c r="K48" s="25">
        <f>SUM(D48:D78)</f>
        <v>0</v>
      </c>
      <c r="L48" s="26" t="s">
        <v>21</v>
      </c>
      <c r="M48" s="10"/>
      <c r="N48" s="28">
        <f>K48/31</f>
        <v>0</v>
      </c>
      <c r="O48" s="29" t="s">
        <v>21</v>
      </c>
      <c r="P48" s="34"/>
      <c r="Q48" s="35"/>
      <c r="U48" s="15"/>
      <c r="V48" s="15"/>
    </row>
    <row r="49" spans="2:8" x14ac:dyDescent="0.45">
      <c r="B49" s="7">
        <v>2</v>
      </c>
      <c r="C49" s="11" t="s">
        <v>15</v>
      </c>
      <c r="D49" s="16"/>
      <c r="E49" s="43"/>
      <c r="F49" s="44" t="str">
        <f>IF(E49="","",E49-E48)</f>
        <v/>
      </c>
      <c r="G49" s="45" t="str">
        <f t="shared" ref="G49:G78" si="2">IF(D49="","",E49*4*(D49/6000))</f>
        <v/>
      </c>
      <c r="H49" s="17">
        <v>8000</v>
      </c>
    </row>
    <row r="50" spans="2:8" x14ac:dyDescent="0.45">
      <c r="B50" s="7">
        <v>3</v>
      </c>
      <c r="C50" s="11" t="s">
        <v>16</v>
      </c>
      <c r="D50" s="16"/>
      <c r="E50" s="43"/>
      <c r="F50" s="44" t="str">
        <f>IF(E50="","",E50-E49)</f>
        <v/>
      </c>
      <c r="G50" s="45" t="str">
        <f t="shared" si="2"/>
        <v/>
      </c>
      <c r="H50" s="17">
        <v>8000</v>
      </c>
    </row>
    <row r="51" spans="2:8" x14ac:dyDescent="0.45">
      <c r="B51" s="7">
        <v>4</v>
      </c>
      <c r="C51" s="11" t="s">
        <v>9</v>
      </c>
      <c r="D51" s="16"/>
      <c r="E51" s="43"/>
      <c r="F51" s="44" t="str">
        <f>IF(E51="","",E51-E50)</f>
        <v/>
      </c>
      <c r="G51" s="45" t="str">
        <f t="shared" si="2"/>
        <v/>
      </c>
      <c r="H51" s="17">
        <v>8000</v>
      </c>
    </row>
    <row r="52" spans="2:8" x14ac:dyDescent="0.45">
      <c r="B52" s="7">
        <v>5</v>
      </c>
      <c r="C52" s="11" t="s">
        <v>11</v>
      </c>
      <c r="D52" s="16"/>
      <c r="E52" s="43"/>
      <c r="F52" s="44" t="str">
        <f t="shared" ref="F52:F77" si="3">IF(E52="","",E52-E51)</f>
        <v/>
      </c>
      <c r="G52" s="45" t="str">
        <f t="shared" si="2"/>
        <v/>
      </c>
      <c r="H52" s="17">
        <v>8000</v>
      </c>
    </row>
    <row r="53" spans="2:8" x14ac:dyDescent="0.45">
      <c r="B53" s="7">
        <v>6</v>
      </c>
      <c r="C53" s="11" t="s">
        <v>12</v>
      </c>
      <c r="D53" s="16"/>
      <c r="E53" s="43"/>
      <c r="F53" s="44" t="str">
        <f t="shared" si="3"/>
        <v/>
      </c>
      <c r="G53" s="45" t="str">
        <f t="shared" si="2"/>
        <v/>
      </c>
      <c r="H53" s="17">
        <v>8000</v>
      </c>
    </row>
    <row r="54" spans="2:8" x14ac:dyDescent="0.45">
      <c r="B54" s="7">
        <v>7</v>
      </c>
      <c r="C54" s="11" t="s">
        <v>13</v>
      </c>
      <c r="D54" s="16"/>
      <c r="E54" s="43"/>
      <c r="F54" s="44" t="str">
        <f t="shared" si="3"/>
        <v/>
      </c>
      <c r="G54" s="45" t="str">
        <f t="shared" si="2"/>
        <v/>
      </c>
      <c r="H54" s="17">
        <v>8000</v>
      </c>
    </row>
    <row r="55" spans="2:8" x14ac:dyDescent="0.45">
      <c r="B55" s="7">
        <v>8</v>
      </c>
      <c r="C55" s="11" t="s">
        <v>14</v>
      </c>
      <c r="D55" s="16"/>
      <c r="E55" s="43"/>
      <c r="F55" s="44" t="str">
        <f t="shared" si="3"/>
        <v/>
      </c>
      <c r="G55" s="45" t="str">
        <f t="shared" si="2"/>
        <v/>
      </c>
      <c r="H55" s="17">
        <v>8000</v>
      </c>
    </row>
    <row r="56" spans="2:8" x14ac:dyDescent="0.45">
      <c r="B56" s="7">
        <v>9</v>
      </c>
      <c r="C56" s="11" t="s">
        <v>15</v>
      </c>
      <c r="D56" s="16"/>
      <c r="E56" s="43"/>
      <c r="F56" s="44" t="str">
        <f t="shared" si="3"/>
        <v/>
      </c>
      <c r="G56" s="45" t="str">
        <f t="shared" si="2"/>
        <v/>
      </c>
      <c r="H56" s="17">
        <v>8000</v>
      </c>
    </row>
    <row r="57" spans="2:8" x14ac:dyDescent="0.45">
      <c r="B57" s="7">
        <v>10</v>
      </c>
      <c r="C57" s="11" t="s">
        <v>16</v>
      </c>
      <c r="D57" s="16"/>
      <c r="E57" s="43"/>
      <c r="F57" s="44" t="str">
        <f t="shared" si="3"/>
        <v/>
      </c>
      <c r="G57" s="45" t="str">
        <f t="shared" si="2"/>
        <v/>
      </c>
      <c r="H57" s="17">
        <v>8000</v>
      </c>
    </row>
    <row r="58" spans="2:8" x14ac:dyDescent="0.45">
      <c r="B58" s="7">
        <v>11</v>
      </c>
      <c r="C58" s="11" t="s">
        <v>9</v>
      </c>
      <c r="D58" s="16"/>
      <c r="E58" s="43"/>
      <c r="F58" s="44" t="str">
        <f t="shared" si="3"/>
        <v/>
      </c>
      <c r="G58" s="45" t="str">
        <f t="shared" si="2"/>
        <v/>
      </c>
      <c r="H58" s="17">
        <v>8000</v>
      </c>
    </row>
    <row r="59" spans="2:8" x14ac:dyDescent="0.45">
      <c r="B59" s="7">
        <v>12</v>
      </c>
      <c r="C59" s="11" t="s">
        <v>11</v>
      </c>
      <c r="D59" s="16"/>
      <c r="E59" s="43"/>
      <c r="F59" s="44" t="str">
        <f t="shared" si="3"/>
        <v/>
      </c>
      <c r="G59" s="45" t="str">
        <f t="shared" si="2"/>
        <v/>
      </c>
      <c r="H59" s="17">
        <v>8000</v>
      </c>
    </row>
    <row r="60" spans="2:8" x14ac:dyDescent="0.45">
      <c r="B60" s="7">
        <v>13</v>
      </c>
      <c r="C60" s="11" t="s">
        <v>12</v>
      </c>
      <c r="D60" s="16"/>
      <c r="E60" s="43"/>
      <c r="F60" s="44" t="str">
        <f t="shared" si="3"/>
        <v/>
      </c>
      <c r="G60" s="45" t="str">
        <f t="shared" si="2"/>
        <v/>
      </c>
      <c r="H60" s="17">
        <v>8000</v>
      </c>
    </row>
    <row r="61" spans="2:8" x14ac:dyDescent="0.45">
      <c r="B61" s="7">
        <v>14</v>
      </c>
      <c r="C61" s="11" t="s">
        <v>13</v>
      </c>
      <c r="D61" s="16"/>
      <c r="E61" s="43"/>
      <c r="F61" s="44" t="str">
        <f t="shared" si="3"/>
        <v/>
      </c>
      <c r="G61" s="45" t="str">
        <f t="shared" si="2"/>
        <v/>
      </c>
      <c r="H61" s="17">
        <v>8000</v>
      </c>
    </row>
    <row r="62" spans="2:8" x14ac:dyDescent="0.45">
      <c r="B62" s="7">
        <v>15</v>
      </c>
      <c r="C62" s="11" t="s">
        <v>14</v>
      </c>
      <c r="D62" s="16"/>
      <c r="E62" s="43"/>
      <c r="F62" s="44" t="str">
        <f t="shared" si="3"/>
        <v/>
      </c>
      <c r="G62" s="45" t="str">
        <f t="shared" si="2"/>
        <v/>
      </c>
      <c r="H62" s="17">
        <v>8000</v>
      </c>
    </row>
    <row r="63" spans="2:8" x14ac:dyDescent="0.45">
      <c r="B63" s="7">
        <v>16</v>
      </c>
      <c r="C63" s="11" t="s">
        <v>15</v>
      </c>
      <c r="D63" s="16"/>
      <c r="E63" s="43"/>
      <c r="F63" s="44" t="str">
        <f t="shared" si="3"/>
        <v/>
      </c>
      <c r="G63" s="45" t="str">
        <f t="shared" si="2"/>
        <v/>
      </c>
      <c r="H63" s="17">
        <v>8000</v>
      </c>
    </row>
    <row r="64" spans="2:8" x14ac:dyDescent="0.45">
      <c r="B64" s="7">
        <v>17</v>
      </c>
      <c r="C64" s="11" t="s">
        <v>16</v>
      </c>
      <c r="D64" s="16"/>
      <c r="E64" s="43"/>
      <c r="F64" s="44" t="str">
        <f t="shared" si="3"/>
        <v/>
      </c>
      <c r="G64" s="45" t="str">
        <f t="shared" si="2"/>
        <v/>
      </c>
      <c r="H64" s="17">
        <v>8000</v>
      </c>
    </row>
    <row r="65" spans="2:26" x14ac:dyDescent="0.45">
      <c r="B65" s="7">
        <v>18</v>
      </c>
      <c r="C65" s="11" t="s">
        <v>9</v>
      </c>
      <c r="D65" s="16"/>
      <c r="E65" s="43"/>
      <c r="F65" s="44" t="str">
        <f t="shared" si="3"/>
        <v/>
      </c>
      <c r="G65" s="45" t="str">
        <f t="shared" si="2"/>
        <v/>
      </c>
      <c r="H65" s="17">
        <v>8000</v>
      </c>
    </row>
    <row r="66" spans="2:26" x14ac:dyDescent="0.45">
      <c r="B66" s="7">
        <v>19</v>
      </c>
      <c r="C66" s="11" t="s">
        <v>11</v>
      </c>
      <c r="D66" s="16"/>
      <c r="E66" s="43"/>
      <c r="F66" s="44" t="str">
        <f t="shared" si="3"/>
        <v/>
      </c>
      <c r="G66" s="45" t="str">
        <f t="shared" si="2"/>
        <v/>
      </c>
      <c r="H66" s="17">
        <v>8000</v>
      </c>
    </row>
    <row r="67" spans="2:26" x14ac:dyDescent="0.45">
      <c r="B67" s="7">
        <v>20</v>
      </c>
      <c r="C67" s="11" t="s">
        <v>12</v>
      </c>
      <c r="D67" s="16"/>
      <c r="E67" s="43"/>
      <c r="F67" s="44" t="str">
        <f t="shared" si="3"/>
        <v/>
      </c>
      <c r="G67" s="45" t="str">
        <f t="shared" si="2"/>
        <v/>
      </c>
      <c r="H67" s="17">
        <v>8000</v>
      </c>
    </row>
    <row r="68" spans="2:26" x14ac:dyDescent="0.45">
      <c r="B68" s="7">
        <v>21</v>
      </c>
      <c r="C68" s="11" t="s">
        <v>13</v>
      </c>
      <c r="D68" s="16"/>
      <c r="E68" s="43"/>
      <c r="F68" s="44" t="str">
        <f t="shared" si="3"/>
        <v/>
      </c>
      <c r="G68" s="45" t="str">
        <f t="shared" si="2"/>
        <v/>
      </c>
      <c r="H68" s="17">
        <v>8000</v>
      </c>
    </row>
    <row r="69" spans="2:26" ht="18.75" customHeight="1" x14ac:dyDescent="0.45">
      <c r="B69" s="7">
        <v>22</v>
      </c>
      <c r="C69" s="11" t="s">
        <v>14</v>
      </c>
      <c r="D69" s="16"/>
      <c r="E69" s="43"/>
      <c r="F69" s="44" t="str">
        <f t="shared" si="3"/>
        <v/>
      </c>
      <c r="G69" s="45" t="str">
        <f t="shared" si="2"/>
        <v/>
      </c>
      <c r="H69" s="17">
        <v>8000</v>
      </c>
      <c r="X69" s="18"/>
      <c r="Y69" s="18"/>
      <c r="Z69" s="18"/>
    </row>
    <row r="70" spans="2:26" ht="18.75" customHeight="1" x14ac:dyDescent="0.45">
      <c r="B70" s="7">
        <v>23</v>
      </c>
      <c r="C70" s="11" t="s">
        <v>15</v>
      </c>
      <c r="D70" s="16"/>
      <c r="E70" s="43"/>
      <c r="F70" s="44" t="str">
        <f t="shared" si="3"/>
        <v/>
      </c>
      <c r="G70" s="45" t="str">
        <f t="shared" si="2"/>
        <v/>
      </c>
      <c r="H70" s="17">
        <v>8000</v>
      </c>
      <c r="X70" s="18"/>
      <c r="Y70" s="18"/>
      <c r="Z70" s="18"/>
    </row>
    <row r="71" spans="2:26" ht="18.75" customHeight="1" x14ac:dyDescent="0.45">
      <c r="B71" s="7">
        <v>24</v>
      </c>
      <c r="C71" s="11" t="s">
        <v>16</v>
      </c>
      <c r="D71" s="16"/>
      <c r="E71" s="43"/>
      <c r="F71" s="44" t="str">
        <f t="shared" si="3"/>
        <v/>
      </c>
      <c r="G71" s="45" t="str">
        <f t="shared" si="2"/>
        <v/>
      </c>
      <c r="H71" s="17">
        <v>8000</v>
      </c>
      <c r="X71" s="18"/>
      <c r="Y71" s="18"/>
      <c r="Z71" s="18"/>
    </row>
    <row r="72" spans="2:26" ht="18.75" customHeight="1" x14ac:dyDescent="0.45">
      <c r="B72" s="7">
        <v>25</v>
      </c>
      <c r="C72" s="11" t="s">
        <v>9</v>
      </c>
      <c r="D72" s="16"/>
      <c r="E72" s="43"/>
      <c r="F72" s="44" t="str">
        <f t="shared" si="3"/>
        <v/>
      </c>
      <c r="G72" s="45" t="str">
        <f t="shared" si="2"/>
        <v/>
      </c>
      <c r="H72" s="17">
        <v>8000</v>
      </c>
      <c r="X72" s="18"/>
      <c r="Y72" s="18"/>
      <c r="Z72" s="18"/>
    </row>
    <row r="73" spans="2:26" ht="18.75" customHeight="1" x14ac:dyDescent="0.45">
      <c r="B73" s="7">
        <v>26</v>
      </c>
      <c r="C73" s="11" t="s">
        <v>11</v>
      </c>
      <c r="D73" s="16"/>
      <c r="E73" s="43"/>
      <c r="F73" s="44" t="str">
        <f t="shared" si="3"/>
        <v/>
      </c>
      <c r="G73" s="45" t="str">
        <f t="shared" si="2"/>
        <v/>
      </c>
      <c r="H73" s="17">
        <v>8000</v>
      </c>
      <c r="X73" s="18"/>
      <c r="Y73" s="18"/>
      <c r="Z73" s="18"/>
    </row>
    <row r="74" spans="2:26" ht="18.75" customHeight="1" x14ac:dyDescent="0.45">
      <c r="B74" s="7">
        <v>27</v>
      </c>
      <c r="C74" s="11" t="s">
        <v>12</v>
      </c>
      <c r="D74" s="16"/>
      <c r="E74" s="43"/>
      <c r="F74" s="44" t="str">
        <f t="shared" si="3"/>
        <v/>
      </c>
      <c r="G74" s="45" t="str">
        <f t="shared" si="2"/>
        <v/>
      </c>
      <c r="H74" s="17">
        <v>8000</v>
      </c>
      <c r="X74" s="18"/>
      <c r="Y74" s="18"/>
      <c r="Z74" s="18"/>
    </row>
    <row r="75" spans="2:26" ht="18.75" customHeight="1" x14ac:dyDescent="0.45">
      <c r="B75" s="7">
        <v>28</v>
      </c>
      <c r="C75" s="11" t="s">
        <v>13</v>
      </c>
      <c r="D75" s="16"/>
      <c r="E75" s="43"/>
      <c r="F75" s="44" t="str">
        <f t="shared" si="3"/>
        <v/>
      </c>
      <c r="G75" s="45" t="str">
        <f t="shared" si="2"/>
        <v/>
      </c>
      <c r="H75" s="17">
        <v>8000</v>
      </c>
      <c r="X75" s="18"/>
      <c r="Y75" s="18"/>
      <c r="Z75" s="18"/>
    </row>
    <row r="76" spans="2:26" ht="18.75" customHeight="1" x14ac:dyDescent="0.45">
      <c r="B76" s="7">
        <v>29</v>
      </c>
      <c r="C76" s="77" t="s">
        <v>14</v>
      </c>
      <c r="D76" s="16"/>
      <c r="E76" s="43"/>
      <c r="F76" s="44" t="str">
        <f t="shared" si="3"/>
        <v/>
      </c>
      <c r="G76" s="45" t="str">
        <f t="shared" si="2"/>
        <v/>
      </c>
      <c r="H76" s="17">
        <v>8000</v>
      </c>
      <c r="X76" s="18"/>
      <c r="Y76" s="18"/>
      <c r="Z76" s="18"/>
    </row>
    <row r="77" spans="2:26" ht="18.75" customHeight="1" x14ac:dyDescent="0.45">
      <c r="B77" s="7">
        <v>30</v>
      </c>
      <c r="C77" s="79" t="s">
        <v>29</v>
      </c>
      <c r="D77" s="16"/>
      <c r="E77" s="43"/>
      <c r="F77" s="44" t="str">
        <f t="shared" si="3"/>
        <v/>
      </c>
      <c r="G77" s="45" t="str">
        <f t="shared" si="2"/>
        <v/>
      </c>
      <c r="H77" s="17">
        <v>8000</v>
      </c>
      <c r="J77" s="2" t="s">
        <v>28</v>
      </c>
      <c r="X77" s="18"/>
      <c r="Y77" s="18"/>
      <c r="Z77" s="18"/>
    </row>
    <row r="78" spans="2:26" ht="19.5" customHeight="1" thickBot="1" x14ac:dyDescent="0.5">
      <c r="B78" s="19">
        <v>31</v>
      </c>
      <c r="C78" s="78" t="s">
        <v>39</v>
      </c>
      <c r="D78" s="22"/>
      <c r="E78" s="49"/>
      <c r="F78" s="50"/>
      <c r="G78" s="51" t="str">
        <f t="shared" si="2"/>
        <v/>
      </c>
      <c r="H78" s="17">
        <v>8000</v>
      </c>
      <c r="X78" s="18"/>
      <c r="Y78" s="18"/>
      <c r="Z78" s="18"/>
    </row>
  </sheetData>
  <mergeCells count="6">
    <mergeCell ref="B46:G46"/>
    <mergeCell ref="B3:C3"/>
    <mergeCell ref="B5:C5"/>
    <mergeCell ref="B7:G7"/>
    <mergeCell ref="B42:C42"/>
    <mergeCell ref="B44:C44"/>
  </mergeCells>
  <phoneticPr fontId="3"/>
  <conditionalFormatting sqref="C9:C38">
    <cfRule type="containsText" dxfId="13" priority="13" operator="containsText" text="土">
      <formula>NOT(ISERROR(SEARCH("土",C9)))</formula>
    </cfRule>
    <cfRule type="containsText" dxfId="12" priority="14" operator="containsText" text="日">
      <formula>NOT(ISERROR(SEARCH("日",C9)))</formula>
    </cfRule>
  </conditionalFormatting>
  <conditionalFormatting sqref="C39">
    <cfRule type="cellIs" dxfId="11" priority="9" operator="greaterThan">
      <formula>0</formula>
    </cfRule>
    <cfRule type="cellIs" dxfId="10" priority="10" operator="lessThan">
      <formula>0</formula>
    </cfRule>
  </conditionalFormatting>
  <conditionalFormatting sqref="C48:C78">
    <cfRule type="containsText" dxfId="9" priority="11" operator="containsText" text="土">
      <formula>NOT(ISERROR(SEARCH("土",C48)))</formula>
    </cfRule>
    <cfRule type="containsText" dxfId="8" priority="12" operator="containsText" text="日">
      <formula>NOT(ISERROR(SEARCH("日",C48)))</formula>
    </cfRule>
  </conditionalFormatting>
  <conditionalFormatting sqref="E9:E38">
    <cfRule type="containsBlanks" dxfId="7" priority="5">
      <formula>LEN(TRIM(E9))=0</formula>
    </cfRule>
    <cfRule type="cellIs" dxfId="6" priority="8" operator="lessThanOrEqual">
      <formula>$W$14</formula>
    </cfRule>
  </conditionalFormatting>
  <conditionalFormatting sqref="E48:E77">
    <cfRule type="containsBlanks" dxfId="5" priority="1">
      <formula>LEN(TRIM(E48))=0</formula>
    </cfRule>
    <cfRule type="cellIs" dxfId="4" priority="4" operator="lessThanOrEqual">
      <formula>$W$14</formula>
    </cfRule>
  </conditionalFormatting>
  <conditionalFormatting sqref="F9:F38">
    <cfRule type="cellIs" dxfId="3" priority="6" operator="greaterThan">
      <formula>0</formula>
    </cfRule>
    <cfRule type="cellIs" dxfId="2" priority="7" operator="lessThan">
      <formula>0</formula>
    </cfRule>
  </conditionalFormatting>
  <conditionalFormatting sqref="F48:F77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65" fitToHeight="0" orientation="landscape" r:id="rId1"/>
  <rowBreaks count="2" manualBreakCount="2">
    <brk id="39" max="23" man="1"/>
    <brk id="79" max="26" man="1"/>
  </rowBreaks>
  <colBreaks count="1" manualBreakCount="1">
    <brk id="27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【前期】個人部門</vt:lpstr>
      <vt:lpstr>【後期】個人部門</vt:lpstr>
      <vt:lpstr>個人記録用（提出不要）</vt:lpstr>
      <vt:lpstr>【後期】個人部門!Print_Area</vt:lpstr>
      <vt:lpstr>【前期】個人部門!Print_Area</vt:lpstr>
      <vt:lpstr>'個人記録用（提出不要）'!Print_Area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原州平</cp:lastModifiedBy>
  <cp:lastPrinted>2026-04-13T09:41:02Z</cp:lastPrinted>
  <dcterms:created xsi:type="dcterms:W3CDTF">2025-04-24T06:55:01Z</dcterms:created>
  <dcterms:modified xsi:type="dcterms:W3CDTF">2026-05-18T00:27:44Z</dcterms:modified>
</cp:coreProperties>
</file>