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defaultThemeVersion="166925"/>
  <mc:AlternateContent xmlns:mc="http://schemas.openxmlformats.org/markup-compatibility/2006">
    <mc:Choice Requires="x15">
      <x15ac:absPath xmlns:x15ac="http://schemas.microsoft.com/office/spreadsheetml/2010/11/ac" url="\\Cmnfl001\13_東京支部ファイルサーバー\2210_短期給付\10 傷病手当金\♪♪傷病手当金＃\☆各種様式（起案、添付書類等）\◇傷手ＨＰ掲載様式\R4.1月更新（様式No.追加）\パス付（HP用）\"/>
    </mc:Choice>
  </mc:AlternateContent>
  <xr:revisionPtr revIDLastSave="0" documentId="13_ncr:1_{892C132B-7D3D-43B9-A0F1-1AA9084747DB}" xr6:coauthVersionLast="36" xr6:coauthVersionMax="36" xr10:uidLastSave="{00000000-0000-0000-0000-000000000000}"/>
  <bookViews>
    <workbookView xWindow="0" yWindow="0" windowWidth="15150" windowHeight="3480" xr2:uid="{00000000-000D-0000-FFFF-FFFF00000000}"/>
  </bookViews>
  <sheets>
    <sheet name="用紙No. 傷病手当1-2" sheetId="2" r:id="rId1"/>
    <sheet name="用紙No. 傷病手当1-2 (例1)" sheetId="8" r:id="rId2"/>
    <sheet name="用紙No. 傷病手当1-2(例2)" sheetId="9" r:id="rId3"/>
  </sheets>
  <definedNames>
    <definedName name="_xlnm.Print_Area" localSheetId="0">'用紙No. 傷病手当1-2'!$A$1:$AJ$56</definedName>
    <definedName name="_xlnm.Print_Area" localSheetId="1">'用紙No. 傷病手当1-2 (例1)'!$A$1:$AJ$56</definedName>
    <definedName name="_xlnm.Print_Area" localSheetId="2">'用紙No. 傷病手当1-2(例2)'!$A$1:$AJ$56</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54" i="8" l="1"/>
  <c r="J54" i="9"/>
  <c r="J54" i="2"/>
  <c r="S44" i="9" l="1"/>
  <c r="O32" i="9" l="1"/>
  <c r="O37" i="9" s="1"/>
  <c r="O23" i="9"/>
  <c r="O36" i="9" s="1"/>
  <c r="AB27" i="9"/>
  <c r="C44" i="9"/>
  <c r="C46" i="9" s="1"/>
  <c r="S46" i="9" s="1"/>
  <c r="P40" i="9"/>
  <c r="J32" i="9"/>
  <c r="AH27" i="9"/>
  <c r="J23" i="9"/>
  <c r="T14" i="9"/>
  <c r="O14" i="9"/>
  <c r="C44" i="8"/>
  <c r="S44" i="8" s="1"/>
  <c r="C46" i="8" s="1"/>
  <c r="S46" i="8" s="1"/>
  <c r="P40" i="8"/>
  <c r="O32" i="8"/>
  <c r="O37" i="8" s="1"/>
  <c r="J32" i="8"/>
  <c r="AH27" i="8"/>
  <c r="AB27" i="8"/>
  <c r="O23" i="8"/>
  <c r="O36" i="8" s="1"/>
  <c r="J23" i="8"/>
  <c r="AB16" i="8" s="1"/>
  <c r="T14" i="8"/>
  <c r="O14" i="8"/>
  <c r="O38" i="9" l="1"/>
  <c r="S48" i="9" s="1"/>
  <c r="L53" i="9" s="1"/>
  <c r="AB16" i="9"/>
  <c r="D53" i="9"/>
  <c r="O38" i="8"/>
  <c r="S48" i="8" s="1"/>
  <c r="L53" i="8" s="1"/>
  <c r="D53" i="8"/>
  <c r="AH27" i="2"/>
  <c r="AB27" i="2"/>
  <c r="J50" i="8" l="1"/>
  <c r="T53" i="8" s="1"/>
  <c r="J50" i="9"/>
  <c r="T53" i="9" s="1"/>
  <c r="AA53" i="9" s="1"/>
  <c r="AA53" i="8"/>
  <c r="P40" i="2" l="1"/>
  <c r="O32" i="2"/>
  <c r="O37" i="2" s="1"/>
  <c r="J23" i="2"/>
  <c r="J32" i="2"/>
  <c r="O23" i="2"/>
  <c r="O36" i="2" l="1"/>
  <c r="O38" i="2" s="1"/>
  <c r="AB16" i="2"/>
  <c r="C44" i="2" l="1"/>
  <c r="S44" i="2" s="1"/>
  <c r="C46" i="2" s="1"/>
  <c r="S46" i="2" s="1"/>
  <c r="D53" i="2" s="1"/>
  <c r="AA53" i="2" s="1"/>
  <c r="T14" i="2"/>
  <c r="O14" i="2"/>
  <c r="S48" i="2" l="1"/>
  <c r="J50" i="2" s="1"/>
  <c r="T53" i="2" s="1"/>
  <c r="L53" i="2"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谷田部　亜希</author>
  </authors>
  <commentList>
    <comment ref="W14" authorId="0" shapeId="0" xr:uid="{12E30607-33C2-4828-A5CB-480D75D43F0F}">
      <text>
        <r>
          <rPr>
            <b/>
            <sz val="9"/>
            <color indexed="81"/>
            <rFont val="MS P ゴシック"/>
            <family val="3"/>
            <charset val="128"/>
          </rPr>
          <t>当該月のうち、有給休職中の傷病手当金請求期間を入力してください。</t>
        </r>
      </text>
    </comment>
    <comment ref="A15" authorId="0" shapeId="0" xr:uid="{9EB8BDF6-29D9-428D-9CC5-1B02F39214DB}">
      <text>
        <r>
          <rPr>
            <b/>
            <sz val="9"/>
            <color indexed="81"/>
            <rFont val="MS P ゴシック"/>
            <family val="3"/>
            <charset val="128"/>
          </rPr>
          <t>「傷病手当金算定の基礎となる平均標準報酬月額」の額を入力してください。
※事前審査後にお知らせする額です。当該月の標準報酬月額と異なる場合があります。</t>
        </r>
      </text>
    </comment>
    <comment ref="Q16" authorId="0" shapeId="0" xr:uid="{48EA716B-FF6B-4472-803A-C51BF1E36C52}">
      <text>
        <r>
          <rPr>
            <b/>
            <sz val="9"/>
            <color indexed="81"/>
            <rFont val="MS P ゴシック"/>
            <family val="3"/>
            <charset val="128"/>
          </rPr>
          <t>上記期間の総日数から週休日を差し引いた日数を入力してください。
【参考】
週休日と重ならない祝日、年末年始休業の期間は支給対象です。</t>
        </r>
      </text>
    </comment>
    <comment ref="Q17" authorId="0" shapeId="0" xr:uid="{7625F5A4-A81E-4CBA-BE3D-5168E47C12E1}">
      <text>
        <r>
          <rPr>
            <b/>
            <sz val="9"/>
            <color indexed="81"/>
            <rFont val="MS P ゴシック"/>
            <family val="3"/>
            <charset val="128"/>
          </rPr>
          <t>有給休職中の給与支給割合が「８割」ではない場合は、支給割合を入力してください。他の記入欄の「８割」は入力した割合に読み替えてください。</t>
        </r>
      </text>
    </comment>
    <comment ref="A20" authorId="0" shapeId="0" xr:uid="{F6417BDF-AF65-4121-AFB9-B6654F339FDF}">
      <text>
        <r>
          <rPr>
            <b/>
            <sz val="9"/>
            <color indexed="81"/>
            <rFont val="MS P ゴシック"/>
            <family val="3"/>
            <charset val="128"/>
          </rPr>
          <t>当該月の総日数から土日を差し引いた日数を入力してください。
※月途中で支給開始（終了）する場合でも、月の全日分を入力します。</t>
        </r>
      </text>
    </comment>
    <comment ref="J20" authorId="0" shapeId="0" xr:uid="{87992BCF-E4B1-4701-9BB4-196B3B640AF9}">
      <text>
        <r>
          <rPr>
            <b/>
            <sz val="9"/>
            <color indexed="81"/>
            <rFont val="MS P ゴシック"/>
            <family val="3"/>
            <charset val="128"/>
          </rPr>
          <t>「給料表額」には、教職調整額等を合算しないでください。種別毎に金額を入力してください。</t>
        </r>
      </text>
    </comment>
    <comment ref="A23" authorId="0" shapeId="0" xr:uid="{4D8EAEE5-A7EF-4996-B3D0-8E7041528085}">
      <text>
        <r>
          <rPr>
            <b/>
            <sz val="9"/>
            <color indexed="81"/>
            <rFont val="MS P ゴシック"/>
            <family val="3"/>
            <charset val="128"/>
          </rPr>
          <t>組合員が年金を受給している場合には必ず入力してください。
厚生（共済）年金の他に基礎年金も受給している場合は、合計額を入力します。</t>
        </r>
      </text>
    </comment>
    <comment ref="F29" authorId="0" shapeId="0" xr:uid="{00FACA18-5AE6-4AF2-9A1A-E281BCDAE8DF}">
      <text>
        <r>
          <rPr>
            <b/>
            <sz val="9"/>
            <color indexed="81"/>
            <rFont val="MS P ゴシック"/>
            <family val="3"/>
            <charset val="128"/>
          </rPr>
          <t>上記以外の手当が支給された場合に入力</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谷田部　亜希</author>
    <author>東京都</author>
  </authors>
  <commentList>
    <comment ref="W14" authorId="0" shapeId="0" xr:uid="{75BBC2CB-AA64-4AE5-9C4C-199A7B23575E}">
      <text>
        <r>
          <rPr>
            <b/>
            <sz val="9"/>
            <color indexed="81"/>
            <rFont val="MS P ゴシック"/>
            <family val="3"/>
            <charset val="128"/>
          </rPr>
          <t>当該月のうち、有給休職中の傷病手当金請求期間を入力してください。</t>
        </r>
      </text>
    </comment>
    <comment ref="A15" authorId="1" shapeId="0" xr:uid="{00000000-0006-0000-0100-000001000000}">
      <text>
        <r>
          <rPr>
            <b/>
            <sz val="9"/>
            <color indexed="81"/>
            <rFont val="MS P ゴシック"/>
            <family val="3"/>
            <charset val="128"/>
          </rPr>
          <t>「傷病手当金算定の基礎となる平均標準報酬月額」の額を入力してください。
※事前審査後にお知らせする額です。当該月の標準報酬月額と異なる場合があります。</t>
        </r>
      </text>
    </comment>
    <comment ref="Q16" authorId="1" shapeId="0" xr:uid="{00000000-0006-0000-0100-000002000000}">
      <text>
        <r>
          <rPr>
            <b/>
            <sz val="9"/>
            <color indexed="81"/>
            <rFont val="MS P ゴシック"/>
            <family val="3"/>
            <charset val="128"/>
          </rPr>
          <t>上記期間の総日数から週休日を差し引いた日数を入力してください。
【参考】
週休日と重ならない祝日、年末年始休業の期間は支給対象です。</t>
        </r>
      </text>
    </comment>
    <comment ref="Q17" authorId="1" shapeId="0" xr:uid="{00000000-0006-0000-0100-000003000000}">
      <text>
        <r>
          <rPr>
            <b/>
            <sz val="9"/>
            <color indexed="81"/>
            <rFont val="MS P ゴシック"/>
            <family val="3"/>
            <charset val="128"/>
          </rPr>
          <t>有給休職中の給与支給割合が「８割」ではない場合は、支給割合を入力してください。他の記入欄の「８割」は入力した割合に読み替えてください。</t>
        </r>
      </text>
    </comment>
    <comment ref="A20" authorId="1" shapeId="0" xr:uid="{00000000-0006-0000-0100-000004000000}">
      <text>
        <r>
          <rPr>
            <b/>
            <sz val="9"/>
            <color indexed="81"/>
            <rFont val="MS P ゴシック"/>
            <family val="3"/>
            <charset val="128"/>
          </rPr>
          <t>当該月の総日数から土日を差し引いた日数を入力してください。
※月途中で支給開始（終了）する場合でも、月の全日分を入力します。</t>
        </r>
      </text>
    </comment>
    <comment ref="J20" authorId="1" shapeId="0" xr:uid="{00000000-0006-0000-0100-000005000000}">
      <text>
        <r>
          <rPr>
            <b/>
            <sz val="9"/>
            <color indexed="81"/>
            <rFont val="MS P ゴシック"/>
            <family val="3"/>
            <charset val="128"/>
          </rPr>
          <t>「給料表額」には、教職調整額等を合算しないでください。種別毎に金額を入力してください。</t>
        </r>
      </text>
    </comment>
    <comment ref="A23" authorId="1" shapeId="0" xr:uid="{00000000-0006-0000-0100-000006000000}">
      <text>
        <r>
          <rPr>
            <b/>
            <sz val="9"/>
            <color indexed="81"/>
            <rFont val="MS P ゴシック"/>
            <family val="3"/>
            <charset val="128"/>
          </rPr>
          <t>組合員が年金を受給している場合には必ず入力してください。
厚生（共済）年金の他に基礎年金も受給している場合は、合計額を入力します。</t>
        </r>
      </text>
    </comment>
    <comment ref="F29" authorId="0" shapeId="0" xr:uid="{B58D3D40-326F-470E-9B1B-6E50C831274F}">
      <text>
        <r>
          <rPr>
            <b/>
            <sz val="9"/>
            <color indexed="81"/>
            <rFont val="MS P ゴシック"/>
            <family val="3"/>
            <charset val="128"/>
          </rPr>
          <t>上記以外の手当が支給された場合に入力</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谷田部　亜希</author>
    <author>東京都</author>
  </authors>
  <commentList>
    <comment ref="W14" authorId="0" shapeId="0" xr:uid="{12144A9A-9F5D-4C0C-92D1-395A249D8748}">
      <text>
        <r>
          <rPr>
            <b/>
            <sz val="9"/>
            <color indexed="81"/>
            <rFont val="MS P ゴシック"/>
            <family val="3"/>
            <charset val="128"/>
          </rPr>
          <t>当該月のうち、有給休職中の傷病手当金請求期間を入力してください。
※本例の場合、請求書の傷病手当金請求期間はR3.10.1～R3.10.25（有給休職＋無給休職期間）ですが、報酬支給額証明書の期間はR3.10.1～R3.10.10（有給休職期間のみ）を入力します。</t>
        </r>
      </text>
    </comment>
    <comment ref="A15" authorId="1" shapeId="0" xr:uid="{00000000-0006-0000-0200-000001000000}">
      <text>
        <r>
          <rPr>
            <b/>
            <sz val="9"/>
            <color indexed="81"/>
            <rFont val="MS P ゴシック"/>
            <family val="3"/>
            <charset val="128"/>
          </rPr>
          <t>「傷病手当金算定の基礎となる平均標準報酬月額」の額を入力してください。
※事前審査後にお知らせする額です。当該月の標準報酬月額と異なる場合があります。</t>
        </r>
      </text>
    </comment>
    <comment ref="Q16" authorId="1" shapeId="0" xr:uid="{00000000-0006-0000-0200-000002000000}">
      <text>
        <r>
          <rPr>
            <b/>
            <sz val="9"/>
            <color indexed="81"/>
            <rFont val="MS P ゴシック"/>
            <family val="3"/>
            <charset val="128"/>
          </rPr>
          <t>上記期間の総日数から週休日を差し引いた日数を入力してください。
【参考】
週休日と重ならない祝日、年末年始休業の期間は支給対象です。</t>
        </r>
      </text>
    </comment>
    <comment ref="Q17" authorId="1" shapeId="0" xr:uid="{00000000-0006-0000-0200-000003000000}">
      <text>
        <r>
          <rPr>
            <b/>
            <sz val="9"/>
            <color indexed="81"/>
            <rFont val="MS P ゴシック"/>
            <family val="3"/>
            <charset val="128"/>
          </rPr>
          <t>有給休職中の給与支給割合が「８割」ではない場合は、支給割合を入力してください。他の記入欄の「８割」は入力した割合に読み替えてください。</t>
        </r>
      </text>
    </comment>
    <comment ref="A20" authorId="1" shapeId="0" xr:uid="{00000000-0006-0000-0200-000004000000}">
      <text>
        <r>
          <rPr>
            <b/>
            <sz val="9"/>
            <color indexed="81"/>
            <rFont val="MS P ゴシック"/>
            <family val="3"/>
            <charset val="128"/>
          </rPr>
          <t>当該月の総日数から土日を差し引いた日数を入力してください。
※月途中で支給開始（終了）する場合でも、月の全日分を入力します。</t>
        </r>
      </text>
    </comment>
    <comment ref="J20" authorId="1" shapeId="0" xr:uid="{00000000-0006-0000-0200-000005000000}">
      <text>
        <r>
          <rPr>
            <b/>
            <sz val="9"/>
            <color indexed="81"/>
            <rFont val="MS P ゴシック"/>
            <family val="3"/>
            <charset val="128"/>
          </rPr>
          <t>「給料表額」には、教職調整額等を合算しないでください。種別毎に金額を入力してください。</t>
        </r>
      </text>
    </comment>
    <comment ref="A23" authorId="1" shapeId="0" xr:uid="{00000000-0006-0000-0200-000006000000}">
      <text>
        <r>
          <rPr>
            <b/>
            <sz val="9"/>
            <color indexed="81"/>
            <rFont val="MS P ゴシック"/>
            <family val="3"/>
            <charset val="128"/>
          </rPr>
          <t>組合員が年金を受給している場合には必ず入力してください。
厚生（共済）年金の他に基礎年金も受給している場合は、合計額を入力します。</t>
        </r>
      </text>
    </comment>
    <comment ref="F29" authorId="0" shapeId="0" xr:uid="{95DD5082-24D7-430A-B322-6F45E202DD59}">
      <text>
        <r>
          <rPr>
            <b/>
            <sz val="9"/>
            <color indexed="81"/>
            <rFont val="MS P ゴシック"/>
            <family val="3"/>
            <charset val="128"/>
          </rPr>
          <t>上記以外の手当が支給された場合に入力</t>
        </r>
      </text>
    </comment>
  </commentList>
</comments>
</file>

<file path=xl/sharedStrings.xml><?xml version="1.0" encoding="utf-8"?>
<sst xmlns="http://schemas.openxmlformats.org/spreadsheetml/2006/main" count="424" uniqueCount="109">
  <si>
    <t>〔用紙№傷病手当1-2〕</t>
    <rPh sb="1" eb="3">
      <t>ヨウシ</t>
    </rPh>
    <rPh sb="4" eb="6">
      <t>ショウビョウ</t>
    </rPh>
    <rPh sb="6" eb="8">
      <t>テアテ</t>
    </rPh>
    <phoneticPr fontId="4"/>
  </si>
  <si>
    <t>年</t>
    <rPh sb="0" eb="1">
      <t>ネン</t>
    </rPh>
    <phoneticPr fontId="1"/>
  </si>
  <si>
    <t>月</t>
    <rPh sb="0" eb="1">
      <t>ツキ</t>
    </rPh>
    <phoneticPr fontId="1"/>
  </si>
  <si>
    <t>日</t>
    <rPh sb="0" eb="1">
      <t>ヒ</t>
    </rPh>
    <phoneticPr fontId="1"/>
  </si>
  <si>
    <t>所　　属</t>
    <phoneticPr fontId="1"/>
  </si>
  <si>
    <t>職　　名</t>
    <phoneticPr fontId="1"/>
  </si>
  <si>
    <t>氏　　名</t>
    <phoneticPr fontId="1"/>
  </si>
  <si>
    <t>（公印省略）</t>
    <phoneticPr fontId="1"/>
  </si>
  <si>
    <t>連絡先</t>
    <phoneticPr fontId="1"/>
  </si>
  <si>
    <t>(枝番)</t>
    <rPh sb="1" eb="3">
      <t>エダバン</t>
    </rPh>
    <phoneticPr fontId="1"/>
  </si>
  <si>
    <t>0</t>
    <phoneticPr fontId="1"/>
  </si>
  <si>
    <t>組合員氏名</t>
    <rPh sb="0" eb="3">
      <t>クミアイイン</t>
    </rPh>
    <rPh sb="3" eb="5">
      <t>シメイ</t>
    </rPh>
    <phoneticPr fontId="4"/>
  </si>
  <si>
    <t>平均標準報酬月額</t>
    <rPh sb="0" eb="2">
      <t>ヘイキン</t>
    </rPh>
    <rPh sb="2" eb="4">
      <t>ヒョウジュン</t>
    </rPh>
    <rPh sb="4" eb="6">
      <t>ホウシュウ</t>
    </rPh>
    <rPh sb="6" eb="8">
      <t>ゲツガク</t>
    </rPh>
    <phoneticPr fontId="4"/>
  </si>
  <si>
    <t>年</t>
    <rPh sb="0" eb="1">
      <t>ネン</t>
    </rPh>
    <phoneticPr fontId="4"/>
  </si>
  <si>
    <t>月</t>
    <rPh sb="0" eb="1">
      <t>ツキ</t>
    </rPh>
    <phoneticPr fontId="4"/>
  </si>
  <si>
    <t>日</t>
    <rPh sb="0" eb="1">
      <t>ヒ</t>
    </rPh>
    <phoneticPr fontId="4"/>
  </si>
  <si>
    <t>から</t>
    <phoneticPr fontId="4"/>
  </si>
  <si>
    <t>実支給額合計</t>
    <phoneticPr fontId="4"/>
  </si>
  <si>
    <t>円</t>
    <rPh sb="0" eb="1">
      <t>エン</t>
    </rPh>
    <phoneticPr fontId="4"/>
  </si>
  <si>
    <t>まで</t>
    <phoneticPr fontId="4"/>
  </si>
  <si>
    <t>（減額中の支給額）</t>
    <phoneticPr fontId="4"/>
  </si>
  <si>
    <t>日</t>
    <rPh sb="0" eb="1">
      <t>ジツ</t>
    </rPh>
    <phoneticPr fontId="4"/>
  </si>
  <si>
    <t>円</t>
    <rPh sb="0" eb="1">
      <t>エン</t>
    </rPh>
    <phoneticPr fontId="1"/>
  </si>
  <si>
    <t>割</t>
    <rPh sb="0" eb="1">
      <t>ワリ</t>
    </rPh>
    <phoneticPr fontId="4"/>
  </si>
  <si>
    <t>報酬①</t>
    <rPh sb="0" eb="2">
      <t>ホウシュウ</t>
    </rPh>
    <phoneticPr fontId="4"/>
  </si>
  <si>
    <t>種別</t>
    <rPh sb="0" eb="2">
      <t>シュベツ</t>
    </rPh>
    <phoneticPr fontId="4"/>
  </si>
  <si>
    <t>支給実績</t>
    <rPh sb="0" eb="2">
      <t>シキュウ</t>
    </rPh>
    <rPh sb="2" eb="4">
      <t>ジッセキ</t>
    </rPh>
    <phoneticPr fontId="4"/>
  </si>
  <si>
    <t>日</t>
    <rPh sb="0" eb="1">
      <t>ニチ</t>
    </rPh>
    <phoneticPr fontId="4"/>
  </si>
  <si>
    <t>給料表額</t>
    <rPh sb="0" eb="2">
      <t>キュウリョウ</t>
    </rPh>
    <rPh sb="2" eb="3">
      <t>ヒョウ</t>
    </rPh>
    <rPh sb="3" eb="4">
      <t>ガク</t>
    </rPh>
    <phoneticPr fontId="4"/>
  </si>
  <si>
    <t>給料の調整額</t>
    <rPh sb="0" eb="2">
      <t>キュウリョウ</t>
    </rPh>
    <rPh sb="3" eb="5">
      <t>チョウセイ</t>
    </rPh>
    <rPh sb="5" eb="6">
      <t>ガク</t>
    </rPh>
    <phoneticPr fontId="4"/>
  </si>
  <si>
    <t>年金額合計（年額）</t>
    <rPh sb="0" eb="3">
      <t>ネンキンガク</t>
    </rPh>
    <rPh sb="3" eb="5">
      <t>ゴウケイ</t>
    </rPh>
    <rPh sb="6" eb="8">
      <t>ネンガク</t>
    </rPh>
    <phoneticPr fontId="4"/>
  </si>
  <si>
    <t>地域手当</t>
    <rPh sb="0" eb="2">
      <t>チイキ</t>
    </rPh>
    <rPh sb="2" eb="4">
      <t>テアテ</t>
    </rPh>
    <phoneticPr fontId="4"/>
  </si>
  <si>
    <t>合　計</t>
    <rPh sb="0" eb="1">
      <t>ゴウ</t>
    </rPh>
    <rPh sb="2" eb="3">
      <t>ケイ</t>
    </rPh>
    <phoneticPr fontId="4"/>
  </si>
  <si>
    <t>報酬②</t>
    <rPh sb="0" eb="2">
      <t>ホウシュウ</t>
    </rPh>
    <phoneticPr fontId="4"/>
  </si>
  <si>
    <t>教職調整額（給料の加算額）</t>
    <rPh sb="0" eb="2">
      <t>キョウショク</t>
    </rPh>
    <rPh sb="2" eb="4">
      <t>チョウセイ</t>
    </rPh>
    <rPh sb="4" eb="5">
      <t>ガク</t>
    </rPh>
    <rPh sb="6" eb="8">
      <t>キュウリョウ</t>
    </rPh>
    <rPh sb="9" eb="11">
      <t>カサン</t>
    </rPh>
    <rPh sb="11" eb="12">
      <t>ガク</t>
    </rPh>
    <phoneticPr fontId="4"/>
  </si>
  <si>
    <t>扶養手当</t>
    <rPh sb="0" eb="2">
      <t>フヨウ</t>
    </rPh>
    <rPh sb="2" eb="4">
      <t>テアテ</t>
    </rPh>
    <phoneticPr fontId="4"/>
  </si>
  <si>
    <t>住居手当</t>
    <rPh sb="0" eb="2">
      <t>ジュウキョ</t>
    </rPh>
    <rPh sb="2" eb="4">
      <t>テアテ</t>
    </rPh>
    <phoneticPr fontId="4"/>
  </si>
  <si>
    <t>※この調書には手を加えないでください。</t>
    <rPh sb="3" eb="5">
      <t>チョウショ</t>
    </rPh>
    <rPh sb="7" eb="8">
      <t>テ</t>
    </rPh>
    <rPh sb="8" eb="9">
      <t>イッテ</t>
    </rPh>
    <rPh sb="9" eb="10">
      <t>クワ</t>
    </rPh>
    <phoneticPr fontId="4"/>
  </si>
  <si>
    <t xml:space="preserve">          支給額算定調書</t>
    <rPh sb="10" eb="13">
      <t>シキュウガク</t>
    </rPh>
    <rPh sb="13" eb="15">
      <t>サンテイ</t>
    </rPh>
    <rPh sb="15" eb="17">
      <t>チョウショ</t>
    </rPh>
    <phoneticPr fontId="4"/>
  </si>
  <si>
    <t>報酬日額</t>
    <rPh sb="0" eb="2">
      <t>ホウシュウ</t>
    </rPh>
    <rPh sb="2" eb="4">
      <t>ニチガク</t>
    </rPh>
    <phoneticPr fontId="4"/>
  </si>
  <si>
    <t>合計</t>
    <rPh sb="0" eb="2">
      <t>ゴウケイ</t>
    </rPh>
    <phoneticPr fontId="4"/>
  </si>
  <si>
    <t>年金日額</t>
    <rPh sb="0" eb="2">
      <t>ネンキン</t>
    </rPh>
    <rPh sb="2" eb="4">
      <t>ニチガク</t>
    </rPh>
    <phoneticPr fontId="4"/>
  </si>
  <si>
    <t>年金額合計（年額）÷２６４</t>
    <rPh sb="0" eb="2">
      <t>ネンキン</t>
    </rPh>
    <rPh sb="2" eb="3">
      <t>ガク</t>
    </rPh>
    <rPh sb="3" eb="5">
      <t>ゴウケイ</t>
    </rPh>
    <rPh sb="6" eb="8">
      <t>ネンガク</t>
    </rPh>
    <phoneticPr fontId="4"/>
  </si>
  <si>
    <t>（１）　傷病手当金日額の算定</t>
    <rPh sb="4" eb="6">
      <t>ショウビョウ</t>
    </rPh>
    <rPh sb="6" eb="8">
      <t>テアテ</t>
    </rPh>
    <rPh sb="8" eb="9">
      <t>キン</t>
    </rPh>
    <rPh sb="9" eb="11">
      <t>ニチガク</t>
    </rPh>
    <rPh sb="12" eb="14">
      <t>サンテイ</t>
    </rPh>
    <phoneticPr fontId="4"/>
  </si>
  <si>
    <t>　平均標準報酬月額</t>
    <rPh sb="1" eb="3">
      <t>ヘイキン</t>
    </rPh>
    <rPh sb="3" eb="5">
      <t>ヒョウジュン</t>
    </rPh>
    <rPh sb="5" eb="7">
      <t>ホウシュウ</t>
    </rPh>
    <rPh sb="7" eb="9">
      <t>ゲツガク</t>
    </rPh>
    <phoneticPr fontId="4"/>
  </si>
  <si>
    <t>平均標準報酬日額</t>
    <rPh sb="0" eb="2">
      <t>ヘイキン</t>
    </rPh>
    <rPh sb="2" eb="4">
      <t>ヒョウジュン</t>
    </rPh>
    <rPh sb="4" eb="6">
      <t>ホウシュウ</t>
    </rPh>
    <rPh sb="6" eb="8">
      <t>ニチガク</t>
    </rPh>
    <phoneticPr fontId="4"/>
  </si>
  <si>
    <t>（</t>
    <phoneticPr fontId="4"/>
  </si>
  <si>
    <t>）円</t>
    <rPh sb="1" eb="2">
      <t>エン</t>
    </rPh>
    <phoneticPr fontId="4"/>
  </si>
  <si>
    <t>　平均標準報酬日額</t>
    <rPh sb="1" eb="3">
      <t>ヘイキン</t>
    </rPh>
    <rPh sb="3" eb="5">
      <t>ヒョウジュン</t>
    </rPh>
    <rPh sb="5" eb="7">
      <t>ホウシュウ</t>
    </rPh>
    <rPh sb="7" eb="9">
      <t>ニチガク</t>
    </rPh>
    <phoneticPr fontId="4"/>
  </si>
  <si>
    <t>給付日額</t>
    <rPh sb="0" eb="2">
      <t>キュウフ</t>
    </rPh>
    <rPh sb="2" eb="3">
      <t>ニチ</t>
    </rPh>
    <rPh sb="3" eb="4">
      <t>ガク</t>
    </rPh>
    <phoneticPr fontId="4"/>
  </si>
  <si>
    <t>）</t>
    <phoneticPr fontId="4"/>
  </si>
  <si>
    <t>＝</t>
    <phoneticPr fontId="4"/>
  </si>
  <si>
    <t>（２）　控除日額</t>
    <rPh sb="4" eb="6">
      <t>コウジョ</t>
    </rPh>
    <rPh sb="6" eb="8">
      <t>ニチガク</t>
    </rPh>
    <phoneticPr fontId="4"/>
  </si>
  <si>
    <t>④</t>
    <phoneticPr fontId="4"/>
  </si>
  <si>
    <t>（３）　支給対象日数</t>
    <rPh sb="4" eb="6">
      <t>シキュウ</t>
    </rPh>
    <rPh sb="6" eb="8">
      <t>タイショウ</t>
    </rPh>
    <rPh sb="8" eb="10">
      <t>ニッスウ</t>
    </rPh>
    <phoneticPr fontId="4"/>
  </si>
  <si>
    <t>となる日（</t>
    <rPh sb="3" eb="4">
      <t>ヒ</t>
    </rPh>
    <phoneticPr fontId="4"/>
  </si>
  <si>
    <t>日）</t>
    <rPh sb="0" eb="1">
      <t>ニチ</t>
    </rPh>
    <phoneticPr fontId="4"/>
  </si>
  <si>
    <t>（４）　支給額の決定</t>
    <rPh sb="4" eb="7">
      <t>シキュウガク</t>
    </rPh>
    <rPh sb="8" eb="10">
      <t>ケッテイ</t>
    </rPh>
    <phoneticPr fontId="4"/>
  </si>
  <si>
    <t>×</t>
    <phoneticPr fontId="4"/>
  </si>
  <si>
    <t>7</t>
    <phoneticPr fontId="1"/>
  </si>
  <si>
    <t>6</t>
    <phoneticPr fontId="1"/>
  </si>
  <si>
    <t>5</t>
    <phoneticPr fontId="1"/>
  </si>
  <si>
    <t>4</t>
    <phoneticPr fontId="1"/>
  </si>
  <si>
    <t>3</t>
    <phoneticPr fontId="1"/>
  </si>
  <si>
    <t>2</t>
    <phoneticPr fontId="1"/>
  </si>
  <si>
    <t>年</t>
    <rPh sb="0" eb="1">
      <t>ネン</t>
    </rPh>
    <phoneticPr fontId="1"/>
  </si>
  <si>
    <t>月の報酬について、下記のとおり証明します。</t>
    <rPh sb="0" eb="1">
      <t>ガツ</t>
    </rPh>
    <rPh sb="2" eb="4">
      <t>ホウシュウ</t>
    </rPh>
    <rPh sb="9" eb="11">
      <t>カキ</t>
    </rPh>
    <rPh sb="15" eb="17">
      <t>ショウメイ</t>
    </rPh>
    <phoneticPr fontId="1"/>
  </si>
  <si>
    <t>×　1/22　</t>
    <phoneticPr fontId="4"/>
  </si>
  <si>
    <t xml:space="preserve">×  2/3 </t>
    <phoneticPr fontId="4"/>
  </si>
  <si>
    <t>③</t>
    <phoneticPr fontId="4"/>
  </si>
  <si>
    <t>（1円未満切捨）</t>
    <rPh sb="2" eb="3">
      <t>エン</t>
    </rPh>
    <rPh sb="3" eb="5">
      <t>ミマン</t>
    </rPh>
    <rPh sb="5" eb="7">
      <t>キリス</t>
    </rPh>
    <phoneticPr fontId="4"/>
  </si>
  <si>
    <t>＞</t>
    <phoneticPr fontId="1"/>
  </si>
  <si>
    <t>-</t>
    <phoneticPr fontId="1"/>
  </si>
  <si>
    <t>円</t>
    <rPh sb="0" eb="1">
      <t>エン</t>
    </rPh>
    <phoneticPr fontId="1"/>
  </si>
  <si>
    <t>上記期間の給与支給割合</t>
    <rPh sb="0" eb="2">
      <t>ジョウキ</t>
    </rPh>
    <rPh sb="2" eb="4">
      <t>キカン</t>
    </rPh>
    <rPh sb="5" eb="7">
      <t>キュウヨ</t>
    </rPh>
    <rPh sb="7" eb="9">
      <t>シキュウ</t>
    </rPh>
    <rPh sb="9" eb="11">
      <t>ワリアイ</t>
    </rPh>
    <phoneticPr fontId="4"/>
  </si>
  <si>
    <t>8割支給時の月額</t>
    <rPh sb="1" eb="2">
      <t>ワリ</t>
    </rPh>
    <rPh sb="2" eb="4">
      <t>シキュウ</t>
    </rPh>
    <rPh sb="4" eb="5">
      <t>ジ</t>
    </rPh>
    <rPh sb="6" eb="8">
      <t>ゲツガク</t>
    </rPh>
    <phoneticPr fontId="1"/>
  </si>
  <si>
    <t>日</t>
    <rPh sb="0" eb="1">
      <t>ニチ</t>
    </rPh>
    <phoneticPr fontId="1"/>
  </si>
  <si>
    <t>日から</t>
    <rPh sb="0" eb="1">
      <t>ニチ</t>
    </rPh>
    <phoneticPr fontId="1"/>
  </si>
  <si>
    <t>　無給の期間</t>
    <rPh sb="1" eb="3">
      <t>ムキュウ</t>
    </rPh>
    <rPh sb="4" eb="6">
      <t>キカン</t>
    </rPh>
    <phoneticPr fontId="1"/>
  </si>
  <si>
    <t>（10円未満四捨五入）</t>
    <rPh sb="3" eb="4">
      <t>エン</t>
    </rPh>
    <rPh sb="4" eb="6">
      <t>ミマン</t>
    </rPh>
    <rPh sb="6" eb="10">
      <t>シシャゴニュウ</t>
    </rPh>
    <phoneticPr fontId="4"/>
  </si>
  <si>
    <t>報酬日額と年金日額を比較し高い方の額</t>
    <rPh sb="0" eb="2">
      <t>ホウシュウ</t>
    </rPh>
    <rPh sb="2" eb="4">
      <t>ニチガク</t>
    </rPh>
    <rPh sb="5" eb="7">
      <t>ネンキン</t>
    </rPh>
    <rPh sb="7" eb="9">
      <t>ニチガク</t>
    </rPh>
    <rPh sb="10" eb="12">
      <t>ヒカク</t>
    </rPh>
    <rPh sb="13" eb="14">
      <t>タカ</t>
    </rPh>
    <rPh sb="15" eb="16">
      <t>ホウ</t>
    </rPh>
    <rPh sb="17" eb="18">
      <t>ガク</t>
    </rPh>
    <phoneticPr fontId="4"/>
  </si>
  <si>
    <t>（１円未満四捨五入）</t>
    <rPh sb="2" eb="3">
      <t>エン</t>
    </rPh>
    <rPh sb="3" eb="5">
      <t>ミマン</t>
    </rPh>
    <rPh sb="5" eb="9">
      <t>シシャゴニュウ</t>
    </rPh>
    <phoneticPr fontId="4"/>
  </si>
  <si>
    <t>給付日額</t>
    <phoneticPr fontId="1"/>
  </si>
  <si>
    <t>控除日額</t>
    <rPh sb="0" eb="2">
      <t>コウジョ</t>
    </rPh>
    <rPh sb="2" eb="4">
      <t>ニチガク</t>
    </rPh>
    <phoneticPr fontId="1"/>
  </si>
  <si>
    <t>支給対象日数</t>
    <rPh sb="0" eb="2">
      <t>シキュウ</t>
    </rPh>
    <rPh sb="2" eb="4">
      <t>タイショウ</t>
    </rPh>
    <rPh sb="4" eb="6">
      <t>ニッスウ</t>
    </rPh>
    <phoneticPr fontId="4"/>
  </si>
  <si>
    <t>月の途中で給与支給割合が変更された場合、以下を記入する。</t>
    <rPh sb="0" eb="1">
      <t>ツキ</t>
    </rPh>
    <rPh sb="2" eb="4">
      <t>トチュウ</t>
    </rPh>
    <rPh sb="5" eb="7">
      <t>キュウヨ</t>
    </rPh>
    <rPh sb="7" eb="9">
      <t>シキュウ</t>
    </rPh>
    <rPh sb="9" eb="11">
      <t>ワリアイ</t>
    </rPh>
    <rPh sb="12" eb="14">
      <t>ヘンコウ</t>
    </rPh>
    <rPh sb="17" eb="19">
      <t>バアイ</t>
    </rPh>
    <rPh sb="20" eb="22">
      <t>イカ</t>
    </rPh>
    <rPh sb="23" eb="25">
      <t>キニュウ</t>
    </rPh>
    <phoneticPr fontId="1"/>
  </si>
  <si>
    <t>変更あり</t>
    <rPh sb="0" eb="2">
      <t>ヘンコウ</t>
    </rPh>
    <phoneticPr fontId="1"/>
  </si>
  <si>
    <t>〇</t>
  </si>
  <si>
    <t>支給割合と期間</t>
    <rPh sb="0" eb="4">
      <t>シキュウワリアイ</t>
    </rPh>
    <rPh sb="5" eb="7">
      <t>キカン</t>
    </rPh>
    <phoneticPr fontId="1"/>
  </si>
  <si>
    <t>　10割支給の期間</t>
    <rPh sb="3" eb="4">
      <t>ワリ</t>
    </rPh>
    <rPh sb="4" eb="6">
      <t>シキュウ</t>
    </rPh>
    <rPh sb="7" eb="9">
      <t>キカン</t>
    </rPh>
    <phoneticPr fontId="1"/>
  </si>
  <si>
    <t>　８割支給の期間</t>
    <rPh sb="2" eb="3">
      <t>ワリ</t>
    </rPh>
    <rPh sb="3" eb="5">
      <t>シキュウ</t>
    </rPh>
    <rPh sb="6" eb="8">
      <t>キカン</t>
    </rPh>
    <phoneticPr fontId="1"/>
  </si>
  <si>
    <t>当該月の
勤務を要する日数</t>
    <rPh sb="0" eb="2">
      <t>トウガイ</t>
    </rPh>
    <rPh sb="2" eb="3">
      <t>ツキ</t>
    </rPh>
    <rPh sb="5" eb="7">
      <t>キンム</t>
    </rPh>
    <rPh sb="8" eb="9">
      <t>ヨウ</t>
    </rPh>
    <rPh sb="11" eb="13">
      <t>ニッスウ</t>
    </rPh>
    <rPh sb="12" eb="13">
      <t>タイニチ</t>
    </rPh>
    <phoneticPr fontId="4"/>
  </si>
  <si>
    <t>上記期間の傷病手当金支給対象日数</t>
    <rPh sb="0" eb="2">
      <t>ジョウキ</t>
    </rPh>
    <rPh sb="2" eb="4">
      <t>キカン</t>
    </rPh>
    <rPh sb="5" eb="7">
      <t>ショウビョウ</t>
    </rPh>
    <rPh sb="7" eb="9">
      <t>テアテ</t>
    </rPh>
    <rPh sb="9" eb="10">
      <t>キン</t>
    </rPh>
    <rPh sb="10" eb="12">
      <t>シキュウ</t>
    </rPh>
    <rPh sb="12" eb="14">
      <t>タイショウ</t>
    </rPh>
    <rPh sb="14" eb="16">
      <t>ニッスウ</t>
    </rPh>
    <phoneticPr fontId="4"/>
  </si>
  <si>
    <t>病気休職（有給・８割）期間
の傷病手当金支給額</t>
    <rPh sb="0" eb="2">
      <t>ビョウキ</t>
    </rPh>
    <rPh sb="2" eb="4">
      <t>キュウショク</t>
    </rPh>
    <rPh sb="5" eb="7">
      <t>ユウキュウ</t>
    </rPh>
    <rPh sb="9" eb="10">
      <t>ワリ</t>
    </rPh>
    <rPh sb="11" eb="13">
      <t>キカン</t>
    </rPh>
    <rPh sb="15" eb="17">
      <t>ショウビョウ</t>
    </rPh>
    <rPh sb="17" eb="19">
      <t>テアテ</t>
    </rPh>
    <rPh sb="19" eb="20">
      <t>キン</t>
    </rPh>
    <rPh sb="20" eb="23">
      <t>シキュウガク</t>
    </rPh>
    <phoneticPr fontId="1"/>
  </si>
  <si>
    <t>期　　　　　間</t>
    <rPh sb="0" eb="1">
      <t>キ</t>
    </rPh>
    <rPh sb="6" eb="7">
      <t>アイダ</t>
    </rPh>
    <phoneticPr fontId="4"/>
  </si>
  <si>
    <t>報酬支給額証明書（傷病手当金・病気休職用）</t>
    <rPh sb="0" eb="1">
      <t>ホウ</t>
    </rPh>
    <rPh sb="1" eb="2">
      <t>シュウ</t>
    </rPh>
    <rPh sb="2" eb="3">
      <t>シ</t>
    </rPh>
    <rPh sb="3" eb="4">
      <t>キュウ</t>
    </rPh>
    <rPh sb="4" eb="5">
      <t>ガク</t>
    </rPh>
    <rPh sb="5" eb="6">
      <t>アカシ</t>
    </rPh>
    <rPh sb="6" eb="7">
      <t>メイ</t>
    </rPh>
    <rPh sb="7" eb="8">
      <t>ショ</t>
    </rPh>
    <rPh sb="9" eb="11">
      <t>ショウビョウ</t>
    </rPh>
    <rPh sb="11" eb="14">
      <t>テアテキン</t>
    </rPh>
    <rPh sb="15" eb="17">
      <t>ビョウキ</t>
    </rPh>
    <rPh sb="17" eb="19">
      <t>キュウショク</t>
    </rPh>
    <rPh sb="19" eb="20">
      <t>ヨウ</t>
    </rPh>
    <rPh sb="20" eb="21">
      <t>ユウヨウ</t>
    </rPh>
    <phoneticPr fontId="4"/>
  </si>
  <si>
    <t>令和３</t>
    <rPh sb="0" eb="2">
      <t>レイワ</t>
    </rPh>
    <phoneticPr fontId="1"/>
  </si>
  <si>
    <t>〇〇区立××小学校</t>
    <rPh sb="2" eb="4">
      <t>クリツ</t>
    </rPh>
    <rPh sb="6" eb="9">
      <t>ショウガッコウ</t>
    </rPh>
    <phoneticPr fontId="1"/>
  </si>
  <si>
    <t>校長</t>
    <rPh sb="0" eb="2">
      <t>コウチョウ</t>
    </rPh>
    <phoneticPr fontId="1"/>
  </si>
  <si>
    <t>公立　花子</t>
    <rPh sb="0" eb="2">
      <t>コウリツ</t>
    </rPh>
    <rPh sb="3" eb="5">
      <t>ハナコ</t>
    </rPh>
    <phoneticPr fontId="1"/>
  </si>
  <si>
    <t>00-1111-2222</t>
    <phoneticPr fontId="1"/>
  </si>
  <si>
    <t>東京　太郎</t>
    <rPh sb="0" eb="2">
      <t>トウキョウ</t>
    </rPh>
    <rPh sb="3" eb="5">
      <t>タロウ</t>
    </rPh>
    <phoneticPr fontId="1"/>
  </si>
  <si>
    <t>1</t>
    <phoneticPr fontId="1"/>
  </si>
  <si>
    <t>令和４</t>
    <rPh sb="0" eb="2">
      <t>レイワ</t>
    </rPh>
    <phoneticPr fontId="1"/>
  </si>
  <si>
    <t>（１円未満切捨）</t>
    <rPh sb="2" eb="3">
      <t>エン</t>
    </rPh>
    <rPh sb="3" eb="5">
      <t>ミマン</t>
    </rPh>
    <rPh sb="5" eb="7">
      <t>キリス</t>
    </rPh>
    <phoneticPr fontId="4"/>
  </si>
  <si>
    <t>（令和４年１月）</t>
    <phoneticPr fontId="1"/>
  </si>
  <si>
    <t>１日当たりの支給額</t>
    <rPh sb="1" eb="2">
      <t>ニチ</t>
    </rPh>
    <rPh sb="2" eb="3">
      <t>ア</t>
    </rPh>
    <rPh sb="6" eb="9">
      <t>シキュウガク</t>
    </rPh>
    <phoneticPr fontId="1"/>
  </si>
  <si>
    <t xml:space="preserve">※種別ごとに報酬の額を記入してください。
「支給実績」
　当該請求月に実際に支給された報酬の額
「8割支給時の月額」
　月の初日から末日まで8割の
病気休職となった場合の報酬の額
</t>
    <rPh sb="1" eb="3">
      <t>シュベツ</t>
    </rPh>
    <rPh sb="6" eb="8">
      <t>ホウシュウ</t>
    </rPh>
    <rPh sb="9" eb="10">
      <t>ガク</t>
    </rPh>
    <rPh sb="11" eb="13">
      <t>キニュウ</t>
    </rPh>
    <rPh sb="30" eb="32">
      <t>トウガイ</t>
    </rPh>
    <rPh sb="32" eb="34">
      <t>セイキュウ</t>
    </rPh>
    <rPh sb="34" eb="35">
      <t>ツキ</t>
    </rPh>
    <rPh sb="36" eb="38">
      <t>ジッサイ</t>
    </rPh>
    <rPh sb="64" eb="66">
      <t>ショニチ</t>
    </rPh>
    <rPh sb="68" eb="70">
      <t>マツジツ</t>
    </rPh>
    <phoneticPr fontId="1"/>
  </si>
  <si>
    <t>組合員証番号</t>
    <rPh sb="0" eb="3">
      <t>クミアイイン</t>
    </rPh>
    <rPh sb="3" eb="4">
      <t>ショウ</t>
    </rPh>
    <rPh sb="4" eb="6">
      <t>バンゴウ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</si>
</sst>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quot;円&quot;"/>
    <numFmt numFmtId="177" formatCode="0&quot;日&quot;"/>
    <numFmt numFmtId="178" formatCode="0.00_ "/>
    <numFmt numFmtId="179" formatCode="#,##0.0;[Red]\-#,##0.0"/>
  </numFmts>
  <fonts count="19">
    <font>
      <sz val="11"/>
      <color theme="1"/>
      <name val="游ゴシック"/>
      <family val="2"/>
      <charset val="128"/>
      <scheme val="minor"/>
    </font>
    <font>
      <sz val="6"/>
      <name val="游ゴシック"/>
      <family val="2"/>
      <charset val="128"/>
      <scheme val="minor"/>
    </font>
    <font>
      <sz val="10"/>
      <name val="ＭＳ Ｐゴシック"/>
      <family val="3"/>
      <charset val="128"/>
    </font>
    <font>
      <sz val="10"/>
      <color indexed="12"/>
      <name val="ＭＳ Ｐゴシック"/>
      <family val="3"/>
      <charset val="128"/>
    </font>
    <font>
      <sz val="6"/>
      <name val="ＭＳ Ｐゴシック"/>
      <family val="3"/>
      <charset val="128"/>
    </font>
    <font>
      <sz val="16"/>
      <name val="ＭＳ Ｐゴシック"/>
      <family val="3"/>
      <charset val="128"/>
    </font>
    <font>
      <sz val="10"/>
      <color rgb="FF0000FF"/>
      <name val="ＭＳ Ｐゴシック"/>
      <family val="3"/>
      <charset val="128"/>
    </font>
    <font>
      <sz val="11"/>
      <name val="ＭＳ Ｐゴシック"/>
      <family val="3"/>
      <charset val="128"/>
    </font>
    <font>
      <b/>
      <sz val="10"/>
      <name val="ＭＳ Ｐゴシック"/>
      <family val="3"/>
      <charset val="128"/>
    </font>
    <font>
      <sz val="12"/>
      <name val="ＭＳ Ｐゴシック"/>
      <family val="3"/>
      <charset val="128"/>
    </font>
    <font>
      <sz val="10"/>
      <color rgb="FFFF0000"/>
      <name val="ＭＳ Ｐゴシック"/>
      <family val="3"/>
      <charset val="128"/>
    </font>
    <font>
      <b/>
      <sz val="10"/>
      <color rgb="FF0000FF"/>
      <name val="ＭＳ Ｐゴシック"/>
      <family val="3"/>
      <charset val="128"/>
    </font>
    <font>
      <sz val="11"/>
      <color theme="1"/>
      <name val="游ゴシック"/>
      <family val="2"/>
      <charset val="128"/>
      <scheme val="minor"/>
    </font>
    <font>
      <sz val="11"/>
      <color theme="1"/>
      <name val="ＭＳ Ｐゴシック"/>
      <family val="3"/>
      <charset val="128"/>
    </font>
    <font>
      <b/>
      <sz val="12"/>
      <name val="ＭＳ Ｐゴシック"/>
      <family val="3"/>
      <charset val="128"/>
    </font>
    <font>
      <b/>
      <sz val="9"/>
      <color indexed="81"/>
      <name val="MS P ゴシック"/>
      <family val="3"/>
      <charset val="128"/>
    </font>
    <font>
      <b/>
      <sz val="10"/>
      <color indexed="12"/>
      <name val="ＭＳ Ｐゴシック"/>
      <family val="3"/>
      <charset val="128"/>
    </font>
    <font>
      <sz val="9"/>
      <name val="ＭＳ ゴシック"/>
      <family val="3"/>
      <charset val="128"/>
    </font>
    <font>
      <sz val="10"/>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theme="0"/>
        <bgColor indexed="64"/>
      </patternFill>
    </fill>
    <fill>
      <patternFill patternType="solid">
        <fgColor theme="8" tint="0.79998168889431442"/>
        <bgColor indexed="64"/>
      </patternFill>
    </fill>
  </fills>
  <borders count="45">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dotted">
        <color indexed="64"/>
      </left>
      <right/>
      <top style="medium">
        <color indexed="64"/>
      </top>
      <bottom style="medium">
        <color indexed="64"/>
      </bottom>
      <diagonal/>
    </border>
    <border>
      <left style="dotted">
        <color indexed="64"/>
      </left>
      <right style="dotted">
        <color indexed="64"/>
      </right>
      <top style="medium">
        <color indexed="64"/>
      </top>
      <bottom style="medium">
        <color indexed="64"/>
      </bottom>
      <diagonal/>
    </border>
    <border>
      <left style="dotted">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auto="1"/>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bottom/>
      <diagonal/>
    </border>
    <border>
      <left style="thin">
        <color indexed="64"/>
      </left>
      <right/>
      <top style="thin">
        <color indexed="64"/>
      </top>
      <bottom/>
      <diagonal/>
    </border>
    <border>
      <left style="thin">
        <color indexed="64"/>
      </left>
      <right/>
      <top/>
      <bottom/>
      <diagonal/>
    </border>
    <border>
      <left/>
      <right/>
      <top style="double">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medium">
        <color indexed="64"/>
      </bottom>
      <diagonal/>
    </border>
  </borders>
  <cellStyleXfs count="5">
    <xf numFmtId="0" fontId="0" fillId="0" borderId="0">
      <alignment vertical="center"/>
    </xf>
    <xf numFmtId="38" fontId="7" fillId="0" borderId="0" applyFont="0" applyFill="0" applyBorder="0" applyAlignment="0" applyProtection="0"/>
    <xf numFmtId="0" fontId="7" fillId="0" borderId="0">
      <alignment vertical="center"/>
    </xf>
    <xf numFmtId="0" fontId="7" fillId="0" borderId="0"/>
    <xf numFmtId="38" fontId="12" fillId="0" borderId="0" applyFont="0" applyFill="0" applyBorder="0" applyAlignment="0" applyProtection="0">
      <alignment vertical="center"/>
    </xf>
  </cellStyleXfs>
  <cellXfs count="261">
    <xf numFmtId="0" fontId="0" fillId="0" borderId="0" xfId="0">
      <alignment vertical="center"/>
    </xf>
    <xf numFmtId="0" fontId="2" fillId="0" borderId="14" xfId="0" applyFont="1" applyFill="1" applyBorder="1" applyAlignment="1" applyProtection="1"/>
    <xf numFmtId="0" fontId="2" fillId="0" borderId="25" xfId="0" applyFont="1" applyFill="1" applyBorder="1" applyAlignment="1" applyProtection="1"/>
    <xf numFmtId="0" fontId="2" fillId="0" borderId="0" xfId="0" applyFont="1" applyFill="1" applyBorder="1" applyAlignment="1" applyProtection="1">
      <alignment vertical="top" wrapText="1"/>
    </xf>
    <xf numFmtId="38" fontId="2" fillId="0" borderId="0" xfId="1" applyFont="1" applyFill="1" applyBorder="1" applyAlignment="1" applyProtection="1">
      <alignment shrinkToFit="1"/>
    </xf>
    <xf numFmtId="0" fontId="2" fillId="0" borderId="37" xfId="0" applyFont="1" applyFill="1" applyBorder="1" applyAlignment="1" applyProtection="1"/>
    <xf numFmtId="0" fontId="2" fillId="0" borderId="28" xfId="0" applyFont="1" applyFill="1" applyBorder="1" applyAlignment="1" applyProtection="1"/>
    <xf numFmtId="0" fontId="2" fillId="0" borderId="29" xfId="0" applyFont="1" applyFill="1" applyBorder="1" applyAlignment="1" applyProtection="1"/>
    <xf numFmtId="0" fontId="2" fillId="0" borderId="30" xfId="0" applyFont="1" applyFill="1" applyBorder="1" applyAlignment="1" applyProtection="1"/>
    <xf numFmtId="0" fontId="3" fillId="0" borderId="0" xfId="0" applyFont="1" applyFill="1" applyBorder="1" applyAlignment="1" applyProtection="1"/>
    <xf numFmtId="0" fontId="2" fillId="0" borderId="39" xfId="0" applyFont="1" applyFill="1" applyBorder="1" applyAlignment="1" applyProtection="1">
      <alignment vertical="center"/>
    </xf>
    <xf numFmtId="178" fontId="2" fillId="0" borderId="0" xfId="0" applyNumberFormat="1" applyFont="1" applyFill="1" applyBorder="1" applyAlignment="1" applyProtection="1">
      <alignment vertical="center"/>
    </xf>
    <xf numFmtId="38" fontId="2" fillId="0" borderId="0" xfId="1" applyFont="1" applyFill="1" applyBorder="1" applyAlignment="1" applyProtection="1">
      <alignment vertical="center"/>
    </xf>
    <xf numFmtId="0" fontId="2" fillId="0" borderId="0" xfId="0" applyFont="1" applyFill="1" applyBorder="1" applyAlignment="1" applyProtection="1">
      <alignment horizontal="left"/>
    </xf>
    <xf numFmtId="38" fontId="2" fillId="0" borderId="0" xfId="1" applyFont="1" applyFill="1" applyBorder="1" applyAlignment="1" applyProtection="1">
      <alignment horizontal="center" vertical="center"/>
    </xf>
    <xf numFmtId="38" fontId="8" fillId="0" borderId="0" xfId="1" applyFont="1" applyFill="1" applyBorder="1" applyAlignment="1" applyProtection="1">
      <alignment vertical="center" shrinkToFit="1"/>
    </xf>
    <xf numFmtId="38" fontId="2" fillId="0" borderId="0" xfId="1" applyFont="1" applyFill="1" applyBorder="1" applyAlignment="1" applyProtection="1">
      <alignment vertical="center" shrinkToFit="1"/>
    </xf>
    <xf numFmtId="0" fontId="2" fillId="0" borderId="0" xfId="0" applyFont="1" applyFill="1" applyAlignment="1" applyProtection="1"/>
    <xf numFmtId="0" fontId="3" fillId="0" borderId="0" xfId="0" applyFont="1" applyFill="1" applyAlignment="1" applyProtection="1"/>
    <xf numFmtId="0" fontId="6" fillId="0" borderId="0" xfId="0" applyFont="1" applyFill="1" applyAlignment="1" applyProtection="1"/>
    <xf numFmtId="49" fontId="2" fillId="0" borderId="7" xfId="0" applyNumberFormat="1" applyFont="1" applyFill="1" applyBorder="1" applyAlignment="1" applyProtection="1">
      <alignment horizontal="center" vertical="center"/>
    </xf>
    <xf numFmtId="0" fontId="2" fillId="0" borderId="0" xfId="0" applyFont="1" applyFill="1" applyAlignment="1" applyProtection="1">
      <alignment horizontal="left" shrinkToFit="1"/>
    </xf>
    <xf numFmtId="0" fontId="2" fillId="0" borderId="0" xfId="0" applyFont="1" applyFill="1" applyAlignment="1" applyProtection="1">
      <alignment horizontal="left"/>
    </xf>
    <xf numFmtId="0" fontId="3" fillId="0" borderId="0" xfId="0" applyFont="1" applyFill="1" applyAlignment="1" applyProtection="1">
      <alignment horizontal="left"/>
    </xf>
    <xf numFmtId="0" fontId="7" fillId="0" borderId="0" xfId="0" applyFont="1" applyFill="1" applyProtection="1">
      <alignment vertical="center"/>
    </xf>
    <xf numFmtId="0" fontId="10" fillId="0" borderId="37" xfId="0" applyFont="1" applyFill="1" applyBorder="1" applyAlignment="1" applyProtection="1">
      <alignment vertical="center"/>
    </xf>
    <xf numFmtId="0" fontId="9" fillId="0" borderId="0" xfId="0" applyFont="1" applyFill="1" applyBorder="1" applyAlignment="1" applyProtection="1">
      <alignment horizontal="center" vertical="center"/>
    </xf>
    <xf numFmtId="0" fontId="2" fillId="0" borderId="0" xfId="0" applyFont="1" applyFill="1" applyAlignment="1" applyProtection="1">
      <alignment vertical="center"/>
    </xf>
    <xf numFmtId="0" fontId="2" fillId="0" borderId="0" xfId="0" applyFont="1" applyFill="1" applyBorder="1" applyAlignment="1" applyProtection="1">
      <alignment horizontal="centerContinuous" vertical="center"/>
    </xf>
    <xf numFmtId="0" fontId="2" fillId="0" borderId="0" xfId="0" applyFont="1" applyFill="1" applyAlignment="1" applyProtection="1">
      <alignment horizontal="centerContinuous" vertical="center"/>
    </xf>
    <xf numFmtId="38" fontId="2" fillId="0" borderId="0" xfId="0" applyNumberFormat="1" applyFont="1" applyFill="1" applyBorder="1" applyAlignment="1" applyProtection="1">
      <alignment vertical="center" shrinkToFit="1"/>
    </xf>
    <xf numFmtId="0" fontId="10" fillId="0" borderId="0" xfId="0" applyFont="1" applyFill="1" applyBorder="1" applyAlignment="1" applyProtection="1">
      <alignment vertical="center" wrapText="1"/>
    </xf>
    <xf numFmtId="176" fontId="2" fillId="0" borderId="18" xfId="0" applyNumberFormat="1" applyFont="1" applyFill="1" applyBorder="1" applyAlignment="1" applyProtection="1">
      <alignment wrapText="1"/>
    </xf>
    <xf numFmtId="176" fontId="2" fillId="0" borderId="19" xfId="0" applyNumberFormat="1" applyFont="1" applyFill="1" applyBorder="1" applyAlignment="1" applyProtection="1">
      <alignment wrapText="1"/>
    </xf>
    <xf numFmtId="49" fontId="2" fillId="0" borderId="2" xfId="0" applyNumberFormat="1" applyFont="1" applyFill="1" applyBorder="1" applyAlignment="1" applyProtection="1">
      <alignment horizontal="center" vertical="center"/>
    </xf>
    <xf numFmtId="0" fontId="2" fillId="0" borderId="20" xfId="0" applyFont="1" applyFill="1" applyBorder="1" applyAlignment="1" applyProtection="1"/>
    <xf numFmtId="0" fontId="2" fillId="0" borderId="0" xfId="0" applyFont="1" applyFill="1" applyBorder="1" applyAlignment="1" applyProtection="1"/>
    <xf numFmtId="0" fontId="2" fillId="0" borderId="0" xfId="0" applyFont="1" applyFill="1" applyBorder="1" applyAlignment="1" applyProtection="1">
      <alignment vertical="center"/>
    </xf>
    <xf numFmtId="0" fontId="2" fillId="0" borderId="0" xfId="0" applyFont="1" applyFill="1" applyBorder="1" applyAlignment="1" applyProtection="1">
      <alignment horizontal="center" vertical="center"/>
    </xf>
    <xf numFmtId="0" fontId="2" fillId="0" borderId="0" xfId="0" applyFont="1" applyFill="1" applyBorder="1" applyAlignment="1" applyProtection="1">
      <alignment vertical="center" shrinkToFit="1"/>
    </xf>
    <xf numFmtId="0" fontId="2" fillId="0" borderId="0" xfId="0" applyFont="1" applyFill="1" applyBorder="1" applyAlignment="1" applyProtection="1">
      <alignment horizontal="center"/>
    </xf>
    <xf numFmtId="0" fontId="2" fillId="0" borderId="34" xfId="0" applyFont="1" applyFill="1" applyBorder="1" applyAlignment="1" applyProtection="1">
      <alignment vertical="center"/>
    </xf>
    <xf numFmtId="0" fontId="13" fillId="0" borderId="0" xfId="0" applyFont="1" applyFill="1" applyBorder="1" applyAlignment="1" applyProtection="1">
      <alignment vertical="center"/>
    </xf>
    <xf numFmtId="0" fontId="10" fillId="0" borderId="0" xfId="0" applyFont="1" applyFill="1" applyBorder="1" applyAlignment="1" applyProtection="1">
      <alignment vertical="center"/>
    </xf>
    <xf numFmtId="0" fontId="13" fillId="0" borderId="29" xfId="0" applyFont="1" applyFill="1" applyBorder="1" applyAlignment="1" applyProtection="1">
      <alignment vertical="center"/>
    </xf>
    <xf numFmtId="0" fontId="2" fillId="0" borderId="25" xfId="0" applyFont="1" applyFill="1" applyBorder="1" applyAlignment="1" applyProtection="1">
      <alignment horizontal="center" vertical="center"/>
    </xf>
    <xf numFmtId="0" fontId="2" fillId="0" borderId="20" xfId="0" applyFont="1" applyFill="1" applyBorder="1" applyAlignment="1" applyProtection="1"/>
    <xf numFmtId="0" fontId="2" fillId="0" borderId="0" xfId="0" applyFont="1" applyFill="1" applyBorder="1" applyAlignment="1" applyProtection="1"/>
    <xf numFmtId="0" fontId="2" fillId="0" borderId="0" xfId="0" applyFont="1" applyFill="1" applyBorder="1" applyAlignment="1" applyProtection="1">
      <alignment vertical="center"/>
    </xf>
    <xf numFmtId="0" fontId="2" fillId="0" borderId="0" xfId="0" applyFont="1" applyFill="1" applyBorder="1" applyAlignment="1" applyProtection="1">
      <alignment horizontal="center"/>
    </xf>
    <xf numFmtId="0" fontId="11" fillId="0" borderId="0" xfId="0" applyFont="1" applyFill="1" applyAlignment="1" applyProtection="1"/>
    <xf numFmtId="0" fontId="16" fillId="0" borderId="0" xfId="0" applyFont="1" applyFill="1" applyAlignment="1" applyProtection="1"/>
    <xf numFmtId="0" fontId="11" fillId="2" borderId="20" xfId="0" applyFont="1" applyFill="1" applyBorder="1" applyAlignment="1" applyProtection="1">
      <alignment vertical="center" shrinkToFit="1"/>
    </xf>
    <xf numFmtId="0" fontId="11" fillId="2" borderId="0" xfId="0" applyFont="1" applyFill="1" applyAlignment="1" applyProtection="1">
      <alignment vertical="center" shrinkToFit="1"/>
    </xf>
    <xf numFmtId="0" fontId="16" fillId="0" borderId="20" xfId="0" applyFont="1" applyFill="1" applyBorder="1" applyAlignment="1" applyProtection="1">
      <alignment vertical="center" shrinkToFit="1"/>
      <protection locked="0"/>
    </xf>
    <xf numFmtId="0" fontId="16" fillId="0" borderId="0" xfId="0" applyFont="1" applyFill="1" applyAlignment="1" applyProtection="1">
      <alignment vertical="center" shrinkToFit="1"/>
      <protection locked="0"/>
    </xf>
    <xf numFmtId="0" fontId="16" fillId="0" borderId="20" xfId="0" applyFont="1" applyFill="1" applyBorder="1" applyAlignment="1" applyProtection="1">
      <alignment vertical="center" shrinkToFit="1"/>
    </xf>
    <xf numFmtId="0" fontId="16" fillId="0" borderId="0" xfId="0" applyFont="1" applyFill="1" applyAlignment="1" applyProtection="1">
      <alignment vertical="center" shrinkToFit="1"/>
    </xf>
    <xf numFmtId="0" fontId="2" fillId="0" borderId="25" xfId="0" applyFont="1" applyFill="1" applyBorder="1" applyAlignment="1" applyProtection="1">
      <alignment vertical="center"/>
    </xf>
    <xf numFmtId="0" fontId="17" fillId="0" borderId="0" xfId="2" applyFont="1" applyAlignment="1" applyProtection="1">
      <alignment vertical="center"/>
    </xf>
    <xf numFmtId="0" fontId="18" fillId="0" borderId="0" xfId="0" applyFont="1" applyFill="1" applyAlignment="1" applyProtection="1">
      <alignment horizontal="right" vertical="top"/>
    </xf>
    <xf numFmtId="0" fontId="18" fillId="0" borderId="0" xfId="0" applyFont="1" applyFill="1" applyAlignment="1" applyProtection="1"/>
    <xf numFmtId="0" fontId="17" fillId="0" borderId="0" xfId="3" applyFont="1" applyFill="1" applyBorder="1" applyAlignment="1" applyProtection="1">
      <alignment horizontal="right" vertical="center"/>
    </xf>
    <xf numFmtId="0" fontId="2" fillId="0" borderId="0" xfId="0" applyFont="1" applyFill="1" applyBorder="1" applyAlignment="1" applyProtection="1">
      <alignment vertical="center" shrinkToFit="1"/>
    </xf>
    <xf numFmtId="0" fontId="2" fillId="0" borderId="0" xfId="0" applyFont="1" applyFill="1" applyBorder="1" applyAlignment="1" applyProtection="1">
      <alignment horizontal="center" vertical="center"/>
    </xf>
    <xf numFmtId="38" fontId="2" fillId="0" borderId="0" xfId="1" applyFont="1" applyFill="1" applyBorder="1" applyAlignment="1" applyProtection="1">
      <alignment horizontal="center" vertical="center"/>
    </xf>
    <xf numFmtId="0" fontId="2" fillId="0" borderId="25" xfId="0" applyFont="1" applyFill="1" applyBorder="1" applyAlignment="1" applyProtection="1">
      <alignment horizontal="center" vertical="center"/>
    </xf>
    <xf numFmtId="49" fontId="2" fillId="0" borderId="2" xfId="0" applyNumberFormat="1" applyFont="1" applyFill="1" applyBorder="1" applyAlignment="1" applyProtection="1">
      <alignment horizontal="center" vertical="center"/>
    </xf>
    <xf numFmtId="0" fontId="11" fillId="4" borderId="0" xfId="0" applyFont="1" applyFill="1" applyAlignment="1" applyProtection="1">
      <alignment horizontal="center" vertical="center" shrinkToFit="1"/>
      <protection locked="0"/>
    </xf>
    <xf numFmtId="49" fontId="16" fillId="4" borderId="4" xfId="0" applyNumberFormat="1" applyFont="1" applyFill="1" applyBorder="1" applyAlignment="1" applyProtection="1">
      <alignment horizontal="center" vertical="center"/>
      <protection locked="0"/>
    </xf>
    <xf numFmtId="49" fontId="16" fillId="4" borderId="5" xfId="0" applyNumberFormat="1" applyFont="1" applyFill="1" applyBorder="1" applyAlignment="1" applyProtection="1">
      <alignment horizontal="center" vertical="center"/>
      <protection locked="0"/>
    </xf>
    <xf numFmtId="49" fontId="16" fillId="4" borderId="6" xfId="0" applyNumberFormat="1" applyFont="1" applyFill="1" applyBorder="1" applyAlignment="1" applyProtection="1">
      <alignment horizontal="center" vertical="center"/>
      <protection locked="0"/>
    </xf>
    <xf numFmtId="49" fontId="16" fillId="4" borderId="2" xfId="0" applyNumberFormat="1" applyFont="1" applyFill="1" applyBorder="1" applyAlignment="1" applyProtection="1">
      <alignment horizontal="center" vertical="center"/>
      <protection locked="0"/>
    </xf>
    <xf numFmtId="0" fontId="11" fillId="4" borderId="14" xfId="0" applyFont="1" applyFill="1" applyBorder="1" applyAlignment="1" applyProtection="1">
      <alignment horizontal="center" vertical="center"/>
      <protection locked="0"/>
    </xf>
    <xf numFmtId="0" fontId="11" fillId="4" borderId="25" xfId="0" applyFont="1" applyFill="1" applyBorder="1" applyAlignment="1" applyProtection="1">
      <alignment horizontal="center" vertical="center"/>
      <protection locked="0"/>
    </xf>
    <xf numFmtId="0" fontId="2" fillId="4" borderId="0" xfId="0" applyFont="1" applyFill="1" applyAlignment="1" applyProtection="1"/>
    <xf numFmtId="0" fontId="11" fillId="4" borderId="0" xfId="0" applyFont="1" applyFill="1" applyAlignment="1" applyProtection="1">
      <alignment horizontal="center" vertical="center" shrinkToFit="1"/>
    </xf>
    <xf numFmtId="49" fontId="11" fillId="4" borderId="4" xfId="0" applyNumberFormat="1" applyFont="1" applyFill="1" applyBorder="1" applyAlignment="1" applyProtection="1">
      <alignment horizontal="center" vertical="center"/>
    </xf>
    <xf numFmtId="49" fontId="11" fillId="4" borderId="5" xfId="0" applyNumberFormat="1" applyFont="1" applyFill="1" applyBorder="1" applyAlignment="1" applyProtection="1">
      <alignment horizontal="center" vertical="center"/>
    </xf>
    <xf numFmtId="49" fontId="11" fillId="4" borderId="6" xfId="0" applyNumberFormat="1" applyFont="1" applyFill="1" applyBorder="1" applyAlignment="1" applyProtection="1">
      <alignment horizontal="center" vertical="center"/>
    </xf>
    <xf numFmtId="49" fontId="11" fillId="4" borderId="2" xfId="0" applyNumberFormat="1" applyFont="1" applyFill="1" applyBorder="1" applyAlignment="1" applyProtection="1">
      <alignment horizontal="center" vertical="center"/>
    </xf>
    <xf numFmtId="0" fontId="11" fillId="4" borderId="0" xfId="0" applyFont="1" applyFill="1" applyBorder="1" applyAlignment="1" applyProtection="1">
      <alignment horizontal="center" vertical="center"/>
    </xf>
    <xf numFmtId="0" fontId="11" fillId="4" borderId="25" xfId="0" applyFont="1" applyFill="1" applyBorder="1" applyAlignment="1" applyProtection="1">
      <alignment horizontal="center" vertical="center"/>
    </xf>
    <xf numFmtId="49" fontId="16" fillId="4" borderId="4" xfId="0" applyNumberFormat="1" applyFont="1" applyFill="1" applyBorder="1" applyAlignment="1" applyProtection="1">
      <alignment horizontal="center" vertical="center"/>
    </xf>
    <xf numFmtId="49" fontId="16" fillId="4" borderId="5" xfId="0" applyNumberFormat="1" applyFont="1" applyFill="1" applyBorder="1" applyAlignment="1" applyProtection="1">
      <alignment horizontal="center" vertical="center"/>
    </xf>
    <xf numFmtId="49" fontId="16" fillId="4" borderId="6" xfId="0" applyNumberFormat="1" applyFont="1" applyFill="1" applyBorder="1" applyAlignment="1" applyProtection="1">
      <alignment horizontal="center" vertical="center"/>
    </xf>
    <xf numFmtId="49" fontId="16" fillId="4" borderId="2" xfId="0" applyNumberFormat="1" applyFont="1" applyFill="1" applyBorder="1" applyAlignment="1" applyProtection="1">
      <alignment horizontal="center" vertical="center"/>
    </xf>
    <xf numFmtId="49" fontId="5" fillId="0" borderId="0" xfId="0" applyNumberFormat="1" applyFont="1" applyFill="1" applyBorder="1" applyAlignment="1" applyProtection="1">
      <alignment horizontal="center" vertical="center" wrapText="1"/>
    </xf>
    <xf numFmtId="0" fontId="5" fillId="0" borderId="0" xfId="0" applyFont="1" applyFill="1" applyBorder="1" applyAlignment="1" applyProtection="1">
      <alignment horizontal="center" vertical="center"/>
    </xf>
    <xf numFmtId="0" fontId="2" fillId="0" borderId="0" xfId="0" applyFont="1" applyFill="1" applyAlignment="1" applyProtection="1">
      <alignment horizontal="center"/>
    </xf>
    <xf numFmtId="0" fontId="2" fillId="0" borderId="1" xfId="0" applyFont="1" applyFill="1" applyBorder="1" applyAlignment="1" applyProtection="1">
      <alignment horizontal="center" vertical="center"/>
    </xf>
    <xf numFmtId="0" fontId="2" fillId="0" borderId="2" xfId="0" applyFont="1" applyFill="1" applyBorder="1" applyAlignment="1" applyProtection="1">
      <alignment horizontal="center" vertical="center"/>
    </xf>
    <xf numFmtId="0" fontId="2" fillId="0" borderId="3" xfId="0" applyFont="1" applyFill="1" applyBorder="1" applyAlignment="1" applyProtection="1">
      <alignment horizontal="center" vertical="center"/>
    </xf>
    <xf numFmtId="49" fontId="2" fillId="0" borderId="4" xfId="0" applyNumberFormat="1" applyFont="1" applyFill="1" applyBorder="1" applyAlignment="1" applyProtection="1">
      <alignment horizontal="center" vertical="center"/>
    </xf>
    <xf numFmtId="49" fontId="2" fillId="0" borderId="2" xfId="0" applyNumberFormat="1" applyFont="1" applyFill="1" applyBorder="1" applyAlignment="1" applyProtection="1">
      <alignment horizontal="center" vertical="center"/>
    </xf>
    <xf numFmtId="49" fontId="2" fillId="0" borderId="3" xfId="0" applyNumberFormat="1" applyFont="1" applyFill="1" applyBorder="1" applyAlignment="1" applyProtection="1">
      <alignment horizontal="center" vertical="center"/>
    </xf>
    <xf numFmtId="0" fontId="11" fillId="4" borderId="4" xfId="0" applyFont="1" applyFill="1" applyBorder="1" applyAlignment="1" applyProtection="1">
      <alignment horizontal="center" vertical="center"/>
      <protection locked="0"/>
    </xf>
    <xf numFmtId="0" fontId="11" fillId="4" borderId="2" xfId="0" applyFont="1" applyFill="1" applyBorder="1" applyAlignment="1" applyProtection="1">
      <alignment horizontal="center" vertical="center"/>
      <protection locked="0"/>
    </xf>
    <xf numFmtId="0" fontId="11" fillId="4" borderId="8" xfId="0" applyFont="1" applyFill="1" applyBorder="1" applyAlignment="1" applyProtection="1">
      <alignment horizontal="center" vertical="center"/>
      <protection locked="0"/>
    </xf>
    <xf numFmtId="0" fontId="11" fillId="4" borderId="0" xfId="0" applyFont="1" applyFill="1" applyAlignment="1" applyProtection="1">
      <alignment horizontal="center" vertical="center" shrinkToFit="1"/>
      <protection locked="0"/>
    </xf>
    <xf numFmtId="0" fontId="11" fillId="4" borderId="0" xfId="0" applyFont="1" applyFill="1" applyAlignment="1" applyProtection="1">
      <alignment horizontal="left" vertical="center" shrinkToFit="1"/>
      <protection locked="0"/>
    </xf>
    <xf numFmtId="0" fontId="2" fillId="0" borderId="9" xfId="0" applyFont="1" applyFill="1" applyBorder="1" applyAlignment="1" applyProtection="1">
      <alignment horizontal="center" vertical="center"/>
    </xf>
    <xf numFmtId="0" fontId="2" fillId="0" borderId="10" xfId="0" applyFont="1" applyFill="1" applyBorder="1" applyAlignment="1" applyProtection="1">
      <alignment horizontal="center" vertical="center"/>
    </xf>
    <xf numFmtId="0" fontId="2" fillId="0" borderId="11" xfId="0" applyFont="1" applyFill="1" applyBorder="1" applyAlignment="1" applyProtection="1">
      <alignment horizontal="center" vertical="center"/>
    </xf>
    <xf numFmtId="0" fontId="2" fillId="0" borderId="9" xfId="0" applyFont="1" applyFill="1" applyBorder="1" applyAlignment="1" applyProtection="1">
      <alignment horizontal="center" vertical="center" wrapText="1"/>
    </xf>
    <xf numFmtId="0" fontId="2" fillId="0" borderId="12" xfId="0" applyFont="1" applyFill="1" applyBorder="1" applyAlignment="1" applyProtection="1">
      <alignment horizontal="center" vertical="center"/>
    </xf>
    <xf numFmtId="0" fontId="2" fillId="0" borderId="21" xfId="0" applyFont="1" applyFill="1" applyBorder="1" applyAlignment="1" applyProtection="1">
      <alignment horizontal="center" vertical="center"/>
    </xf>
    <xf numFmtId="0" fontId="2" fillId="0" borderId="22" xfId="0" applyFont="1" applyFill="1" applyBorder="1" applyAlignment="1" applyProtection="1">
      <alignment horizontal="center" vertical="center"/>
    </xf>
    <xf numFmtId="0" fontId="2" fillId="0" borderId="23" xfId="0" applyFont="1" applyFill="1" applyBorder="1" applyAlignment="1" applyProtection="1">
      <alignment horizontal="center" vertical="center"/>
    </xf>
    <xf numFmtId="0" fontId="2" fillId="0" borderId="14" xfId="0" applyFont="1" applyFill="1" applyBorder="1" applyAlignment="1" applyProtection="1">
      <alignment horizontal="center" vertical="center"/>
    </xf>
    <xf numFmtId="0" fontId="2" fillId="0" borderId="25" xfId="0" applyFont="1" applyFill="1" applyBorder="1" applyAlignment="1" applyProtection="1">
      <alignment horizontal="center" vertical="center"/>
    </xf>
    <xf numFmtId="0" fontId="6" fillId="0" borderId="14" xfId="0" applyFont="1" applyFill="1" applyBorder="1" applyAlignment="1" applyProtection="1">
      <alignment horizontal="center" vertical="center" shrinkToFit="1"/>
    </xf>
    <xf numFmtId="0" fontId="6" fillId="0" borderId="25" xfId="0" applyFont="1" applyFill="1" applyBorder="1" applyAlignment="1" applyProtection="1">
      <alignment horizontal="center" vertical="center" shrinkToFit="1"/>
    </xf>
    <xf numFmtId="0" fontId="6" fillId="0" borderId="13" xfId="0" applyFont="1" applyFill="1" applyBorder="1" applyAlignment="1" applyProtection="1">
      <alignment horizontal="center" vertical="center"/>
    </xf>
    <xf numFmtId="0" fontId="6" fillId="0" borderId="14" xfId="0" applyFont="1" applyFill="1" applyBorder="1" applyAlignment="1" applyProtection="1">
      <alignment horizontal="center" vertical="center"/>
    </xf>
    <xf numFmtId="0" fontId="6" fillId="0" borderId="24" xfId="0" applyFont="1" applyFill="1" applyBorder="1" applyAlignment="1" applyProtection="1">
      <alignment horizontal="center" vertical="center"/>
    </xf>
    <xf numFmtId="0" fontId="6" fillId="0" borderId="25" xfId="0" applyFont="1" applyFill="1" applyBorder="1" applyAlignment="1" applyProtection="1">
      <alignment horizontal="center" vertical="center"/>
    </xf>
    <xf numFmtId="0" fontId="2" fillId="0" borderId="31" xfId="0" applyFont="1" applyFill="1" applyBorder="1" applyAlignment="1" applyProtection="1">
      <alignment horizontal="center" vertical="center" shrinkToFit="1"/>
    </xf>
    <xf numFmtId="0" fontId="2" fillId="0" borderId="22" xfId="0" applyFont="1" applyFill="1" applyBorder="1" applyAlignment="1" applyProtection="1">
      <alignment horizontal="center" vertical="center" shrinkToFit="1"/>
    </xf>
    <xf numFmtId="0" fontId="2" fillId="0" borderId="23" xfId="0" applyFont="1" applyFill="1" applyBorder="1" applyAlignment="1" applyProtection="1">
      <alignment horizontal="center" vertical="center" shrinkToFit="1"/>
    </xf>
    <xf numFmtId="0" fontId="2" fillId="0" borderId="15" xfId="0" applyFont="1" applyFill="1" applyBorder="1" applyAlignment="1" applyProtection="1">
      <alignment horizontal="center" wrapText="1"/>
    </xf>
    <xf numFmtId="0" fontId="2" fillId="0" borderId="14" xfId="0" applyFont="1" applyFill="1" applyBorder="1" applyAlignment="1" applyProtection="1">
      <alignment horizontal="center" wrapText="1"/>
    </xf>
    <xf numFmtId="0" fontId="2" fillId="0" borderId="16" xfId="0" applyFont="1" applyFill="1" applyBorder="1" applyAlignment="1" applyProtection="1">
      <alignment horizontal="center" wrapText="1"/>
    </xf>
    <xf numFmtId="3" fontId="11" fillId="4" borderId="17" xfId="0" applyNumberFormat="1" applyFont="1" applyFill="1" applyBorder="1" applyAlignment="1" applyProtection="1">
      <alignment vertical="center"/>
      <protection locked="0"/>
    </xf>
    <xf numFmtId="3" fontId="11" fillId="4" borderId="18" xfId="0" applyNumberFormat="1" applyFont="1" applyFill="1" applyBorder="1" applyAlignment="1" applyProtection="1">
      <alignment vertical="center"/>
      <protection locked="0"/>
    </xf>
    <xf numFmtId="3" fontId="11" fillId="4" borderId="28" xfId="0" applyNumberFormat="1" applyFont="1" applyFill="1" applyBorder="1" applyAlignment="1" applyProtection="1">
      <alignment vertical="center"/>
      <protection locked="0"/>
    </xf>
    <xf numFmtId="3" fontId="11" fillId="4" borderId="29" xfId="0" applyNumberFormat="1" applyFont="1" applyFill="1" applyBorder="1" applyAlignment="1" applyProtection="1">
      <alignment vertical="center"/>
      <protection locked="0"/>
    </xf>
    <xf numFmtId="176" fontId="2" fillId="0" borderId="19" xfId="0" applyNumberFormat="1" applyFont="1" applyFill="1" applyBorder="1" applyAlignment="1" applyProtection="1">
      <alignment horizontal="center"/>
    </xf>
    <xf numFmtId="176" fontId="2" fillId="0" borderId="30" xfId="0" applyNumberFormat="1" applyFont="1" applyFill="1" applyBorder="1" applyAlignment="1" applyProtection="1">
      <alignment horizontal="center"/>
    </xf>
    <xf numFmtId="0" fontId="2" fillId="0" borderId="26" xfId="0" applyFont="1" applyFill="1" applyBorder="1" applyAlignment="1" applyProtection="1">
      <alignment horizontal="center" vertical="center" shrinkToFit="1"/>
    </xf>
    <xf numFmtId="0" fontId="2" fillId="0" borderId="25" xfId="0" applyFont="1" applyFill="1" applyBorder="1" applyAlignment="1" applyProtection="1">
      <alignment horizontal="center" vertical="center" shrinkToFit="1"/>
    </xf>
    <xf numFmtId="0" fontId="2" fillId="0" borderId="27" xfId="0" applyFont="1" applyFill="1" applyBorder="1" applyAlignment="1" applyProtection="1">
      <alignment horizontal="center" vertical="center" shrinkToFit="1"/>
    </xf>
    <xf numFmtId="0" fontId="2" fillId="0" borderId="21" xfId="0" applyFont="1" applyFill="1" applyBorder="1" applyAlignment="1" applyProtection="1">
      <alignment horizontal="center" vertical="center" shrinkToFit="1"/>
    </xf>
    <xf numFmtId="0" fontId="2" fillId="0" borderId="31" xfId="0" applyFont="1" applyFill="1" applyBorder="1" applyAlignment="1" applyProtection="1"/>
    <xf numFmtId="0" fontId="2" fillId="0" borderId="22" xfId="0" applyFont="1" applyFill="1" applyBorder="1" applyAlignment="1" applyProtection="1"/>
    <xf numFmtId="3" fontId="11" fillId="4" borderId="22" xfId="0" applyNumberFormat="1" applyFont="1" applyFill="1" applyBorder="1" applyAlignment="1" applyProtection="1">
      <alignment vertical="center" shrinkToFit="1"/>
      <protection locked="0"/>
    </xf>
    <xf numFmtId="0" fontId="11" fillId="4" borderId="22" xfId="0" applyFont="1" applyFill="1" applyBorder="1" applyAlignment="1" applyProtection="1">
      <alignment vertical="center" shrinkToFit="1"/>
      <protection locked="0"/>
    </xf>
    <xf numFmtId="0" fontId="2" fillId="0" borderId="10" xfId="0" applyFont="1" applyFill="1" applyBorder="1" applyAlignment="1" applyProtection="1">
      <alignment horizontal="center" vertical="center" wrapText="1"/>
    </xf>
    <xf numFmtId="0" fontId="2" fillId="0" borderId="11" xfId="0" applyFont="1" applyFill="1" applyBorder="1" applyAlignment="1" applyProtection="1">
      <alignment horizontal="center" vertical="center" wrapText="1"/>
    </xf>
    <xf numFmtId="0" fontId="2" fillId="0" borderId="21" xfId="0" applyFont="1" applyFill="1" applyBorder="1" applyAlignment="1" applyProtection="1">
      <alignment horizontal="center" vertical="center" wrapText="1"/>
    </xf>
    <xf numFmtId="0" fontId="2" fillId="0" borderId="22" xfId="0" applyFont="1" applyFill="1" applyBorder="1" applyAlignment="1" applyProtection="1">
      <alignment horizontal="center" vertical="center" wrapText="1"/>
    </xf>
    <xf numFmtId="0" fontId="2" fillId="0" borderId="36" xfId="0" applyFont="1" applyFill="1" applyBorder="1" applyAlignment="1" applyProtection="1">
      <alignment horizontal="center" vertical="center" wrapText="1"/>
    </xf>
    <xf numFmtId="0" fontId="2" fillId="0" borderId="9" xfId="0" applyFont="1" applyFill="1" applyBorder="1" applyAlignment="1" applyProtection="1">
      <alignment horizontal="center" vertical="center" shrinkToFit="1"/>
    </xf>
    <xf numFmtId="0" fontId="2" fillId="0" borderId="10" xfId="0" applyFont="1" applyFill="1" applyBorder="1" applyAlignment="1" applyProtection="1">
      <alignment horizontal="center" vertical="center" shrinkToFit="1"/>
    </xf>
    <xf numFmtId="0" fontId="2" fillId="0" borderId="11" xfId="0" applyFont="1" applyFill="1" applyBorder="1" applyAlignment="1" applyProtection="1">
      <alignment horizontal="center" vertical="center" shrinkToFit="1"/>
    </xf>
    <xf numFmtId="38" fontId="11" fillId="4" borderId="31" xfId="4" applyFont="1" applyFill="1" applyBorder="1" applyAlignment="1" applyProtection="1">
      <alignment vertical="center" shrinkToFit="1"/>
      <protection locked="0"/>
    </xf>
    <xf numFmtId="38" fontId="11" fillId="4" borderId="22" xfId="4" applyFont="1" applyFill="1" applyBorder="1" applyAlignment="1" applyProtection="1">
      <alignment vertical="center" shrinkToFit="1"/>
      <protection locked="0"/>
    </xf>
    <xf numFmtId="38" fontId="11" fillId="4" borderId="23" xfId="4" applyFont="1" applyFill="1" applyBorder="1" applyAlignment="1" applyProtection="1">
      <alignment vertical="center" shrinkToFit="1"/>
      <protection locked="0"/>
    </xf>
    <xf numFmtId="176" fontId="2" fillId="0" borderId="29" xfId="0" applyNumberFormat="1" applyFont="1" applyFill="1" applyBorder="1" applyAlignment="1" applyProtection="1">
      <alignment horizontal="center" wrapText="1"/>
    </xf>
    <xf numFmtId="176" fontId="2" fillId="0" borderId="30" xfId="0" applyNumberFormat="1" applyFont="1" applyFill="1" applyBorder="1" applyAlignment="1" applyProtection="1">
      <alignment horizontal="center" wrapText="1"/>
    </xf>
    <xf numFmtId="38" fontId="2" fillId="0" borderId="17" xfId="4" applyFont="1" applyFill="1" applyBorder="1" applyAlignment="1" applyProtection="1">
      <alignment horizontal="right" shrinkToFit="1"/>
    </xf>
    <xf numFmtId="38" fontId="2" fillId="0" borderId="18" xfId="4" applyFont="1" applyFill="1" applyBorder="1" applyAlignment="1" applyProtection="1">
      <alignment horizontal="right" shrinkToFit="1"/>
    </xf>
    <xf numFmtId="38" fontId="2" fillId="0" borderId="28" xfId="4" applyFont="1" applyFill="1" applyBorder="1" applyAlignment="1" applyProtection="1">
      <alignment horizontal="right" shrinkToFit="1"/>
    </xf>
    <xf numFmtId="38" fontId="2" fillId="0" borderId="29" xfId="4" applyFont="1" applyFill="1" applyBorder="1" applyAlignment="1" applyProtection="1">
      <alignment horizontal="right" shrinkToFit="1"/>
    </xf>
    <xf numFmtId="0" fontId="2" fillId="0" borderId="31" xfId="0" applyFont="1" applyFill="1" applyBorder="1" applyAlignment="1" applyProtection="1">
      <alignment horizontal="center" vertical="center"/>
    </xf>
    <xf numFmtId="177" fontId="2" fillId="0" borderId="19" xfId="0" applyNumberFormat="1" applyFont="1" applyFill="1" applyBorder="1" applyAlignment="1" applyProtection="1">
      <alignment horizontal="center"/>
    </xf>
    <xf numFmtId="177" fontId="2" fillId="0" borderId="30" xfId="0" applyNumberFormat="1" applyFont="1" applyFill="1" applyBorder="1" applyAlignment="1" applyProtection="1">
      <alignment horizontal="center"/>
    </xf>
    <xf numFmtId="0" fontId="2" fillId="0" borderId="32" xfId="0" applyFont="1" applyFill="1" applyBorder="1" applyAlignment="1" applyProtection="1">
      <alignment horizontal="center" vertical="center"/>
    </xf>
    <xf numFmtId="0" fontId="2" fillId="0" borderId="33" xfId="0" applyFont="1" applyFill="1" applyBorder="1" applyAlignment="1" applyProtection="1">
      <alignment horizontal="center" vertical="center"/>
    </xf>
    <xf numFmtId="0" fontId="2" fillId="0" borderId="34" xfId="0" applyFont="1" applyFill="1" applyBorder="1" applyAlignment="1" applyProtection="1">
      <alignment horizontal="center" vertical="center"/>
    </xf>
    <xf numFmtId="0" fontId="8" fillId="4" borderId="33" xfId="0" applyFont="1" applyFill="1" applyBorder="1" applyAlignment="1" applyProtection="1">
      <alignment vertical="center" shrinkToFit="1"/>
      <protection locked="0"/>
    </xf>
    <xf numFmtId="0" fontId="2" fillId="0" borderId="33" xfId="0" applyFont="1" applyFill="1" applyBorder="1" applyAlignment="1" applyProtection="1"/>
    <xf numFmtId="0" fontId="2" fillId="0" borderId="15" xfId="0" applyFont="1" applyFill="1" applyBorder="1" applyAlignment="1" applyProtection="1">
      <alignment horizontal="center" vertical="center" wrapText="1"/>
    </xf>
    <xf numFmtId="0" fontId="2" fillId="0" borderId="14" xfId="0" applyFont="1" applyFill="1" applyBorder="1" applyAlignment="1" applyProtection="1">
      <alignment horizontal="center" vertical="center" wrapText="1"/>
    </xf>
    <xf numFmtId="0" fontId="2" fillId="0" borderId="16" xfId="0" applyFont="1" applyFill="1" applyBorder="1" applyAlignment="1" applyProtection="1">
      <alignment horizontal="center" vertical="center" wrapText="1"/>
    </xf>
    <xf numFmtId="0" fontId="2" fillId="0" borderId="2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2" fillId="0" borderId="37" xfId="0" applyFont="1" applyFill="1" applyBorder="1" applyAlignment="1" applyProtection="1">
      <alignment horizontal="center" vertical="center" wrapText="1"/>
    </xf>
    <xf numFmtId="0" fontId="2" fillId="0" borderId="26" xfId="0" applyFont="1" applyFill="1" applyBorder="1" applyAlignment="1" applyProtection="1">
      <alignment horizontal="center" vertical="center" wrapText="1"/>
    </xf>
    <xf numFmtId="0" fontId="2" fillId="0" borderId="25" xfId="0" applyFont="1" applyFill="1" applyBorder="1" applyAlignment="1" applyProtection="1">
      <alignment horizontal="center" vertical="center" wrapText="1"/>
    </xf>
    <xf numFmtId="0" fontId="2" fillId="0" borderId="27" xfId="0" applyFont="1" applyFill="1" applyBorder="1" applyAlignment="1" applyProtection="1">
      <alignment horizontal="center" vertical="center" wrapText="1"/>
    </xf>
    <xf numFmtId="0" fontId="2" fillId="0" borderId="17" xfId="0" applyFont="1" applyFill="1" applyBorder="1" applyAlignment="1" applyProtection="1">
      <alignment horizontal="center" vertical="center" wrapText="1"/>
    </xf>
    <xf numFmtId="0" fontId="2" fillId="0" borderId="18" xfId="0" applyFont="1" applyFill="1" applyBorder="1" applyAlignment="1" applyProtection="1">
      <alignment horizontal="center" vertical="center" wrapText="1"/>
    </xf>
    <xf numFmtId="0" fontId="2" fillId="0" borderId="41" xfId="0" applyFont="1" applyFill="1" applyBorder="1" applyAlignment="1" applyProtection="1">
      <alignment horizontal="center" vertical="center" wrapText="1"/>
    </xf>
    <xf numFmtId="0" fontId="2" fillId="0" borderId="43" xfId="0" applyFont="1" applyFill="1" applyBorder="1" applyAlignment="1" applyProtection="1">
      <alignment horizontal="center" vertical="center" wrapText="1"/>
    </xf>
    <xf numFmtId="0" fontId="11" fillId="4" borderId="18" xfId="0" applyFont="1" applyFill="1" applyBorder="1" applyAlignment="1" applyProtection="1">
      <alignment horizontal="center" vertical="center" shrinkToFit="1"/>
      <protection locked="0"/>
    </xf>
    <xf numFmtId="0" fontId="11" fillId="4" borderId="19" xfId="0" applyFont="1" applyFill="1" applyBorder="1" applyAlignment="1" applyProtection="1">
      <alignment horizontal="center" vertical="center" shrinkToFit="1"/>
      <protection locked="0"/>
    </xf>
    <xf numFmtId="0" fontId="11" fillId="4" borderId="25" xfId="0" applyFont="1" applyFill="1" applyBorder="1" applyAlignment="1" applyProtection="1">
      <alignment horizontal="center" vertical="center" shrinkToFit="1"/>
      <protection locked="0"/>
    </xf>
    <xf numFmtId="0" fontId="11" fillId="4" borderId="27" xfId="0" applyFont="1" applyFill="1" applyBorder="1" applyAlignment="1" applyProtection="1">
      <alignment horizontal="center" vertical="center" shrinkToFit="1"/>
      <protection locked="0"/>
    </xf>
    <xf numFmtId="0" fontId="2" fillId="0" borderId="35" xfId="0" applyFont="1" applyFill="1" applyBorder="1" applyAlignment="1" applyProtection="1">
      <alignment horizontal="center"/>
    </xf>
    <xf numFmtId="0" fontId="2" fillId="0" borderId="33" xfId="0" applyFont="1" applyFill="1" applyBorder="1" applyAlignment="1" applyProtection="1">
      <alignment horizontal="center"/>
    </xf>
    <xf numFmtId="0" fontId="2" fillId="0" borderId="20" xfId="0" applyFont="1" applyFill="1" applyBorder="1" applyAlignment="1" applyProtection="1">
      <alignment horizontal="left" vertical="center" wrapText="1"/>
    </xf>
    <xf numFmtId="0" fontId="2" fillId="0" borderId="0" xfId="0" applyFont="1" applyFill="1" applyBorder="1" applyAlignment="1" applyProtection="1">
      <alignment horizontal="left" vertical="center" wrapText="1"/>
    </xf>
    <xf numFmtId="0" fontId="2" fillId="0" borderId="37" xfId="0" applyFont="1" applyFill="1" applyBorder="1" applyAlignment="1" applyProtection="1">
      <alignment horizontal="left" vertical="center" wrapText="1"/>
    </xf>
    <xf numFmtId="0" fontId="2" fillId="0" borderId="40" xfId="0" applyFont="1" applyFill="1" applyBorder="1" applyAlignment="1" applyProtection="1">
      <alignment horizontal="center" vertical="center"/>
    </xf>
    <xf numFmtId="0" fontId="5" fillId="0" borderId="40" xfId="0" applyFont="1" applyFill="1" applyBorder="1" applyAlignment="1" applyProtection="1">
      <alignment vertical="center"/>
    </xf>
    <xf numFmtId="0" fontId="5" fillId="0" borderId="0" xfId="0" applyFont="1" applyFill="1" applyBorder="1" applyAlignment="1" applyProtection="1">
      <alignment vertical="center"/>
    </xf>
    <xf numFmtId="0" fontId="6" fillId="4" borderId="21" xfId="0" applyFont="1" applyFill="1" applyBorder="1" applyAlignment="1" applyProtection="1">
      <alignment horizontal="center" vertical="center" shrinkToFit="1"/>
      <protection locked="0"/>
    </xf>
    <xf numFmtId="0" fontId="6" fillId="4" borderId="22" xfId="0" applyFont="1" applyFill="1" applyBorder="1" applyAlignment="1" applyProtection="1">
      <alignment horizontal="center" vertical="center" shrinkToFit="1"/>
      <protection locked="0"/>
    </xf>
    <xf numFmtId="0" fontId="6" fillId="4" borderId="23" xfId="0" applyFont="1" applyFill="1" applyBorder="1" applyAlignment="1" applyProtection="1">
      <alignment horizontal="center" vertical="center" shrinkToFit="1"/>
      <protection locked="0"/>
    </xf>
    <xf numFmtId="38" fontId="2" fillId="0" borderId="35" xfId="4" applyFont="1" applyFill="1" applyBorder="1" applyAlignment="1" applyProtection="1">
      <alignment horizontal="right"/>
    </xf>
    <xf numFmtId="38" fontId="2" fillId="0" borderId="33" xfId="4" applyFont="1" applyFill="1" applyBorder="1" applyAlignment="1" applyProtection="1">
      <alignment horizontal="right"/>
    </xf>
    <xf numFmtId="0" fontId="2" fillId="0" borderId="13" xfId="0" applyFont="1" applyFill="1" applyBorder="1" applyAlignment="1" applyProtection="1">
      <alignment horizontal="left" vertical="top" wrapText="1"/>
    </xf>
    <xf numFmtId="0" fontId="2" fillId="0" borderId="14" xfId="0" applyFont="1" applyFill="1" applyBorder="1" applyAlignment="1" applyProtection="1">
      <alignment horizontal="left" vertical="top" wrapText="1"/>
    </xf>
    <xf numFmtId="0" fontId="2" fillId="0" borderId="16" xfId="0" applyFont="1" applyFill="1" applyBorder="1" applyAlignment="1" applyProtection="1">
      <alignment horizontal="left" vertical="top" wrapText="1"/>
    </xf>
    <xf numFmtId="0" fontId="2" fillId="0" borderId="39" xfId="0" applyFont="1" applyFill="1" applyBorder="1" applyAlignment="1" applyProtection="1">
      <alignment horizontal="left" vertical="top" wrapText="1"/>
    </xf>
    <xf numFmtId="0" fontId="2" fillId="0" borderId="0" xfId="0" applyFont="1" applyFill="1" applyBorder="1" applyAlignment="1" applyProtection="1">
      <alignment horizontal="left" vertical="top" wrapText="1"/>
    </xf>
    <xf numFmtId="0" fontId="2" fillId="0" borderId="37" xfId="0" applyFont="1" applyFill="1" applyBorder="1" applyAlignment="1" applyProtection="1">
      <alignment horizontal="left" vertical="top" wrapText="1"/>
    </xf>
    <xf numFmtId="0" fontId="2" fillId="0" borderId="44" xfId="0" applyFont="1" applyFill="1" applyBorder="1" applyAlignment="1" applyProtection="1">
      <alignment horizontal="left" vertical="top" wrapText="1"/>
    </xf>
    <xf numFmtId="0" fontId="2" fillId="0" borderId="29" xfId="0" applyFont="1" applyFill="1" applyBorder="1" applyAlignment="1" applyProtection="1">
      <alignment horizontal="left" vertical="top" wrapText="1"/>
    </xf>
    <xf numFmtId="0" fontId="2" fillId="0" borderId="30" xfId="0" applyFont="1" applyFill="1" applyBorder="1" applyAlignment="1" applyProtection="1">
      <alignment horizontal="left" vertical="top" wrapText="1"/>
    </xf>
    <xf numFmtId="0" fontId="2" fillId="0" borderId="32" xfId="0" applyFont="1" applyFill="1" applyBorder="1" applyAlignment="1" applyProtection="1">
      <alignment horizontal="center"/>
    </xf>
    <xf numFmtId="0" fontId="2" fillId="0" borderId="34" xfId="0" applyFont="1" applyFill="1" applyBorder="1" applyAlignment="1" applyProtection="1">
      <alignment horizontal="center"/>
    </xf>
    <xf numFmtId="38" fontId="2" fillId="0" borderId="35" xfId="4" applyFont="1" applyFill="1" applyBorder="1" applyAlignment="1" applyProtection="1">
      <alignment horizontal="right" vertical="center"/>
    </xf>
    <xf numFmtId="38" fontId="2" fillId="0" borderId="33" xfId="4" applyFont="1" applyFill="1" applyBorder="1" applyAlignment="1" applyProtection="1">
      <alignment horizontal="right" vertical="center"/>
    </xf>
    <xf numFmtId="0" fontId="2" fillId="0" borderId="0" xfId="0" applyFont="1" applyFill="1" applyBorder="1" applyAlignment="1" applyProtection="1">
      <alignment horizontal="left" vertical="center"/>
    </xf>
    <xf numFmtId="0" fontId="2" fillId="0" borderId="38" xfId="0" applyFont="1" applyFill="1" applyBorder="1" applyAlignment="1" applyProtection="1">
      <alignment horizontal="center" vertical="center"/>
    </xf>
    <xf numFmtId="0" fontId="2" fillId="0" borderId="18" xfId="0" applyFont="1" applyFill="1" applyBorder="1" applyAlignment="1" applyProtection="1">
      <alignment horizontal="center" vertical="center"/>
    </xf>
    <xf numFmtId="0" fontId="2" fillId="0" borderId="41" xfId="0" applyFont="1" applyFill="1" applyBorder="1" applyAlignment="1" applyProtection="1">
      <alignment horizontal="center" vertical="center"/>
    </xf>
    <xf numFmtId="0" fontId="2" fillId="0" borderId="39" xfId="0" applyFont="1" applyFill="1" applyBorder="1" applyAlignment="1" applyProtection="1">
      <alignment horizontal="center" vertical="center"/>
    </xf>
    <xf numFmtId="0" fontId="2" fillId="0" borderId="0" xfId="0" applyFont="1" applyFill="1" applyBorder="1" applyAlignment="1" applyProtection="1">
      <alignment horizontal="center" vertical="center"/>
    </xf>
    <xf numFmtId="0" fontId="2" fillId="0" borderId="42" xfId="0" applyFont="1" applyFill="1" applyBorder="1" applyAlignment="1" applyProtection="1">
      <alignment horizontal="center" vertical="center"/>
    </xf>
    <xf numFmtId="0" fontId="2" fillId="0" borderId="24" xfId="0" applyFont="1" applyFill="1" applyBorder="1" applyAlignment="1" applyProtection="1">
      <alignment horizontal="center" vertical="center"/>
    </xf>
    <xf numFmtId="0" fontId="2" fillId="0" borderId="43" xfId="0" applyFont="1" applyFill="1" applyBorder="1" applyAlignment="1" applyProtection="1">
      <alignment horizontal="center" vertical="center"/>
    </xf>
    <xf numFmtId="179" fontId="2" fillId="0" borderId="31" xfId="4" applyNumberFormat="1" applyFont="1" applyFill="1" applyBorder="1" applyAlignment="1" applyProtection="1">
      <alignment horizontal="center" vertical="center"/>
    </xf>
    <xf numFmtId="179" fontId="2" fillId="0" borderId="22" xfId="4" applyNumberFormat="1" applyFont="1" applyFill="1" applyBorder="1" applyAlignment="1" applyProtection="1">
      <alignment horizontal="center" vertical="center"/>
    </xf>
    <xf numFmtId="178" fontId="2" fillId="0" borderId="31" xfId="0" applyNumberFormat="1" applyFont="1" applyFill="1" applyBorder="1" applyAlignment="1" applyProtection="1">
      <alignment horizontal="center" vertical="center"/>
    </xf>
    <xf numFmtId="178" fontId="2" fillId="0" borderId="22" xfId="0" applyNumberFormat="1" applyFont="1" applyFill="1" applyBorder="1" applyAlignment="1" applyProtection="1">
      <alignment horizontal="center" vertical="center"/>
    </xf>
    <xf numFmtId="38" fontId="2" fillId="0" borderId="31" xfId="1" applyFont="1" applyFill="1" applyBorder="1" applyAlignment="1" applyProtection="1">
      <alignment horizontal="center" vertical="center"/>
    </xf>
    <xf numFmtId="38" fontId="2" fillId="0" borderId="22" xfId="1" applyFont="1" applyFill="1" applyBorder="1" applyAlignment="1" applyProtection="1">
      <alignment horizontal="center" vertical="center"/>
    </xf>
    <xf numFmtId="38" fontId="2" fillId="0" borderId="31" xfId="4" applyFont="1" applyFill="1" applyBorder="1" applyAlignment="1" applyProtection="1">
      <alignment horizontal="center" vertical="center"/>
    </xf>
    <xf numFmtId="38" fontId="2" fillId="0" borderId="22" xfId="4" applyFont="1" applyFill="1" applyBorder="1" applyAlignment="1" applyProtection="1">
      <alignment horizontal="center" vertical="center"/>
    </xf>
    <xf numFmtId="38" fontId="2" fillId="0" borderId="18" xfId="0" applyNumberFormat="1" applyFont="1" applyFill="1" applyBorder="1" applyAlignment="1" applyProtection="1">
      <alignment horizontal="center" vertical="center"/>
    </xf>
    <xf numFmtId="0" fontId="2" fillId="0" borderId="0" xfId="0" applyFont="1" applyFill="1" applyAlignment="1" applyProtection="1">
      <alignment horizontal="left"/>
    </xf>
    <xf numFmtId="38" fontId="14" fillId="0" borderId="25" xfId="1" applyFont="1" applyFill="1" applyBorder="1" applyAlignment="1" applyProtection="1">
      <alignment horizontal="center" vertical="center" shrinkToFit="1"/>
    </xf>
    <xf numFmtId="38" fontId="14" fillId="0" borderId="0" xfId="1" applyFont="1" applyFill="1" applyBorder="1" applyAlignment="1" applyProtection="1">
      <alignment horizontal="center" vertical="center" shrinkToFit="1"/>
    </xf>
    <xf numFmtId="38" fontId="14" fillId="0" borderId="29" xfId="1" applyFont="1" applyFill="1" applyBorder="1" applyAlignment="1" applyProtection="1">
      <alignment horizontal="center" vertical="center" shrinkToFit="1"/>
    </xf>
    <xf numFmtId="0" fontId="2" fillId="0" borderId="0" xfId="0" quotePrefix="1" applyFont="1" applyFill="1" applyAlignment="1" applyProtection="1">
      <alignment horizontal="center"/>
    </xf>
    <xf numFmtId="0" fontId="2" fillId="0" borderId="0" xfId="0" applyFont="1" applyFill="1" applyBorder="1" applyAlignment="1" applyProtection="1">
      <alignment vertical="center" shrinkToFit="1"/>
    </xf>
    <xf numFmtId="0" fontId="2" fillId="0" borderId="0" xfId="0" applyFont="1" applyFill="1" applyAlignment="1" applyProtection="1">
      <alignment vertical="center" shrinkToFit="1"/>
    </xf>
    <xf numFmtId="38" fontId="2" fillId="0" borderId="0" xfId="1" applyFont="1" applyFill="1" applyBorder="1" applyAlignment="1" applyProtection="1">
      <alignment horizontal="center" vertical="center"/>
    </xf>
    <xf numFmtId="38" fontId="2" fillId="0" borderId="0" xfId="1" applyFont="1" applyFill="1" applyBorder="1" applyAlignment="1" applyProtection="1">
      <alignment horizontal="center" vertical="center" shrinkToFit="1"/>
    </xf>
    <xf numFmtId="0" fontId="11" fillId="4" borderId="0" xfId="0" applyFont="1" applyFill="1" applyAlignment="1" applyProtection="1">
      <alignment horizontal="left" vertical="center" shrinkToFit="1"/>
    </xf>
    <xf numFmtId="0" fontId="11" fillId="4" borderId="0" xfId="0" applyFont="1" applyFill="1" applyAlignment="1" applyProtection="1">
      <alignment horizontal="center" vertical="center" shrinkToFit="1"/>
    </xf>
    <xf numFmtId="0" fontId="2" fillId="0" borderId="1" xfId="0" applyFont="1" applyFill="1" applyBorder="1" applyAlignment="1" applyProtection="1">
      <alignment horizontal="left" vertical="center"/>
    </xf>
    <xf numFmtId="0" fontId="2" fillId="0" borderId="2" xfId="0" applyFont="1" applyFill="1" applyBorder="1" applyAlignment="1" applyProtection="1">
      <alignment horizontal="left" vertical="center"/>
    </xf>
    <xf numFmtId="0" fontId="2" fillId="0" borderId="3" xfId="0" applyFont="1" applyFill="1" applyBorder="1" applyAlignment="1" applyProtection="1">
      <alignment horizontal="left" vertical="center"/>
    </xf>
    <xf numFmtId="0" fontId="16" fillId="4" borderId="4" xfId="0" applyFont="1" applyFill="1" applyBorder="1" applyAlignment="1" applyProtection="1">
      <alignment horizontal="center" vertical="center"/>
    </xf>
    <xf numFmtId="0" fontId="16" fillId="4" borderId="2" xfId="0" applyFont="1" applyFill="1" applyBorder="1" applyAlignment="1" applyProtection="1">
      <alignment horizontal="center" vertical="center"/>
    </xf>
    <xf numFmtId="0" fontId="16" fillId="4" borderId="8" xfId="0" applyFont="1" applyFill="1" applyBorder="1" applyAlignment="1" applyProtection="1">
      <alignment horizontal="center" vertical="center"/>
    </xf>
    <xf numFmtId="3" fontId="11" fillId="4" borderId="17" xfId="0" applyNumberFormat="1" applyFont="1" applyFill="1" applyBorder="1" applyAlignment="1" applyProtection="1">
      <alignment vertical="center"/>
    </xf>
    <xf numFmtId="3" fontId="11" fillId="4" borderId="18" xfId="0" applyNumberFormat="1" applyFont="1" applyFill="1" applyBorder="1" applyAlignment="1" applyProtection="1">
      <alignment vertical="center"/>
    </xf>
    <xf numFmtId="3" fontId="11" fillId="4" borderId="28" xfId="0" applyNumberFormat="1" applyFont="1" applyFill="1" applyBorder="1" applyAlignment="1" applyProtection="1">
      <alignment vertical="center"/>
    </xf>
    <xf numFmtId="3" fontId="11" fillId="4" borderId="29" xfId="0" applyNumberFormat="1" applyFont="1" applyFill="1" applyBorder="1" applyAlignment="1" applyProtection="1">
      <alignment vertical="center"/>
    </xf>
    <xf numFmtId="3" fontId="11" fillId="4" borderId="22" xfId="0" applyNumberFormat="1" applyFont="1" applyFill="1" applyBorder="1" applyAlignment="1" applyProtection="1">
      <alignment vertical="center" shrinkToFit="1"/>
    </xf>
    <xf numFmtId="0" fontId="11" fillId="4" borderId="22" xfId="0" applyFont="1" applyFill="1" applyBorder="1" applyAlignment="1" applyProtection="1">
      <alignment vertical="center" shrinkToFit="1"/>
    </xf>
    <xf numFmtId="38" fontId="2" fillId="3" borderId="17" xfId="4" applyFont="1" applyFill="1" applyBorder="1" applyAlignment="1" applyProtection="1">
      <alignment horizontal="right" shrinkToFit="1"/>
    </xf>
    <xf numFmtId="38" fontId="2" fillId="3" borderId="18" xfId="4" applyFont="1" applyFill="1" applyBorder="1" applyAlignment="1" applyProtection="1">
      <alignment horizontal="right" shrinkToFit="1"/>
    </xf>
    <xf numFmtId="38" fontId="2" fillId="3" borderId="28" xfId="4" applyFont="1" applyFill="1" applyBorder="1" applyAlignment="1" applyProtection="1">
      <alignment horizontal="right" shrinkToFit="1"/>
    </xf>
    <xf numFmtId="38" fontId="2" fillId="3" borderId="29" xfId="4" applyFont="1" applyFill="1" applyBorder="1" applyAlignment="1" applyProtection="1">
      <alignment horizontal="right" shrinkToFit="1"/>
    </xf>
    <xf numFmtId="0" fontId="8" fillId="4" borderId="33" xfId="0" applyFont="1" applyFill="1" applyBorder="1" applyAlignment="1" applyProtection="1">
      <alignment vertical="center" shrinkToFit="1"/>
    </xf>
    <xf numFmtId="0" fontId="11" fillId="4" borderId="18" xfId="0" applyFont="1" applyFill="1" applyBorder="1" applyAlignment="1" applyProtection="1">
      <alignment horizontal="center" vertical="center" shrinkToFit="1"/>
    </xf>
    <xf numFmtId="0" fontId="11" fillId="4" borderId="19" xfId="0" applyFont="1" applyFill="1" applyBorder="1" applyAlignment="1" applyProtection="1">
      <alignment horizontal="center" vertical="center" shrinkToFit="1"/>
    </xf>
    <xf numFmtId="0" fontId="11" fillId="4" borderId="25" xfId="0" applyFont="1" applyFill="1" applyBorder="1" applyAlignment="1" applyProtection="1">
      <alignment horizontal="center" vertical="center" shrinkToFit="1"/>
    </xf>
    <xf numFmtId="0" fontId="11" fillId="4" borderId="27" xfId="0" applyFont="1" applyFill="1" applyBorder="1" applyAlignment="1" applyProtection="1">
      <alignment horizontal="center" vertical="center" shrinkToFit="1"/>
    </xf>
    <xf numFmtId="38" fontId="11" fillId="4" borderId="31" xfId="1" applyFont="1" applyFill="1" applyBorder="1" applyAlignment="1" applyProtection="1">
      <alignment vertical="center" shrinkToFit="1"/>
    </xf>
    <xf numFmtId="38" fontId="11" fillId="4" borderId="22" xfId="1" applyFont="1" applyFill="1" applyBorder="1" applyAlignment="1" applyProtection="1">
      <alignment vertical="center" shrinkToFit="1"/>
    </xf>
    <xf numFmtId="38" fontId="11" fillId="4" borderId="23" xfId="1" applyFont="1" applyFill="1" applyBorder="1" applyAlignment="1" applyProtection="1">
      <alignment vertical="center" shrinkToFit="1"/>
    </xf>
    <xf numFmtId="0" fontId="6" fillId="4" borderId="21" xfId="0" applyFont="1" applyFill="1" applyBorder="1" applyAlignment="1" applyProtection="1">
      <alignment horizontal="center" vertical="center" shrinkToFit="1"/>
    </xf>
    <xf numFmtId="0" fontId="6" fillId="4" borderId="22" xfId="0" applyFont="1" applyFill="1" applyBorder="1" applyAlignment="1" applyProtection="1">
      <alignment horizontal="center" vertical="center" shrinkToFit="1"/>
    </xf>
    <xf numFmtId="0" fontId="6" fillId="4" borderId="23" xfId="0" applyFont="1" applyFill="1" applyBorder="1" applyAlignment="1" applyProtection="1">
      <alignment horizontal="center" vertical="center" shrinkToFit="1"/>
    </xf>
  </cellXfs>
  <cellStyles count="5">
    <cellStyle name="桁区切り" xfId="4" builtinId="6"/>
    <cellStyle name="桁区切り 2" xfId="1" xr:uid="{00000000-0005-0000-0000-000001000000}"/>
    <cellStyle name="標準" xfId="0" builtinId="0"/>
    <cellStyle name="標準 2" xfId="2" xr:uid="{00000000-0005-0000-0000-000003000000}"/>
    <cellStyle name="標準 2 2" xfId="3" xr:uid="{00000000-0005-0000-0000-00000400000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36</xdr:col>
      <xdr:colOff>66675</xdr:colOff>
      <xdr:row>0</xdr:row>
      <xdr:rowOff>238126</xdr:rowOff>
    </xdr:from>
    <xdr:to>
      <xdr:col>42</xdr:col>
      <xdr:colOff>152400</xdr:colOff>
      <xdr:row>6</xdr:row>
      <xdr:rowOff>85726</xdr:rowOff>
    </xdr:to>
    <xdr:sp macro="" textlink="">
      <xdr:nvSpPr>
        <xdr:cNvPr id="6" name="正方形/長方形 5">
          <a:extLst>
            <a:ext uri="{FF2B5EF4-FFF2-40B4-BE49-F238E27FC236}">
              <a16:creationId xmlns:a16="http://schemas.microsoft.com/office/drawing/2014/main" id="{EB63E970-3917-4446-BA52-5727F00F2E1B}"/>
            </a:ext>
          </a:extLst>
        </xdr:cNvPr>
        <xdr:cNvSpPr/>
      </xdr:nvSpPr>
      <xdr:spPr>
        <a:xfrm>
          <a:off x="7572375" y="238126"/>
          <a:ext cx="3409950" cy="1200150"/>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en-US"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注</a:t>
          </a:r>
          <a:r>
            <a:rPr kumimoji="1" lang="en-US" altLang="ja-JP" sz="1100">
              <a:solidFill>
                <a:sysClr val="windowText" lastClr="000000"/>
              </a:solidFill>
              <a:effectLst/>
              <a:latin typeface="+mn-lt"/>
              <a:ea typeface="+mn-ea"/>
              <a:cs typeface="+mn-cs"/>
            </a:rPr>
            <a:t>】</a:t>
          </a:r>
        </a:p>
        <a:p>
          <a:pPr algn="l"/>
          <a:r>
            <a:rPr kumimoji="1" lang="ja-JP" altLang="en-US" sz="1100">
              <a:solidFill>
                <a:sysClr val="windowText" lastClr="000000"/>
              </a:solidFill>
              <a:effectLst/>
              <a:latin typeface="+mn-lt"/>
              <a:ea typeface="+mn-ea"/>
              <a:cs typeface="+mn-cs"/>
            </a:rPr>
            <a:t>当該月の給与支給後、別の月に返納や追給等が行われた場合は、「当該月に本来支給されるべき額」を報酬①②に入力してください。</a:t>
          </a:r>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182880</xdr:colOff>
      <xdr:row>4</xdr:row>
      <xdr:rowOff>167640</xdr:rowOff>
    </xdr:from>
    <xdr:to>
      <xdr:col>12</xdr:col>
      <xdr:colOff>83820</xdr:colOff>
      <xdr:row>9</xdr:row>
      <xdr:rowOff>133350</xdr:rowOff>
    </xdr:to>
    <xdr:sp macro="" textlink="">
      <xdr:nvSpPr>
        <xdr:cNvPr id="6" name="正方形/長方形 5">
          <a:extLst>
            <a:ext uri="{FF2B5EF4-FFF2-40B4-BE49-F238E27FC236}">
              <a16:creationId xmlns:a16="http://schemas.microsoft.com/office/drawing/2014/main" id="{00000000-0008-0000-0100-000006000000}"/>
            </a:ext>
          </a:extLst>
        </xdr:cNvPr>
        <xdr:cNvSpPr/>
      </xdr:nvSpPr>
      <xdr:spPr>
        <a:xfrm>
          <a:off x="182880" y="1158240"/>
          <a:ext cx="2920365" cy="842010"/>
        </a:xfrm>
        <a:prstGeom prst="rect">
          <a:avLst/>
        </a:prstGeom>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r>
            <a:rPr kumimoji="1" lang="en-US" altLang="ja-JP" sz="1100">
              <a:solidFill>
                <a:srgbClr val="FF0000"/>
              </a:solidFill>
            </a:rPr>
            <a:t>【</a:t>
          </a:r>
          <a:r>
            <a:rPr kumimoji="1" lang="ja-JP" altLang="en-US" sz="1100">
              <a:solidFill>
                <a:srgbClr val="FF0000"/>
              </a:solidFill>
            </a:rPr>
            <a:t>記入例①</a:t>
          </a:r>
          <a:r>
            <a:rPr kumimoji="1" lang="en-US" altLang="ja-JP" sz="1100">
              <a:solidFill>
                <a:srgbClr val="FF0000"/>
              </a:solidFill>
            </a:rPr>
            <a:t>】※</a:t>
          </a:r>
          <a:r>
            <a:rPr kumimoji="1" lang="ja-JP" altLang="en-US" sz="1100">
              <a:solidFill>
                <a:srgbClr val="FF0000"/>
              </a:solidFill>
            </a:rPr>
            <a:t>色付の欄を入力します。</a:t>
          </a:r>
          <a:endParaRPr kumimoji="1" lang="en-US" altLang="ja-JP" sz="1100">
            <a:solidFill>
              <a:srgbClr val="FF0000"/>
            </a:solidFill>
          </a:endParaRPr>
        </a:p>
        <a:p>
          <a:pPr algn="l"/>
          <a:r>
            <a:rPr kumimoji="1" lang="ja-JP" altLang="en-US" sz="1100">
              <a:solidFill>
                <a:srgbClr val="FF0000"/>
              </a:solidFill>
            </a:rPr>
            <a:t>月の初日から末日まで病気休職（有給）</a:t>
          </a:r>
          <a:endParaRPr kumimoji="1" lang="en-US" altLang="ja-JP" sz="1100">
            <a:solidFill>
              <a:srgbClr val="FF0000"/>
            </a:solidFill>
          </a:endParaRPr>
        </a:p>
        <a:p>
          <a:pPr algn="l"/>
          <a:r>
            <a:rPr kumimoji="1" lang="ja-JP" altLang="en-US" sz="1100">
              <a:solidFill>
                <a:srgbClr val="FF0000"/>
              </a:solidFill>
            </a:rPr>
            <a:t>の場合</a:t>
          </a:r>
          <a:endParaRPr kumimoji="1" lang="en-US" altLang="ja-JP" sz="1100">
            <a:solidFill>
              <a:srgbClr val="FF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182880</xdr:colOff>
      <xdr:row>4</xdr:row>
      <xdr:rowOff>167640</xdr:rowOff>
    </xdr:from>
    <xdr:to>
      <xdr:col>12</xdr:col>
      <xdr:colOff>83820</xdr:colOff>
      <xdr:row>8</xdr:row>
      <xdr:rowOff>68580</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182880" y="1158240"/>
          <a:ext cx="2926080" cy="617220"/>
        </a:xfrm>
        <a:prstGeom prst="rect">
          <a:avLst/>
        </a:prstGeom>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r>
            <a:rPr kumimoji="1" lang="en-US" altLang="ja-JP" sz="1100">
              <a:solidFill>
                <a:srgbClr val="FF0000"/>
              </a:solidFill>
            </a:rPr>
            <a:t>【</a:t>
          </a:r>
          <a:r>
            <a:rPr kumimoji="1" lang="ja-JP" altLang="en-US" sz="1100">
              <a:solidFill>
                <a:srgbClr val="FF0000"/>
              </a:solidFill>
            </a:rPr>
            <a:t>記入例②</a:t>
          </a:r>
          <a:r>
            <a:rPr kumimoji="1" lang="en-US" altLang="ja-JP" sz="1100">
              <a:solidFill>
                <a:srgbClr val="FF0000"/>
              </a:solidFill>
            </a:rPr>
            <a:t>】※</a:t>
          </a:r>
          <a:r>
            <a:rPr kumimoji="1" lang="ja-JP" altLang="en-US" sz="1100">
              <a:solidFill>
                <a:srgbClr val="FF0000"/>
              </a:solidFill>
            </a:rPr>
            <a:t>色付の欄を入力します。</a:t>
          </a:r>
          <a:endParaRPr kumimoji="1" lang="en-US" altLang="ja-JP" sz="1100">
            <a:solidFill>
              <a:srgbClr val="FF0000"/>
            </a:solidFill>
          </a:endParaRPr>
        </a:p>
        <a:p>
          <a:pPr algn="l"/>
          <a:r>
            <a:rPr kumimoji="1" lang="ja-JP" altLang="en-US" sz="1100">
              <a:solidFill>
                <a:srgbClr val="FF0000"/>
              </a:solidFill>
            </a:rPr>
            <a:t>月の途中で給与支給割合が変更される場合</a:t>
          </a:r>
          <a:endParaRPr kumimoji="1" lang="en-US" altLang="ja-JP" sz="1100">
            <a:solidFill>
              <a:srgbClr val="FF0000"/>
            </a:solidFill>
          </a:endParaRPr>
        </a:p>
      </xdr:txBody>
    </xdr:sp>
    <xdr:clientData/>
  </xdr:twoCellAnchor>
  <xdr:twoCellAnchor>
    <xdr:from>
      <xdr:col>37</xdr:col>
      <xdr:colOff>150495</xdr:colOff>
      <xdr:row>0</xdr:row>
      <xdr:rowOff>219075</xdr:rowOff>
    </xdr:from>
    <xdr:to>
      <xdr:col>42</xdr:col>
      <xdr:colOff>209550</xdr:colOff>
      <xdr:row>12</xdr:row>
      <xdr:rowOff>112395</xdr:rowOff>
    </xdr:to>
    <xdr:sp macro="" textlink="">
      <xdr:nvSpPr>
        <xdr:cNvPr id="4" name="正方形/長方形 3">
          <a:extLst>
            <a:ext uri="{FF2B5EF4-FFF2-40B4-BE49-F238E27FC236}">
              <a16:creationId xmlns:a16="http://schemas.microsoft.com/office/drawing/2014/main" id="{00000000-0008-0000-0200-000004000000}"/>
            </a:ext>
          </a:extLst>
        </xdr:cNvPr>
        <xdr:cNvSpPr/>
      </xdr:nvSpPr>
      <xdr:spPr>
        <a:xfrm>
          <a:off x="7760970" y="219075"/>
          <a:ext cx="3278505" cy="2293620"/>
        </a:xfrm>
        <a:prstGeom prst="rect">
          <a:avLst/>
        </a:prstGeom>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r>
            <a:rPr kumimoji="1" lang="en-US" altLang="ja-JP" sz="1100">
              <a:solidFill>
                <a:srgbClr val="FF0000"/>
              </a:solidFill>
            </a:rPr>
            <a:t>〈</a:t>
          </a:r>
          <a:r>
            <a:rPr kumimoji="1" lang="ja-JP" altLang="en-US" sz="1100">
              <a:solidFill>
                <a:srgbClr val="FF0000"/>
              </a:solidFill>
            </a:rPr>
            <a:t>記入例は以下の状況を想定しています。</a:t>
          </a:r>
          <a:r>
            <a:rPr kumimoji="1" lang="en-US" altLang="ja-JP" sz="1100">
              <a:solidFill>
                <a:srgbClr val="FF0000"/>
              </a:solidFill>
            </a:rPr>
            <a:t>〉</a:t>
          </a:r>
        </a:p>
        <a:p>
          <a:pPr algn="l"/>
          <a:r>
            <a:rPr kumimoji="1" lang="ja-JP" altLang="en-US" sz="1100">
              <a:solidFill>
                <a:srgbClr val="FF0000"/>
              </a:solidFill>
            </a:rPr>
            <a:t>・病気休職（有給）</a:t>
          </a:r>
          <a:r>
            <a:rPr kumimoji="1" lang="en-US" altLang="ja-JP" sz="1100">
              <a:solidFill>
                <a:srgbClr val="FF0000"/>
              </a:solidFill>
            </a:rPr>
            <a:t>R3.10.1</a:t>
          </a:r>
          <a:r>
            <a:rPr kumimoji="1" lang="ja-JP" altLang="en-US" sz="1100">
              <a:solidFill>
                <a:srgbClr val="FF0000"/>
              </a:solidFill>
            </a:rPr>
            <a:t>～</a:t>
          </a:r>
          <a:r>
            <a:rPr kumimoji="1" lang="en-US" altLang="ja-JP" sz="1100">
              <a:solidFill>
                <a:srgbClr val="FF0000"/>
              </a:solidFill>
            </a:rPr>
            <a:t>R3.10.10</a:t>
          </a:r>
        </a:p>
        <a:p>
          <a:pPr algn="l"/>
          <a:r>
            <a:rPr kumimoji="1" lang="ja-JP" altLang="en-US" sz="1100">
              <a:solidFill>
                <a:srgbClr val="FF0000"/>
              </a:solidFill>
            </a:rPr>
            <a:t>　⇒病気休職（無給）</a:t>
          </a:r>
          <a:r>
            <a:rPr kumimoji="1" lang="en-US" altLang="ja-JP" sz="1100">
              <a:solidFill>
                <a:srgbClr val="FF0000"/>
              </a:solidFill>
            </a:rPr>
            <a:t>R3.10.11</a:t>
          </a:r>
          <a:r>
            <a:rPr kumimoji="1" lang="ja-JP" altLang="en-US" sz="1100">
              <a:solidFill>
                <a:srgbClr val="FF0000"/>
              </a:solidFill>
            </a:rPr>
            <a:t>～</a:t>
          </a:r>
          <a:r>
            <a:rPr kumimoji="1" lang="en-US" altLang="ja-JP" sz="1100">
              <a:solidFill>
                <a:srgbClr val="FF0000"/>
              </a:solidFill>
            </a:rPr>
            <a:t>R3.10.25</a:t>
          </a:r>
        </a:p>
        <a:p>
          <a:pPr algn="l"/>
          <a:r>
            <a:rPr kumimoji="1" lang="ja-JP" altLang="en-US" sz="1100">
              <a:solidFill>
                <a:srgbClr val="FF0000"/>
              </a:solidFill>
            </a:rPr>
            <a:t>　⇒</a:t>
          </a:r>
          <a:r>
            <a:rPr kumimoji="1" lang="en-US" altLang="ja-JP" sz="1100">
              <a:solidFill>
                <a:srgbClr val="FF0000"/>
              </a:solidFill>
            </a:rPr>
            <a:t>R3.10.26</a:t>
          </a:r>
          <a:r>
            <a:rPr kumimoji="1" lang="ja-JP" altLang="en-US" sz="1100">
              <a:solidFill>
                <a:srgbClr val="FF0000"/>
              </a:solidFill>
            </a:rPr>
            <a:t>復職</a:t>
          </a:r>
          <a:endParaRPr kumimoji="1" lang="en-US" altLang="ja-JP" sz="1100">
            <a:solidFill>
              <a:srgbClr val="FF0000"/>
            </a:solidFill>
          </a:endParaRPr>
        </a:p>
        <a:p>
          <a:pPr algn="l"/>
          <a:r>
            <a:rPr kumimoji="1" lang="ja-JP" altLang="en-US" sz="1100">
              <a:solidFill>
                <a:srgbClr val="FF0000"/>
              </a:solidFill>
            </a:rPr>
            <a:t>・病気休職（有給）中に支給された報酬種別は「給料表額」と「地域手当」の８割</a:t>
          </a:r>
          <a:endParaRPr kumimoji="1" lang="en-US" altLang="ja-JP" sz="1100">
            <a:solidFill>
              <a:srgbClr val="FF0000"/>
            </a:solidFill>
          </a:endParaRPr>
        </a:p>
        <a:p>
          <a:pPr algn="l"/>
          <a:r>
            <a:rPr kumimoji="1" lang="ja-JP" altLang="en-US" sz="1100">
              <a:solidFill>
                <a:srgbClr val="FF0000"/>
              </a:solidFill>
            </a:rPr>
            <a:t>・扶養手当支給あり、住居手当等その他手当支給なし</a:t>
          </a:r>
          <a:endParaRPr kumimoji="1" lang="en-US" altLang="ja-JP" sz="1100">
            <a:solidFill>
              <a:srgbClr val="FF0000"/>
            </a:solidFill>
          </a:endParaRPr>
        </a:p>
        <a:p>
          <a:pPr algn="l"/>
          <a:r>
            <a:rPr kumimoji="1" lang="ja-JP" altLang="en-US" sz="1100">
              <a:solidFill>
                <a:srgbClr val="FF0000"/>
              </a:solidFill>
            </a:rPr>
            <a:t>・教職調整額、給料の調整額は支給対象外の職</a:t>
          </a:r>
          <a:endParaRPr kumimoji="1" lang="en-US" altLang="ja-JP" sz="1100">
            <a:solidFill>
              <a:srgbClr val="FF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C000"/>
    <pageSetUpPr fitToPage="1"/>
  </sheetPr>
  <dimension ref="A1:AL61"/>
  <sheetViews>
    <sheetView tabSelected="1" view="pageBreakPreview" zoomScaleNormal="100" zoomScaleSheetLayoutView="100" workbookViewId="0">
      <selection activeCell="B4" sqref="B4:D4"/>
    </sheetView>
  </sheetViews>
  <sheetFormatPr defaultColWidth="9" defaultRowHeight="12"/>
  <cols>
    <col min="1" max="4" width="4" style="17" customWidth="1"/>
    <col min="5" max="6" width="1.5" style="17" customWidth="1"/>
    <col min="7" max="9" width="4.125" style="17" customWidth="1"/>
    <col min="10" max="24" width="2.75" style="17" customWidth="1"/>
    <col min="25" max="27" width="3.125" style="17" customWidth="1"/>
    <col min="28" max="28" width="3" style="17" customWidth="1"/>
    <col min="29" max="30" width="1.5" style="17" customWidth="1"/>
    <col min="31" max="31" width="1.5" style="18" customWidth="1"/>
    <col min="32" max="33" width="1.5" style="17" customWidth="1"/>
    <col min="34" max="34" width="3" style="17" customWidth="1"/>
    <col min="35" max="35" width="1.5" style="17" customWidth="1"/>
    <col min="36" max="36" width="1.5" style="36" customWidth="1"/>
    <col min="37" max="37" width="1.375" style="36" customWidth="1"/>
    <col min="38" max="38" width="6.25" style="17" customWidth="1"/>
    <col min="39" max="16384" width="9" style="17"/>
  </cols>
  <sheetData>
    <row r="1" spans="1:36" ht="24" customHeight="1">
      <c r="AJ1" s="60" t="s">
        <v>0</v>
      </c>
    </row>
    <row r="2" spans="1:36" ht="24" customHeight="1">
      <c r="A2" s="87" t="s">
        <v>95</v>
      </c>
      <c r="B2" s="88"/>
      <c r="C2" s="88"/>
      <c r="D2" s="88"/>
      <c r="E2" s="88"/>
      <c r="F2" s="88"/>
      <c r="G2" s="88"/>
      <c r="H2" s="88"/>
      <c r="I2" s="88"/>
      <c r="J2" s="88"/>
      <c r="K2" s="88"/>
      <c r="L2" s="88"/>
      <c r="M2" s="88"/>
      <c r="N2" s="88"/>
      <c r="O2" s="88"/>
      <c r="P2" s="88"/>
      <c r="Q2" s="88"/>
      <c r="R2" s="88"/>
      <c r="S2" s="88"/>
      <c r="T2" s="88"/>
      <c r="U2" s="88"/>
      <c r="V2" s="88"/>
      <c r="W2" s="88"/>
      <c r="X2" s="88"/>
      <c r="Y2" s="88"/>
      <c r="Z2" s="88"/>
      <c r="AA2" s="88"/>
      <c r="AB2" s="88"/>
      <c r="AC2" s="88"/>
      <c r="AD2" s="88"/>
      <c r="AE2" s="88"/>
      <c r="AF2" s="88"/>
      <c r="AG2" s="88"/>
      <c r="AH2" s="88"/>
      <c r="AI2" s="88"/>
      <c r="AJ2" s="88"/>
    </row>
    <row r="3" spans="1:36" ht="15" customHeight="1"/>
    <row r="4" spans="1:36" ht="15" customHeight="1">
      <c r="A4" s="19"/>
      <c r="B4" s="99"/>
      <c r="C4" s="99"/>
      <c r="D4" s="99"/>
      <c r="E4" s="17" t="s">
        <v>65</v>
      </c>
      <c r="G4" s="68"/>
      <c r="H4" s="17" t="s">
        <v>66</v>
      </c>
    </row>
    <row r="5" spans="1:36" ht="15" customHeight="1">
      <c r="T5" s="99"/>
      <c r="U5" s="99"/>
      <c r="V5" s="99"/>
      <c r="W5" s="99"/>
      <c r="X5" s="17" t="s">
        <v>1</v>
      </c>
      <c r="Y5" s="99"/>
      <c r="Z5" s="99"/>
      <c r="AA5" s="99"/>
      <c r="AB5" s="17" t="s">
        <v>2</v>
      </c>
      <c r="AC5" s="99"/>
      <c r="AD5" s="99"/>
      <c r="AE5" s="99"/>
      <c r="AF5" s="99"/>
      <c r="AG5" s="99"/>
      <c r="AH5" s="17" t="s">
        <v>3</v>
      </c>
    </row>
    <row r="6" spans="1:36" ht="13.9" customHeight="1">
      <c r="P6" s="89" t="s">
        <v>4</v>
      </c>
      <c r="Q6" s="89"/>
      <c r="R6" s="89"/>
      <c r="S6" s="89"/>
      <c r="T6" s="100"/>
      <c r="U6" s="100"/>
      <c r="V6" s="100"/>
      <c r="W6" s="100"/>
      <c r="X6" s="100"/>
      <c r="Y6" s="100"/>
      <c r="Z6" s="100"/>
      <c r="AA6" s="100"/>
      <c r="AB6" s="100"/>
      <c r="AC6" s="100"/>
      <c r="AD6" s="100"/>
      <c r="AE6" s="100"/>
      <c r="AF6" s="100"/>
      <c r="AG6" s="100"/>
      <c r="AH6" s="100"/>
      <c r="AI6" s="100"/>
      <c r="AJ6" s="17"/>
    </row>
    <row r="7" spans="1:36" ht="13.9" customHeight="1">
      <c r="P7" s="89" t="s">
        <v>5</v>
      </c>
      <c r="Q7" s="89"/>
      <c r="R7" s="89"/>
      <c r="S7" s="89"/>
      <c r="T7" s="100"/>
      <c r="U7" s="100"/>
      <c r="V7" s="100"/>
      <c r="W7" s="100"/>
      <c r="X7" s="100"/>
      <c r="Y7" s="100"/>
      <c r="Z7" s="100"/>
      <c r="AA7" s="100"/>
      <c r="AB7" s="100"/>
      <c r="AC7" s="100"/>
      <c r="AD7" s="100"/>
      <c r="AE7" s="100"/>
      <c r="AF7" s="100"/>
      <c r="AG7" s="100"/>
      <c r="AH7" s="100"/>
      <c r="AI7" s="100"/>
      <c r="AJ7" s="17"/>
    </row>
    <row r="8" spans="1:36" ht="13.9" customHeight="1">
      <c r="P8" s="89" t="s">
        <v>6</v>
      </c>
      <c r="Q8" s="89"/>
      <c r="R8" s="89"/>
      <c r="S8" s="89"/>
      <c r="T8" s="100"/>
      <c r="U8" s="100"/>
      <c r="V8" s="100"/>
      <c r="W8" s="100"/>
      <c r="X8" s="100"/>
      <c r="Y8" s="100"/>
      <c r="Z8" s="100"/>
      <c r="AA8" s="100"/>
      <c r="AB8" s="22" t="s">
        <v>7</v>
      </c>
      <c r="AC8" s="22"/>
      <c r="AD8" s="22"/>
      <c r="AE8" s="23"/>
      <c r="AF8" s="22"/>
      <c r="AG8" s="22"/>
      <c r="AH8" s="22"/>
      <c r="AI8" s="22"/>
      <c r="AJ8" s="17"/>
    </row>
    <row r="9" spans="1:36" ht="13.9" customHeight="1">
      <c r="P9" s="89" t="s">
        <v>8</v>
      </c>
      <c r="Q9" s="89"/>
      <c r="R9" s="89"/>
      <c r="S9" s="89"/>
      <c r="T9" s="100"/>
      <c r="U9" s="100"/>
      <c r="V9" s="100"/>
      <c r="W9" s="100"/>
      <c r="X9" s="100"/>
      <c r="Y9" s="100"/>
      <c r="Z9" s="100"/>
      <c r="AA9" s="100"/>
      <c r="AB9" s="100"/>
      <c r="AC9" s="100"/>
      <c r="AD9" s="100"/>
      <c r="AE9" s="100"/>
      <c r="AF9" s="100"/>
      <c r="AG9" s="100"/>
      <c r="AH9" s="100"/>
      <c r="AI9" s="100"/>
      <c r="AJ9" s="17"/>
    </row>
    <row r="10" spans="1:36" ht="13.9" customHeight="1" thickBot="1">
      <c r="I10" s="44"/>
      <c r="J10" s="42"/>
      <c r="K10" s="42"/>
      <c r="L10" s="42"/>
      <c r="M10" s="42"/>
      <c r="N10" s="42"/>
      <c r="O10" s="42"/>
      <c r="P10" s="7"/>
      <c r="AE10" s="17"/>
      <c r="AJ10" s="17"/>
    </row>
    <row r="11" spans="1:36" ht="13.9" customHeight="1" thickBot="1">
      <c r="F11" s="90" t="s">
        <v>108</v>
      </c>
      <c r="G11" s="91"/>
      <c r="H11" s="91"/>
      <c r="I11" s="91"/>
      <c r="J11" s="91"/>
      <c r="K11" s="91"/>
      <c r="L11" s="91"/>
      <c r="M11" s="91"/>
      <c r="N11" s="92"/>
      <c r="O11" s="69"/>
      <c r="P11" s="70"/>
      <c r="Q11" s="70"/>
      <c r="R11" s="71"/>
      <c r="S11" s="72"/>
      <c r="T11" s="70"/>
      <c r="U11" s="70"/>
      <c r="V11" s="70"/>
      <c r="W11" s="93" t="s">
        <v>9</v>
      </c>
      <c r="X11" s="94"/>
      <c r="Y11" s="95"/>
      <c r="Z11" s="34" t="s">
        <v>10</v>
      </c>
      <c r="AA11" s="20" t="s">
        <v>10</v>
      </c>
      <c r="AE11" s="17"/>
      <c r="AJ11" s="17"/>
    </row>
    <row r="12" spans="1:36" ht="15" customHeight="1" thickBot="1">
      <c r="F12" s="90" t="s">
        <v>11</v>
      </c>
      <c r="G12" s="91"/>
      <c r="H12" s="91"/>
      <c r="I12" s="91"/>
      <c r="J12" s="91"/>
      <c r="K12" s="91"/>
      <c r="L12" s="91"/>
      <c r="M12" s="91"/>
      <c r="N12" s="92"/>
      <c r="O12" s="96"/>
      <c r="P12" s="97"/>
      <c r="Q12" s="97"/>
      <c r="R12" s="97"/>
      <c r="S12" s="97"/>
      <c r="T12" s="97"/>
      <c r="U12" s="97"/>
      <c r="V12" s="97"/>
      <c r="W12" s="97"/>
      <c r="X12" s="97"/>
      <c r="Y12" s="97"/>
      <c r="Z12" s="97"/>
      <c r="AA12" s="98"/>
      <c r="AE12" s="17"/>
      <c r="AJ12" s="17"/>
    </row>
    <row r="13" spans="1:36" ht="15" customHeight="1" thickBot="1">
      <c r="F13" s="90"/>
      <c r="G13" s="91"/>
      <c r="H13" s="91"/>
      <c r="I13" s="91"/>
      <c r="J13" s="91"/>
      <c r="K13" s="91"/>
      <c r="L13" s="91"/>
      <c r="M13" s="91"/>
      <c r="N13" s="92"/>
      <c r="O13" s="96"/>
      <c r="P13" s="97"/>
      <c r="Q13" s="97"/>
      <c r="R13" s="97"/>
      <c r="S13" s="97"/>
      <c r="T13" s="97"/>
      <c r="U13" s="97"/>
      <c r="V13" s="97"/>
      <c r="W13" s="97"/>
      <c r="X13" s="97"/>
      <c r="Y13" s="97"/>
      <c r="Z13" s="97"/>
      <c r="AA13" s="98"/>
      <c r="AE13" s="17"/>
      <c r="AJ13" s="17"/>
    </row>
    <row r="14" spans="1:36" ht="15" customHeight="1">
      <c r="A14" s="101" t="s">
        <v>12</v>
      </c>
      <c r="B14" s="102"/>
      <c r="C14" s="102"/>
      <c r="D14" s="103"/>
      <c r="E14" s="36"/>
      <c r="F14" s="104" t="s">
        <v>94</v>
      </c>
      <c r="G14" s="102"/>
      <c r="H14" s="102"/>
      <c r="I14" s="102"/>
      <c r="J14" s="102"/>
      <c r="K14" s="102"/>
      <c r="L14" s="102"/>
      <c r="M14" s="102"/>
      <c r="N14" s="105"/>
      <c r="O14" s="113" t="str">
        <f>IF(B4="","",B4)</f>
        <v/>
      </c>
      <c r="P14" s="114"/>
      <c r="Q14" s="114"/>
      <c r="R14" s="114"/>
      <c r="S14" s="109" t="s">
        <v>13</v>
      </c>
      <c r="T14" s="111" t="str">
        <f>IF(G4="","",G4)</f>
        <v/>
      </c>
      <c r="U14" s="111"/>
      <c r="V14" s="109" t="s">
        <v>14</v>
      </c>
      <c r="W14" s="73"/>
      <c r="X14" s="1" t="s">
        <v>15</v>
      </c>
      <c r="Y14" s="1" t="s">
        <v>16</v>
      </c>
      <c r="Z14" s="1"/>
      <c r="AA14" s="1"/>
      <c r="AB14" s="120" t="s">
        <v>17</v>
      </c>
      <c r="AC14" s="121"/>
      <c r="AD14" s="121"/>
      <c r="AE14" s="121"/>
      <c r="AF14" s="121"/>
      <c r="AG14" s="121"/>
      <c r="AH14" s="121"/>
      <c r="AI14" s="121"/>
      <c r="AJ14" s="122"/>
    </row>
    <row r="15" spans="1:36" ht="15" customHeight="1">
      <c r="A15" s="123"/>
      <c r="B15" s="124"/>
      <c r="C15" s="124"/>
      <c r="D15" s="127" t="s">
        <v>18</v>
      </c>
      <c r="E15" s="35"/>
      <c r="F15" s="106"/>
      <c r="G15" s="107"/>
      <c r="H15" s="107"/>
      <c r="I15" s="107"/>
      <c r="J15" s="107"/>
      <c r="K15" s="107"/>
      <c r="L15" s="107"/>
      <c r="M15" s="107"/>
      <c r="N15" s="108"/>
      <c r="O15" s="115"/>
      <c r="P15" s="116"/>
      <c r="Q15" s="116"/>
      <c r="R15" s="116"/>
      <c r="S15" s="110"/>
      <c r="T15" s="112"/>
      <c r="U15" s="112"/>
      <c r="V15" s="110"/>
      <c r="W15" s="74"/>
      <c r="X15" s="2" t="s">
        <v>15</v>
      </c>
      <c r="Y15" s="2" t="s">
        <v>19</v>
      </c>
      <c r="Z15" s="2"/>
      <c r="AA15" s="2"/>
      <c r="AB15" s="129" t="s">
        <v>20</v>
      </c>
      <c r="AC15" s="130"/>
      <c r="AD15" s="130"/>
      <c r="AE15" s="130"/>
      <c r="AF15" s="130"/>
      <c r="AG15" s="130"/>
      <c r="AH15" s="130"/>
      <c r="AI15" s="130"/>
      <c r="AJ15" s="131"/>
    </row>
    <row r="16" spans="1:36" ht="15" customHeight="1" thickBot="1">
      <c r="A16" s="125"/>
      <c r="B16" s="126"/>
      <c r="C16" s="126"/>
      <c r="D16" s="128"/>
      <c r="E16" s="35"/>
      <c r="F16" s="132" t="s">
        <v>92</v>
      </c>
      <c r="G16" s="118"/>
      <c r="H16" s="118"/>
      <c r="I16" s="118"/>
      <c r="J16" s="118"/>
      <c r="K16" s="118"/>
      <c r="L16" s="118"/>
      <c r="M16" s="118"/>
      <c r="N16" s="119"/>
      <c r="O16" s="133"/>
      <c r="P16" s="134"/>
      <c r="Q16" s="135"/>
      <c r="R16" s="136"/>
      <c r="S16" s="136"/>
      <c r="T16" s="136"/>
      <c r="U16" s="136"/>
      <c r="V16" s="136"/>
      <c r="W16" s="136"/>
      <c r="X16" s="136"/>
      <c r="Y16" s="136"/>
      <c r="Z16" s="134" t="s">
        <v>21</v>
      </c>
      <c r="AA16" s="134"/>
      <c r="AB16" s="150" t="str">
        <f>IF(A20="","",J23+J32)</f>
        <v/>
      </c>
      <c r="AC16" s="151"/>
      <c r="AD16" s="151"/>
      <c r="AE16" s="151"/>
      <c r="AF16" s="151"/>
      <c r="AG16" s="151"/>
      <c r="AH16" s="151"/>
      <c r="AI16" s="32"/>
      <c r="AJ16" s="33"/>
    </row>
    <row r="17" spans="1:38" ht="15" customHeight="1" thickBot="1">
      <c r="A17" s="104" t="s">
        <v>91</v>
      </c>
      <c r="B17" s="137"/>
      <c r="C17" s="137"/>
      <c r="D17" s="138"/>
      <c r="E17" s="36"/>
      <c r="F17" s="157" t="s">
        <v>74</v>
      </c>
      <c r="G17" s="158"/>
      <c r="H17" s="158"/>
      <c r="I17" s="158"/>
      <c r="J17" s="158"/>
      <c r="K17" s="158"/>
      <c r="L17" s="158"/>
      <c r="M17" s="158"/>
      <c r="N17" s="159"/>
      <c r="O17" s="179"/>
      <c r="P17" s="180"/>
      <c r="Q17" s="160">
        <v>8</v>
      </c>
      <c r="R17" s="160"/>
      <c r="S17" s="160"/>
      <c r="T17" s="160"/>
      <c r="U17" s="160"/>
      <c r="V17" s="160"/>
      <c r="W17" s="160"/>
      <c r="X17" s="160"/>
      <c r="Y17" s="160"/>
      <c r="Z17" s="161" t="s">
        <v>23</v>
      </c>
      <c r="AA17" s="161"/>
      <c r="AB17" s="152"/>
      <c r="AC17" s="153"/>
      <c r="AD17" s="153"/>
      <c r="AE17" s="153"/>
      <c r="AF17" s="153"/>
      <c r="AG17" s="153"/>
      <c r="AH17" s="153"/>
      <c r="AI17" s="148" t="s">
        <v>22</v>
      </c>
      <c r="AJ17" s="149"/>
    </row>
    <row r="18" spans="1:38" ht="15" customHeight="1">
      <c r="A18" s="139"/>
      <c r="B18" s="140"/>
      <c r="C18" s="140"/>
      <c r="D18" s="141"/>
      <c r="E18" s="36"/>
      <c r="F18" s="101" t="s">
        <v>24</v>
      </c>
      <c r="G18" s="102"/>
      <c r="H18" s="102"/>
      <c r="I18" s="102"/>
      <c r="J18" s="102"/>
      <c r="K18" s="102"/>
      <c r="L18" s="102"/>
      <c r="M18" s="102"/>
      <c r="N18" s="102"/>
      <c r="O18" s="102"/>
      <c r="P18" s="102"/>
      <c r="Q18" s="102"/>
      <c r="R18" s="102"/>
      <c r="S18" s="105"/>
      <c r="T18" s="192" t="s">
        <v>107</v>
      </c>
      <c r="U18" s="193"/>
      <c r="V18" s="193"/>
      <c r="W18" s="193"/>
      <c r="X18" s="193"/>
      <c r="Y18" s="193"/>
      <c r="Z18" s="193"/>
      <c r="AA18" s="194"/>
      <c r="AB18" s="162" t="s">
        <v>85</v>
      </c>
      <c r="AC18" s="163"/>
      <c r="AD18" s="163"/>
      <c r="AE18" s="163"/>
      <c r="AF18" s="163"/>
      <c r="AG18" s="163"/>
      <c r="AH18" s="163"/>
      <c r="AI18" s="163"/>
      <c r="AJ18" s="164"/>
    </row>
    <row r="19" spans="1:38" ht="15" customHeight="1">
      <c r="A19" s="139"/>
      <c r="B19" s="140"/>
      <c r="C19" s="140"/>
      <c r="D19" s="141"/>
      <c r="E19" s="36"/>
      <c r="F19" s="106" t="s">
        <v>25</v>
      </c>
      <c r="G19" s="107"/>
      <c r="H19" s="107"/>
      <c r="I19" s="108"/>
      <c r="J19" s="117" t="s">
        <v>26</v>
      </c>
      <c r="K19" s="118"/>
      <c r="L19" s="118"/>
      <c r="M19" s="118"/>
      <c r="N19" s="119"/>
      <c r="O19" s="154" t="s">
        <v>75</v>
      </c>
      <c r="P19" s="107"/>
      <c r="Q19" s="107"/>
      <c r="R19" s="107"/>
      <c r="S19" s="108"/>
      <c r="T19" s="195"/>
      <c r="U19" s="196"/>
      <c r="V19" s="196"/>
      <c r="W19" s="196"/>
      <c r="X19" s="196"/>
      <c r="Y19" s="196"/>
      <c r="Z19" s="196"/>
      <c r="AA19" s="197"/>
      <c r="AB19" s="165"/>
      <c r="AC19" s="166"/>
      <c r="AD19" s="166"/>
      <c r="AE19" s="166"/>
      <c r="AF19" s="166"/>
      <c r="AG19" s="166"/>
      <c r="AH19" s="166"/>
      <c r="AI19" s="166"/>
      <c r="AJ19" s="167"/>
    </row>
    <row r="20" spans="1:38" ht="15" customHeight="1">
      <c r="A20" s="123"/>
      <c r="B20" s="124"/>
      <c r="C20" s="124"/>
      <c r="D20" s="155" t="s">
        <v>27</v>
      </c>
      <c r="E20" s="35"/>
      <c r="F20" s="132" t="s">
        <v>28</v>
      </c>
      <c r="G20" s="118"/>
      <c r="H20" s="118"/>
      <c r="I20" s="119"/>
      <c r="J20" s="145"/>
      <c r="K20" s="146"/>
      <c r="L20" s="146"/>
      <c r="M20" s="146"/>
      <c r="N20" s="147"/>
      <c r="O20" s="145"/>
      <c r="P20" s="146"/>
      <c r="Q20" s="146"/>
      <c r="R20" s="146"/>
      <c r="S20" s="147"/>
      <c r="T20" s="195"/>
      <c r="U20" s="196"/>
      <c r="V20" s="196"/>
      <c r="W20" s="196"/>
      <c r="X20" s="196"/>
      <c r="Y20" s="196"/>
      <c r="Z20" s="196"/>
      <c r="AA20" s="197"/>
      <c r="AB20" s="168"/>
      <c r="AC20" s="169"/>
      <c r="AD20" s="169"/>
      <c r="AE20" s="169"/>
      <c r="AF20" s="169"/>
      <c r="AG20" s="169"/>
      <c r="AH20" s="169"/>
      <c r="AI20" s="169"/>
      <c r="AJ20" s="170"/>
      <c r="AK20" s="3"/>
    </row>
    <row r="21" spans="1:38" ht="15" customHeight="1" thickBot="1">
      <c r="A21" s="125"/>
      <c r="B21" s="126"/>
      <c r="C21" s="126"/>
      <c r="D21" s="156"/>
      <c r="E21" s="35"/>
      <c r="F21" s="132" t="s">
        <v>29</v>
      </c>
      <c r="G21" s="118"/>
      <c r="H21" s="118"/>
      <c r="I21" s="119"/>
      <c r="J21" s="145"/>
      <c r="K21" s="146"/>
      <c r="L21" s="146"/>
      <c r="M21" s="146"/>
      <c r="N21" s="147"/>
      <c r="O21" s="145"/>
      <c r="P21" s="146"/>
      <c r="Q21" s="146"/>
      <c r="R21" s="146"/>
      <c r="S21" s="147"/>
      <c r="T21" s="195"/>
      <c r="U21" s="196"/>
      <c r="V21" s="196"/>
      <c r="W21" s="196"/>
      <c r="X21" s="196"/>
      <c r="Y21" s="196"/>
      <c r="Z21" s="196"/>
      <c r="AA21" s="197"/>
      <c r="AB21" s="171" t="s">
        <v>86</v>
      </c>
      <c r="AC21" s="172"/>
      <c r="AD21" s="172"/>
      <c r="AE21" s="172"/>
      <c r="AF21" s="172"/>
      <c r="AG21" s="173"/>
      <c r="AH21" s="175"/>
      <c r="AI21" s="175"/>
      <c r="AJ21" s="176"/>
    </row>
    <row r="22" spans="1:38" ht="15" customHeight="1">
      <c r="A22" s="142" t="s">
        <v>30</v>
      </c>
      <c r="B22" s="143"/>
      <c r="C22" s="143"/>
      <c r="D22" s="144"/>
      <c r="E22" s="36"/>
      <c r="F22" s="132" t="s">
        <v>31</v>
      </c>
      <c r="G22" s="118"/>
      <c r="H22" s="118"/>
      <c r="I22" s="119"/>
      <c r="J22" s="145"/>
      <c r="K22" s="146"/>
      <c r="L22" s="146"/>
      <c r="M22" s="146"/>
      <c r="N22" s="147"/>
      <c r="O22" s="145"/>
      <c r="P22" s="146"/>
      <c r="Q22" s="146"/>
      <c r="R22" s="146"/>
      <c r="S22" s="147"/>
      <c r="T22" s="195"/>
      <c r="U22" s="196"/>
      <c r="V22" s="196"/>
      <c r="W22" s="196"/>
      <c r="X22" s="196"/>
      <c r="Y22" s="196"/>
      <c r="Z22" s="196"/>
      <c r="AA22" s="197"/>
      <c r="AB22" s="168"/>
      <c r="AC22" s="169"/>
      <c r="AD22" s="169"/>
      <c r="AE22" s="169"/>
      <c r="AF22" s="169"/>
      <c r="AG22" s="174"/>
      <c r="AH22" s="177"/>
      <c r="AI22" s="177"/>
      <c r="AJ22" s="178"/>
    </row>
    <row r="23" spans="1:38" ht="15" customHeight="1" thickBot="1">
      <c r="A23" s="123"/>
      <c r="B23" s="124"/>
      <c r="C23" s="124"/>
      <c r="D23" s="127" t="s">
        <v>18</v>
      </c>
      <c r="E23" s="35"/>
      <c r="F23" s="157" t="s">
        <v>32</v>
      </c>
      <c r="G23" s="158"/>
      <c r="H23" s="158"/>
      <c r="I23" s="159"/>
      <c r="J23" s="203" t="str">
        <f>IF($A$20="","",SUM(J20:N22))</f>
        <v/>
      </c>
      <c r="K23" s="204"/>
      <c r="L23" s="204"/>
      <c r="M23" s="204"/>
      <c r="N23" s="41" t="s">
        <v>73</v>
      </c>
      <c r="O23" s="190" t="str">
        <f>IF($A$20="","",SUM(O20:S22))</f>
        <v/>
      </c>
      <c r="P23" s="191"/>
      <c r="Q23" s="191"/>
      <c r="R23" s="191"/>
      <c r="S23" s="41" t="s">
        <v>73</v>
      </c>
      <c r="T23" s="195"/>
      <c r="U23" s="196"/>
      <c r="V23" s="196"/>
      <c r="W23" s="196"/>
      <c r="X23" s="196"/>
      <c r="Y23" s="196"/>
      <c r="Z23" s="196"/>
      <c r="AA23" s="197"/>
      <c r="AB23" s="181" t="s">
        <v>88</v>
      </c>
      <c r="AC23" s="182"/>
      <c r="AD23" s="182"/>
      <c r="AE23" s="182"/>
      <c r="AF23" s="182"/>
      <c r="AG23" s="182"/>
      <c r="AH23" s="182"/>
      <c r="AI23" s="182"/>
      <c r="AJ23" s="183"/>
      <c r="AK23" s="3"/>
    </row>
    <row r="24" spans="1:38" ht="15" customHeight="1" thickBot="1">
      <c r="A24" s="125"/>
      <c r="B24" s="126"/>
      <c r="C24" s="126"/>
      <c r="D24" s="128"/>
      <c r="E24" s="35"/>
      <c r="F24" s="101" t="s">
        <v>33</v>
      </c>
      <c r="G24" s="102"/>
      <c r="H24" s="102"/>
      <c r="I24" s="102"/>
      <c r="J24" s="102"/>
      <c r="K24" s="102"/>
      <c r="L24" s="102"/>
      <c r="M24" s="102"/>
      <c r="N24" s="102"/>
      <c r="O24" s="102"/>
      <c r="P24" s="102"/>
      <c r="Q24" s="102"/>
      <c r="R24" s="102"/>
      <c r="S24" s="105"/>
      <c r="T24" s="195"/>
      <c r="U24" s="196"/>
      <c r="V24" s="196"/>
      <c r="W24" s="196"/>
      <c r="X24" s="196"/>
      <c r="Y24" s="196"/>
      <c r="Z24" s="196"/>
      <c r="AA24" s="197"/>
      <c r="AB24" s="35" t="s">
        <v>89</v>
      </c>
      <c r="AE24" s="17"/>
      <c r="AJ24" s="5"/>
    </row>
    <row r="25" spans="1:38" ht="15" customHeight="1">
      <c r="A25" s="36"/>
      <c r="B25" s="36"/>
      <c r="C25" s="36"/>
      <c r="D25" s="4"/>
      <c r="E25" s="36"/>
      <c r="F25" s="106" t="s">
        <v>25</v>
      </c>
      <c r="G25" s="107"/>
      <c r="H25" s="107"/>
      <c r="I25" s="108"/>
      <c r="J25" s="117" t="s">
        <v>26</v>
      </c>
      <c r="K25" s="118"/>
      <c r="L25" s="118"/>
      <c r="M25" s="118"/>
      <c r="N25" s="119"/>
      <c r="O25" s="154" t="s">
        <v>75</v>
      </c>
      <c r="P25" s="107"/>
      <c r="Q25" s="107"/>
      <c r="R25" s="107"/>
      <c r="S25" s="108"/>
      <c r="T25" s="195"/>
      <c r="U25" s="196"/>
      <c r="V25" s="196"/>
      <c r="W25" s="196"/>
      <c r="X25" s="196"/>
      <c r="Y25" s="196"/>
      <c r="Z25" s="196"/>
      <c r="AA25" s="197"/>
      <c r="AB25" s="54"/>
      <c r="AC25" s="223" t="s">
        <v>77</v>
      </c>
      <c r="AD25" s="223"/>
      <c r="AE25" s="223"/>
      <c r="AF25" s="223"/>
      <c r="AG25" s="223"/>
      <c r="AH25" s="55"/>
      <c r="AI25" s="17" t="s">
        <v>76</v>
      </c>
      <c r="AJ25" s="5"/>
    </row>
    <row r="26" spans="1:38" ht="15" customHeight="1">
      <c r="A26" s="36"/>
      <c r="B26" s="36"/>
      <c r="C26" s="36"/>
      <c r="D26" s="36"/>
      <c r="E26" s="36"/>
      <c r="F26" s="132" t="s">
        <v>34</v>
      </c>
      <c r="G26" s="118"/>
      <c r="H26" s="118"/>
      <c r="I26" s="119"/>
      <c r="J26" s="145"/>
      <c r="K26" s="146"/>
      <c r="L26" s="146"/>
      <c r="M26" s="146"/>
      <c r="N26" s="147"/>
      <c r="O26" s="145"/>
      <c r="P26" s="146"/>
      <c r="Q26" s="146"/>
      <c r="R26" s="146"/>
      <c r="S26" s="147"/>
      <c r="T26" s="195"/>
      <c r="U26" s="196"/>
      <c r="V26" s="196"/>
      <c r="W26" s="196"/>
      <c r="X26" s="196"/>
      <c r="Y26" s="196"/>
      <c r="Z26" s="196"/>
      <c r="AA26" s="197"/>
      <c r="AB26" s="35" t="s">
        <v>90</v>
      </c>
      <c r="AE26" s="17"/>
      <c r="AJ26" s="5"/>
    </row>
    <row r="27" spans="1:38" ht="15" customHeight="1">
      <c r="A27" s="43"/>
      <c r="B27" s="43"/>
      <c r="C27" s="43"/>
      <c r="D27" s="43"/>
      <c r="E27" s="25"/>
      <c r="F27" s="132" t="s">
        <v>35</v>
      </c>
      <c r="G27" s="118"/>
      <c r="H27" s="118"/>
      <c r="I27" s="119"/>
      <c r="J27" s="145"/>
      <c r="K27" s="146"/>
      <c r="L27" s="146"/>
      <c r="M27" s="146"/>
      <c r="N27" s="147"/>
      <c r="O27" s="145"/>
      <c r="P27" s="146"/>
      <c r="Q27" s="146"/>
      <c r="R27" s="146"/>
      <c r="S27" s="147"/>
      <c r="T27" s="195"/>
      <c r="U27" s="196"/>
      <c r="V27" s="196"/>
      <c r="W27" s="196"/>
      <c r="X27" s="196"/>
      <c r="Y27" s="196"/>
      <c r="Z27" s="196"/>
      <c r="AA27" s="197"/>
      <c r="AB27" s="56" t="str">
        <f>IF(AH21="","",W14)</f>
        <v/>
      </c>
      <c r="AC27" s="223" t="s">
        <v>77</v>
      </c>
      <c r="AD27" s="223"/>
      <c r="AE27" s="223"/>
      <c r="AF27" s="223"/>
      <c r="AG27" s="223"/>
      <c r="AH27" s="57" t="str">
        <f>IF(AH21="","",W15)</f>
        <v/>
      </c>
      <c r="AI27" s="17" t="s">
        <v>76</v>
      </c>
      <c r="AJ27" s="5"/>
    </row>
    <row r="28" spans="1:38" ht="15" customHeight="1">
      <c r="A28" s="31"/>
      <c r="B28" s="31"/>
      <c r="C28" s="31"/>
      <c r="D28" s="31"/>
      <c r="E28" s="25"/>
      <c r="F28" s="132" t="s">
        <v>36</v>
      </c>
      <c r="G28" s="118"/>
      <c r="H28" s="118"/>
      <c r="I28" s="119"/>
      <c r="J28" s="145"/>
      <c r="K28" s="146"/>
      <c r="L28" s="146"/>
      <c r="M28" s="146"/>
      <c r="N28" s="147"/>
      <c r="O28" s="145"/>
      <c r="P28" s="146"/>
      <c r="Q28" s="146"/>
      <c r="R28" s="146"/>
      <c r="S28" s="147"/>
      <c r="T28" s="195"/>
      <c r="U28" s="196"/>
      <c r="V28" s="196"/>
      <c r="W28" s="196"/>
      <c r="X28" s="196"/>
      <c r="Y28" s="196"/>
      <c r="Z28" s="196"/>
      <c r="AA28" s="197"/>
      <c r="AB28" s="35" t="s">
        <v>78</v>
      </c>
      <c r="AE28" s="17"/>
      <c r="AJ28" s="5"/>
    </row>
    <row r="29" spans="1:38" ht="15" customHeight="1">
      <c r="A29" s="31"/>
      <c r="B29" s="31"/>
      <c r="C29" s="31"/>
      <c r="D29" s="31"/>
      <c r="E29" s="25"/>
      <c r="F29" s="187"/>
      <c r="G29" s="188"/>
      <c r="H29" s="188"/>
      <c r="I29" s="189"/>
      <c r="J29" s="145"/>
      <c r="K29" s="146"/>
      <c r="L29" s="146"/>
      <c r="M29" s="146"/>
      <c r="N29" s="147"/>
      <c r="O29" s="145"/>
      <c r="P29" s="146"/>
      <c r="Q29" s="146"/>
      <c r="R29" s="146"/>
      <c r="S29" s="147"/>
      <c r="T29" s="195"/>
      <c r="U29" s="196"/>
      <c r="V29" s="196"/>
      <c r="W29" s="196"/>
      <c r="X29" s="196"/>
      <c r="Y29" s="196"/>
      <c r="Z29" s="196"/>
      <c r="AA29" s="197"/>
      <c r="AB29" s="54"/>
      <c r="AC29" s="223" t="s">
        <v>77</v>
      </c>
      <c r="AD29" s="223"/>
      <c r="AE29" s="223"/>
      <c r="AF29" s="223"/>
      <c r="AG29" s="223"/>
      <c r="AH29" s="55"/>
      <c r="AI29" s="17" t="s">
        <v>76</v>
      </c>
      <c r="AJ29" s="5"/>
    </row>
    <row r="30" spans="1:38" ht="15" customHeight="1">
      <c r="A30" s="31"/>
      <c r="B30" s="31"/>
      <c r="C30" s="31"/>
      <c r="D30" s="31"/>
      <c r="E30" s="25"/>
      <c r="F30" s="187"/>
      <c r="G30" s="188"/>
      <c r="H30" s="188"/>
      <c r="I30" s="189"/>
      <c r="J30" s="145"/>
      <c r="K30" s="146"/>
      <c r="L30" s="146"/>
      <c r="M30" s="146"/>
      <c r="N30" s="147"/>
      <c r="O30" s="145"/>
      <c r="P30" s="146"/>
      <c r="Q30" s="146"/>
      <c r="R30" s="146"/>
      <c r="S30" s="147"/>
      <c r="T30" s="195"/>
      <c r="U30" s="196"/>
      <c r="V30" s="196"/>
      <c r="W30" s="196"/>
      <c r="X30" s="196"/>
      <c r="Y30" s="196"/>
      <c r="Z30" s="196"/>
      <c r="AA30" s="197"/>
      <c r="AB30" s="35"/>
      <c r="AE30" s="17"/>
      <c r="AJ30" s="5"/>
      <c r="AL30" s="51"/>
    </row>
    <row r="31" spans="1:38" ht="15" customHeight="1">
      <c r="A31" s="31"/>
      <c r="B31" s="31"/>
      <c r="C31" s="31"/>
      <c r="D31" s="31"/>
      <c r="E31" s="25"/>
      <c r="F31" s="187"/>
      <c r="G31" s="188"/>
      <c r="H31" s="188"/>
      <c r="I31" s="189"/>
      <c r="J31" s="145"/>
      <c r="K31" s="146"/>
      <c r="L31" s="146"/>
      <c r="M31" s="146"/>
      <c r="N31" s="147"/>
      <c r="O31" s="145"/>
      <c r="P31" s="146"/>
      <c r="Q31" s="146"/>
      <c r="R31" s="146"/>
      <c r="S31" s="147"/>
      <c r="T31" s="195"/>
      <c r="U31" s="196"/>
      <c r="V31" s="196"/>
      <c r="W31" s="196"/>
      <c r="X31" s="196"/>
      <c r="Y31" s="196"/>
      <c r="Z31" s="196"/>
      <c r="AA31" s="197"/>
      <c r="AB31" s="35"/>
      <c r="AE31" s="17"/>
      <c r="AJ31" s="5"/>
    </row>
    <row r="32" spans="1:38" ht="15" customHeight="1" thickBot="1">
      <c r="A32" s="31"/>
      <c r="B32" s="31"/>
      <c r="C32" s="31"/>
      <c r="D32" s="31"/>
      <c r="E32" s="36"/>
      <c r="F32" s="201" t="s">
        <v>32</v>
      </c>
      <c r="G32" s="180"/>
      <c r="H32" s="180"/>
      <c r="I32" s="202"/>
      <c r="J32" s="203" t="str">
        <f>IF($A$20="","",SUM(J26:N31))</f>
        <v/>
      </c>
      <c r="K32" s="204"/>
      <c r="L32" s="204"/>
      <c r="M32" s="204"/>
      <c r="N32" s="41" t="s">
        <v>73</v>
      </c>
      <c r="O32" s="190" t="str">
        <f>IF($A$20="","",SUM(O26:S31))</f>
        <v/>
      </c>
      <c r="P32" s="191"/>
      <c r="Q32" s="191"/>
      <c r="R32" s="191"/>
      <c r="S32" s="41" t="s">
        <v>73</v>
      </c>
      <c r="T32" s="198"/>
      <c r="U32" s="199"/>
      <c r="V32" s="199"/>
      <c r="W32" s="199"/>
      <c r="X32" s="199"/>
      <c r="Y32" s="199"/>
      <c r="Z32" s="199"/>
      <c r="AA32" s="200"/>
      <c r="AB32" s="6"/>
      <c r="AC32" s="7"/>
      <c r="AD32" s="7"/>
      <c r="AE32" s="7"/>
      <c r="AF32" s="7"/>
      <c r="AG32" s="7"/>
      <c r="AH32" s="7"/>
      <c r="AI32" s="7"/>
      <c r="AJ32" s="8"/>
    </row>
    <row r="33" spans="1:37" ht="13.9" customHeight="1" thickBot="1">
      <c r="A33" s="36"/>
      <c r="B33" s="36"/>
      <c r="C33" s="36"/>
      <c r="D33" s="36"/>
      <c r="E33" s="36"/>
      <c r="F33" s="36"/>
      <c r="G33" s="36"/>
      <c r="H33" s="36"/>
      <c r="I33" s="36"/>
      <c r="J33" s="36"/>
      <c r="K33" s="36"/>
      <c r="L33" s="36"/>
      <c r="M33" s="36"/>
      <c r="N33" s="36"/>
      <c r="O33" s="36"/>
      <c r="P33" s="36"/>
      <c r="Q33" s="36"/>
      <c r="R33" s="36"/>
      <c r="S33" s="36"/>
      <c r="T33" s="36"/>
      <c r="U33" s="36"/>
      <c r="V33" s="36"/>
      <c r="W33" s="36"/>
      <c r="X33" s="36"/>
      <c r="Y33" s="36"/>
      <c r="Z33" s="36"/>
      <c r="AA33" s="36"/>
      <c r="AB33" s="36"/>
      <c r="AC33" s="36"/>
      <c r="AD33" s="36"/>
      <c r="AE33" s="9"/>
      <c r="AF33" s="36"/>
      <c r="AG33" s="36"/>
      <c r="AH33" s="36"/>
      <c r="AI33" s="36"/>
      <c r="AJ33" s="40"/>
    </row>
    <row r="34" spans="1:37" ht="15" customHeight="1" thickTop="1">
      <c r="A34" s="184" t="s">
        <v>37</v>
      </c>
      <c r="B34" s="184"/>
      <c r="C34" s="184"/>
      <c r="D34" s="184"/>
      <c r="E34" s="184"/>
      <c r="F34" s="184"/>
      <c r="G34" s="184"/>
      <c r="H34" s="184"/>
      <c r="I34" s="184"/>
      <c r="J34" s="184"/>
      <c r="K34" s="184"/>
      <c r="L34" s="185" t="s">
        <v>38</v>
      </c>
      <c r="M34" s="185"/>
      <c r="N34" s="185"/>
      <c r="O34" s="185"/>
      <c r="P34" s="185"/>
      <c r="Q34" s="185"/>
      <c r="R34" s="185"/>
      <c r="S34" s="185"/>
      <c r="T34" s="185"/>
      <c r="U34" s="185"/>
      <c r="V34" s="185"/>
      <c r="W34" s="185"/>
      <c r="X34" s="185"/>
      <c r="Y34" s="185"/>
      <c r="Z34" s="185"/>
      <c r="AA34" s="185"/>
      <c r="AB34" s="185"/>
      <c r="AC34" s="185"/>
      <c r="AD34" s="185"/>
      <c r="AE34" s="185"/>
      <c r="AF34" s="185"/>
      <c r="AG34" s="185"/>
      <c r="AH34" s="185"/>
      <c r="AI34" s="185"/>
      <c r="AJ34" s="185"/>
    </row>
    <row r="35" spans="1:37" ht="15" customHeight="1">
      <c r="A35" s="110"/>
      <c r="B35" s="110"/>
      <c r="C35" s="110"/>
      <c r="D35" s="110"/>
      <c r="E35" s="110"/>
      <c r="F35" s="110"/>
      <c r="G35" s="110"/>
      <c r="H35" s="110"/>
      <c r="I35" s="110"/>
      <c r="J35" s="110"/>
      <c r="K35" s="110"/>
      <c r="L35" s="186"/>
      <c r="M35" s="186"/>
      <c r="N35" s="186"/>
      <c r="O35" s="186"/>
      <c r="P35" s="186"/>
      <c r="Q35" s="186"/>
      <c r="R35" s="186"/>
      <c r="S35" s="186"/>
      <c r="T35" s="186"/>
      <c r="U35" s="186"/>
      <c r="V35" s="186"/>
      <c r="W35" s="186"/>
      <c r="X35" s="186"/>
      <c r="Y35" s="186"/>
      <c r="Z35" s="186"/>
      <c r="AA35" s="186"/>
      <c r="AB35" s="186"/>
      <c r="AC35" s="186"/>
      <c r="AD35" s="186"/>
      <c r="AE35" s="186"/>
      <c r="AF35" s="186"/>
      <c r="AG35" s="186"/>
      <c r="AH35" s="186"/>
      <c r="AI35" s="186"/>
      <c r="AJ35" s="186"/>
    </row>
    <row r="36" spans="1:37" ht="15" customHeight="1">
      <c r="A36" s="206" t="s">
        <v>39</v>
      </c>
      <c r="B36" s="207"/>
      <c r="C36" s="207"/>
      <c r="D36" s="207"/>
      <c r="E36" s="207"/>
      <c r="F36" s="207"/>
      <c r="G36" s="208"/>
      <c r="H36" s="154" t="s">
        <v>24</v>
      </c>
      <c r="I36" s="107"/>
      <c r="J36" s="107"/>
      <c r="K36" s="107"/>
      <c r="L36" s="107"/>
      <c r="M36" s="107"/>
      <c r="N36" s="108"/>
      <c r="O36" s="214" t="str">
        <f>IFERROR(IF(AH21="",ROUNDDOWN(J23/Q16,2),ROUNDDOWN(O23/A20,2)),"")</f>
        <v/>
      </c>
      <c r="P36" s="215"/>
      <c r="Q36" s="215"/>
      <c r="R36" s="215"/>
      <c r="S36" s="215"/>
      <c r="T36" s="215"/>
      <c r="U36" s="215"/>
      <c r="V36" s="215"/>
      <c r="W36" s="215"/>
      <c r="X36" s="215"/>
      <c r="Y36" s="215"/>
      <c r="Z36" s="107" t="s">
        <v>18</v>
      </c>
      <c r="AA36" s="108"/>
      <c r="AB36" s="10"/>
      <c r="AC36" s="37"/>
      <c r="AD36" s="37"/>
      <c r="AE36" s="37"/>
      <c r="AF36" s="37"/>
      <c r="AG36" s="37"/>
      <c r="AH36" s="11"/>
      <c r="AI36" s="11"/>
      <c r="AJ36" s="11"/>
    </row>
    <row r="37" spans="1:37" ht="15" customHeight="1">
      <c r="A37" s="209"/>
      <c r="B37" s="210"/>
      <c r="C37" s="210"/>
      <c r="D37" s="210"/>
      <c r="E37" s="210"/>
      <c r="F37" s="210"/>
      <c r="G37" s="211"/>
      <c r="H37" s="154" t="s">
        <v>33</v>
      </c>
      <c r="I37" s="107"/>
      <c r="J37" s="107"/>
      <c r="K37" s="107"/>
      <c r="L37" s="107"/>
      <c r="M37" s="107"/>
      <c r="N37" s="108"/>
      <c r="O37" s="216" t="str">
        <f>IFERROR(ROUNDDOWN(O32/22,2),"")</f>
        <v/>
      </c>
      <c r="P37" s="217"/>
      <c r="Q37" s="217"/>
      <c r="R37" s="217"/>
      <c r="S37" s="217"/>
      <c r="T37" s="217"/>
      <c r="U37" s="217"/>
      <c r="V37" s="217"/>
      <c r="W37" s="217"/>
      <c r="X37" s="217"/>
      <c r="Y37" s="217"/>
      <c r="Z37" s="107" t="s">
        <v>18</v>
      </c>
      <c r="AA37" s="108"/>
      <c r="AB37" s="10"/>
      <c r="AC37" s="37"/>
      <c r="AD37" s="37"/>
      <c r="AE37" s="37"/>
      <c r="AF37" s="37"/>
      <c r="AG37" s="37"/>
      <c r="AH37" s="11"/>
      <c r="AI37" s="11"/>
      <c r="AJ37" s="11"/>
    </row>
    <row r="38" spans="1:37" ht="15" customHeight="1">
      <c r="A38" s="212"/>
      <c r="B38" s="110"/>
      <c r="C38" s="110"/>
      <c r="D38" s="110"/>
      <c r="E38" s="110"/>
      <c r="F38" s="110"/>
      <c r="G38" s="213"/>
      <c r="H38" s="154" t="s">
        <v>40</v>
      </c>
      <c r="I38" s="107"/>
      <c r="J38" s="107"/>
      <c r="K38" s="107"/>
      <c r="L38" s="107"/>
      <c r="M38" s="107"/>
      <c r="N38" s="108"/>
      <c r="O38" s="218" t="str">
        <f>IFERROR(ROUNDDOWN(O36+O37,0),"")</f>
        <v/>
      </c>
      <c r="P38" s="219"/>
      <c r="Q38" s="219"/>
      <c r="R38" s="219"/>
      <c r="S38" s="219"/>
      <c r="T38" s="219"/>
      <c r="U38" s="219"/>
      <c r="V38" s="219"/>
      <c r="W38" s="219"/>
      <c r="X38" s="219"/>
      <c r="Y38" s="219"/>
      <c r="Z38" s="107" t="s">
        <v>18</v>
      </c>
      <c r="AA38" s="108"/>
      <c r="AB38" s="37" t="s">
        <v>104</v>
      </c>
      <c r="AC38" s="37"/>
      <c r="AD38" s="37"/>
      <c r="AE38" s="37"/>
      <c r="AF38" s="37"/>
      <c r="AG38" s="37"/>
      <c r="AH38" s="12"/>
      <c r="AI38" s="12"/>
      <c r="AJ38" s="12"/>
    </row>
    <row r="39" spans="1:37" ht="15" customHeight="1">
      <c r="A39" s="13"/>
      <c r="B39" s="21"/>
      <c r="C39" s="21"/>
      <c r="D39" s="21"/>
      <c r="E39" s="21"/>
      <c r="F39" s="21"/>
      <c r="G39" s="21"/>
      <c r="H39" s="21"/>
      <c r="I39" s="21"/>
      <c r="J39" s="21"/>
      <c r="K39" s="21"/>
      <c r="L39" s="21"/>
      <c r="M39" s="21"/>
      <c r="N39" s="21"/>
      <c r="O39" s="21"/>
      <c r="P39" s="21"/>
      <c r="Q39" s="21"/>
      <c r="R39" s="21"/>
      <c r="S39" s="21"/>
      <c r="T39" s="21"/>
      <c r="U39" s="21"/>
      <c r="V39" s="21"/>
      <c r="W39" s="21"/>
      <c r="X39" s="21"/>
      <c r="Y39" s="21"/>
      <c r="Z39" s="21"/>
      <c r="AA39" s="21"/>
      <c r="AB39" s="21"/>
      <c r="AC39" s="21"/>
      <c r="AD39" s="21"/>
      <c r="AE39" s="21"/>
      <c r="AF39" s="21"/>
      <c r="AG39" s="21"/>
      <c r="AH39" s="21"/>
      <c r="AI39" s="21"/>
      <c r="AJ39" s="21"/>
    </row>
    <row r="40" spans="1:37" ht="15" customHeight="1">
      <c r="A40" s="154" t="s">
        <v>41</v>
      </c>
      <c r="B40" s="107"/>
      <c r="C40" s="107"/>
      <c r="D40" s="107"/>
      <c r="E40" s="107"/>
      <c r="F40" s="107"/>
      <c r="G40" s="108"/>
      <c r="H40" s="117" t="s">
        <v>42</v>
      </c>
      <c r="I40" s="118"/>
      <c r="J40" s="118"/>
      <c r="K40" s="118"/>
      <c r="L40" s="118"/>
      <c r="M40" s="118"/>
      <c r="N40" s="118"/>
      <c r="O40" s="119"/>
      <c r="P40" s="220" t="str">
        <f>IF(A15="","",IF(A23="",0,ROUNDDOWN(A23/264,0)))</f>
        <v/>
      </c>
      <c r="Q40" s="221"/>
      <c r="R40" s="221"/>
      <c r="S40" s="221"/>
      <c r="T40" s="221"/>
      <c r="U40" s="221"/>
      <c r="V40" s="221"/>
      <c r="W40" s="221"/>
      <c r="X40" s="221"/>
      <c r="Y40" s="221"/>
      <c r="Z40" s="107" t="s">
        <v>18</v>
      </c>
      <c r="AA40" s="108"/>
      <c r="AB40" s="37" t="s">
        <v>104</v>
      </c>
      <c r="AC40" s="38"/>
      <c r="AD40" s="38"/>
      <c r="AE40" s="38"/>
      <c r="AF40" s="38"/>
      <c r="AG40" s="38"/>
      <c r="AH40" s="14"/>
      <c r="AI40" s="14"/>
      <c r="AJ40" s="14"/>
    </row>
    <row r="41" spans="1:37" ht="15" customHeight="1">
      <c r="A41" s="24"/>
      <c r="B41" s="24"/>
      <c r="C41" s="24"/>
      <c r="D41" s="24"/>
      <c r="E41" s="38"/>
      <c r="F41" s="38"/>
      <c r="G41" s="38"/>
      <c r="H41" s="24"/>
      <c r="I41" s="24"/>
      <c r="J41" s="24"/>
      <c r="K41" s="24"/>
      <c r="L41" s="24"/>
      <c r="M41" s="38"/>
      <c r="N41" s="24"/>
      <c r="O41" s="24"/>
      <c r="P41" s="24"/>
      <c r="Q41" s="24"/>
      <c r="R41" s="24"/>
      <c r="S41" s="24"/>
      <c r="T41" s="24"/>
      <c r="U41" s="24"/>
      <c r="V41" s="14"/>
      <c r="W41" s="14"/>
      <c r="X41" s="14"/>
      <c r="Y41" s="14"/>
      <c r="Z41" s="38"/>
      <c r="AA41" s="38"/>
      <c r="AB41" s="38"/>
      <c r="AC41" s="38"/>
      <c r="AD41" s="38"/>
      <c r="AE41" s="38"/>
      <c r="AF41" s="38"/>
      <c r="AG41" s="38"/>
      <c r="AH41" s="14"/>
      <c r="AI41" s="14"/>
      <c r="AJ41" s="14"/>
    </row>
    <row r="42" spans="1:37" s="27" customFormat="1" ht="15" customHeight="1">
      <c r="A42" s="37" t="s">
        <v>43</v>
      </c>
      <c r="B42" s="37"/>
      <c r="C42" s="37"/>
      <c r="D42" s="38"/>
      <c r="E42" s="38"/>
      <c r="F42" s="38"/>
      <c r="G42" s="38"/>
      <c r="H42" s="38"/>
      <c r="I42" s="38"/>
      <c r="J42" s="38"/>
      <c r="K42" s="38"/>
      <c r="L42" s="38"/>
      <c r="M42" s="38"/>
      <c r="N42" s="38"/>
      <c r="O42" s="38"/>
      <c r="P42" s="38"/>
      <c r="Q42" s="38"/>
      <c r="R42" s="38"/>
      <c r="S42" s="38"/>
      <c r="T42" s="38"/>
      <c r="U42" s="14"/>
      <c r="V42" s="14"/>
      <c r="W42" s="14"/>
      <c r="X42" s="14"/>
      <c r="Y42" s="14"/>
      <c r="Z42" s="38"/>
      <c r="AA42" s="38"/>
      <c r="AB42" s="38"/>
      <c r="AC42" s="38"/>
      <c r="AD42" s="38"/>
      <c r="AE42" s="38"/>
      <c r="AF42" s="38"/>
      <c r="AG42" s="38"/>
      <c r="AH42" s="14"/>
      <c r="AI42" s="14"/>
      <c r="AJ42" s="14"/>
      <c r="AK42" s="37"/>
    </row>
    <row r="43" spans="1:37" s="27" customFormat="1" ht="15" customHeight="1">
      <c r="A43" s="37"/>
      <c r="B43" s="37" t="s">
        <v>44</v>
      </c>
      <c r="C43" s="37"/>
      <c r="D43" s="37"/>
      <c r="E43" s="37"/>
      <c r="F43" s="37"/>
      <c r="G43" s="37"/>
      <c r="H43" s="37"/>
      <c r="I43" s="37"/>
      <c r="J43" s="37"/>
      <c r="K43" s="37"/>
      <c r="L43" s="37"/>
      <c r="M43" s="37"/>
      <c r="N43" s="37"/>
      <c r="O43" s="37"/>
      <c r="P43" s="37"/>
      <c r="Q43" s="37"/>
      <c r="R43" s="37"/>
      <c r="S43" s="28" t="s">
        <v>45</v>
      </c>
      <c r="T43" s="28"/>
      <c r="U43" s="28"/>
      <c r="V43" s="28"/>
      <c r="W43" s="28"/>
      <c r="X43" s="37"/>
      <c r="Y43" s="37"/>
      <c r="Z43" s="37"/>
      <c r="AA43" s="37"/>
      <c r="AB43" s="37"/>
      <c r="AC43" s="37"/>
      <c r="AD43" s="37"/>
      <c r="AE43" s="37"/>
      <c r="AF43" s="38"/>
      <c r="AG43" s="38"/>
      <c r="AH43" s="14"/>
      <c r="AI43" s="14"/>
      <c r="AJ43" s="14"/>
      <c r="AK43" s="37"/>
    </row>
    <row r="44" spans="1:37" s="27" customFormat="1" ht="15" customHeight="1">
      <c r="A44" s="37"/>
      <c r="B44" s="37" t="s">
        <v>46</v>
      </c>
      <c r="C44" s="231" t="str">
        <f>IF(A15="","",A15)</f>
        <v/>
      </c>
      <c r="D44" s="231"/>
      <c r="E44" s="231"/>
      <c r="F44" s="231"/>
      <c r="G44" s="231"/>
      <c r="H44" s="37" t="s">
        <v>47</v>
      </c>
      <c r="I44" s="205" t="s">
        <v>67</v>
      </c>
      <c r="J44" s="205"/>
      <c r="K44" s="205"/>
      <c r="L44" s="205"/>
      <c r="M44" s="205"/>
      <c r="N44" s="205"/>
      <c r="O44" s="205"/>
      <c r="P44" s="37" t="s">
        <v>51</v>
      </c>
      <c r="Q44" s="37"/>
      <c r="R44" s="37" t="s">
        <v>46</v>
      </c>
      <c r="S44" s="231" t="str">
        <f>IF($C$44="","",ROUND(C44/22,-1))</f>
        <v/>
      </c>
      <c r="T44" s="231"/>
      <c r="U44" s="231"/>
      <c r="V44" s="231"/>
      <c r="W44" s="231"/>
      <c r="X44" s="37" t="s">
        <v>47</v>
      </c>
      <c r="Y44" s="37"/>
      <c r="Z44" s="37" t="s">
        <v>79</v>
      </c>
      <c r="AA44" s="37"/>
      <c r="AB44" s="37"/>
      <c r="AC44" s="37"/>
      <c r="AD44" s="37"/>
      <c r="AE44" s="37"/>
      <c r="AF44" s="38"/>
      <c r="AG44" s="38"/>
      <c r="AH44" s="14"/>
      <c r="AI44" s="14"/>
      <c r="AJ44" s="14"/>
      <c r="AK44" s="37"/>
    </row>
    <row r="45" spans="1:37" s="27" customFormat="1" ht="15" customHeight="1">
      <c r="A45" s="37"/>
      <c r="B45" s="37" t="s">
        <v>48</v>
      </c>
      <c r="C45" s="37"/>
      <c r="D45" s="37"/>
      <c r="E45" s="37"/>
      <c r="F45" s="37"/>
      <c r="G45" s="37"/>
      <c r="H45" s="37"/>
      <c r="I45" s="37"/>
      <c r="K45" s="37"/>
      <c r="L45" s="37"/>
      <c r="N45" s="37"/>
      <c r="O45" s="37"/>
      <c r="P45" s="37"/>
      <c r="Q45" s="37"/>
      <c r="R45" s="37"/>
      <c r="S45" s="28" t="s">
        <v>49</v>
      </c>
      <c r="T45" s="29"/>
      <c r="U45" s="28"/>
      <c r="V45" s="28"/>
      <c r="W45" s="28"/>
      <c r="X45" s="37"/>
      <c r="Y45" s="37"/>
      <c r="Z45" s="37"/>
      <c r="AA45" s="37"/>
      <c r="AB45" s="37"/>
      <c r="AC45" s="37"/>
      <c r="AD45" s="37"/>
      <c r="AE45" s="37"/>
      <c r="AF45" s="38"/>
      <c r="AG45" s="38"/>
      <c r="AH45" s="14"/>
      <c r="AI45" s="14"/>
      <c r="AJ45" s="14"/>
      <c r="AK45" s="37"/>
    </row>
    <row r="46" spans="1:37" s="27" customFormat="1" ht="15" customHeight="1">
      <c r="A46" s="37"/>
      <c r="B46" s="37" t="s">
        <v>46</v>
      </c>
      <c r="C46" s="231" t="str">
        <f>S44</f>
        <v/>
      </c>
      <c r="D46" s="231"/>
      <c r="E46" s="231"/>
      <c r="F46" s="231"/>
      <c r="G46" s="231"/>
      <c r="H46" s="37" t="s">
        <v>47</v>
      </c>
      <c r="I46" s="205" t="s">
        <v>68</v>
      </c>
      <c r="J46" s="205"/>
      <c r="K46" s="205"/>
      <c r="L46" s="205"/>
      <c r="M46" s="205"/>
      <c r="N46" s="205"/>
      <c r="O46" s="205"/>
      <c r="P46" s="37" t="s">
        <v>51</v>
      </c>
      <c r="Q46" s="37"/>
      <c r="R46" s="37" t="s">
        <v>46</v>
      </c>
      <c r="S46" s="231" t="str">
        <f>IF($C$46="","",ROUND(C46*2/3,0))</f>
        <v/>
      </c>
      <c r="T46" s="231"/>
      <c r="U46" s="231"/>
      <c r="V46" s="231"/>
      <c r="W46" s="231"/>
      <c r="X46" s="37" t="s">
        <v>47</v>
      </c>
      <c r="Y46" s="37"/>
      <c r="Z46" s="228" t="s">
        <v>81</v>
      </c>
      <c r="AA46" s="229"/>
      <c r="AB46" s="229"/>
      <c r="AC46" s="229"/>
      <c r="AD46" s="229"/>
      <c r="AE46" s="229"/>
      <c r="AF46" s="229"/>
      <c r="AG46" s="229"/>
      <c r="AH46" s="229"/>
      <c r="AI46" s="229"/>
      <c r="AJ46" s="229"/>
      <c r="AK46" s="37"/>
    </row>
    <row r="47" spans="1:37" s="27" customFormat="1" ht="15" customHeight="1">
      <c r="A47" s="37" t="s">
        <v>52</v>
      </c>
      <c r="B47" s="37"/>
      <c r="C47" s="37"/>
      <c r="D47" s="37"/>
      <c r="E47" s="37"/>
      <c r="F47" s="37"/>
      <c r="G47" s="37"/>
      <c r="H47" s="37"/>
      <c r="I47" s="37"/>
      <c r="J47" s="37"/>
      <c r="K47" s="37"/>
      <c r="L47" s="37"/>
      <c r="M47" s="37"/>
      <c r="N47" s="37"/>
      <c r="O47" s="37"/>
      <c r="P47" s="37"/>
      <c r="Q47" s="37"/>
      <c r="R47" s="37"/>
      <c r="S47" s="37"/>
      <c r="T47" s="37"/>
      <c r="U47" s="37"/>
      <c r="V47" s="37"/>
      <c r="W47" s="37"/>
      <c r="X47" s="37"/>
      <c r="Y47" s="37"/>
      <c r="Z47" s="37"/>
      <c r="AA47" s="37"/>
      <c r="AB47" s="37"/>
      <c r="AC47" s="37"/>
      <c r="AD47" s="37"/>
      <c r="AE47" s="37"/>
      <c r="AF47" s="37"/>
      <c r="AG47" s="37"/>
      <c r="AH47" s="37"/>
      <c r="AI47" s="37"/>
      <c r="AJ47" s="14"/>
      <c r="AK47" s="37"/>
    </row>
    <row r="48" spans="1:37" s="27" customFormat="1" ht="15" customHeight="1">
      <c r="B48" s="37" t="s">
        <v>80</v>
      </c>
      <c r="C48" s="37"/>
      <c r="D48" s="37"/>
      <c r="E48" s="37"/>
      <c r="F48" s="37"/>
      <c r="G48" s="37"/>
      <c r="H48" s="37"/>
      <c r="I48" s="37"/>
      <c r="J48" s="15"/>
      <c r="K48" s="15"/>
      <c r="L48" s="15"/>
      <c r="M48" s="15"/>
      <c r="N48" s="16"/>
      <c r="O48" s="37"/>
      <c r="P48" s="37" t="s">
        <v>51</v>
      </c>
      <c r="R48" s="37" t="s">
        <v>46</v>
      </c>
      <c r="S48" s="230" t="str">
        <f>IF(O38&gt;=P40,O38,P40)</f>
        <v/>
      </c>
      <c r="T48" s="230"/>
      <c r="U48" s="230"/>
      <c r="V48" s="230"/>
      <c r="W48" s="230"/>
      <c r="X48" s="37" t="s">
        <v>47</v>
      </c>
      <c r="Y48" s="37"/>
      <c r="Z48" s="37"/>
      <c r="AB48" s="37"/>
      <c r="AC48" s="37"/>
      <c r="AD48" s="37"/>
      <c r="AE48" s="37"/>
      <c r="AF48" s="37"/>
      <c r="AG48" s="37"/>
      <c r="AH48" s="37"/>
      <c r="AI48" s="37"/>
      <c r="AJ48" s="37"/>
      <c r="AK48" s="37"/>
    </row>
    <row r="49" spans="1:37" s="27" customFormat="1" ht="15" customHeight="1">
      <c r="A49" s="37" t="s">
        <v>54</v>
      </c>
      <c r="B49" s="37"/>
      <c r="C49" s="37"/>
      <c r="D49" s="30"/>
      <c r="E49" s="30"/>
      <c r="F49" s="30"/>
      <c r="G49" s="30"/>
      <c r="H49" s="30"/>
      <c r="I49" s="37"/>
      <c r="J49" s="37"/>
      <c r="K49" s="38"/>
      <c r="L49" s="37"/>
      <c r="M49" s="37"/>
      <c r="N49" s="37"/>
      <c r="O49" s="37"/>
      <c r="P49" s="37"/>
      <c r="Q49" s="37"/>
      <c r="R49" s="37"/>
      <c r="S49" s="38"/>
      <c r="T49" s="38"/>
      <c r="U49" s="38"/>
      <c r="V49" s="38"/>
      <c r="W49" s="39"/>
      <c r="X49" s="39"/>
      <c r="Y49" s="37"/>
      <c r="Z49" s="37"/>
      <c r="AA49" s="37"/>
      <c r="AB49" s="37"/>
      <c r="AC49" s="37"/>
      <c r="AD49" s="37"/>
      <c r="AE49" s="37"/>
      <c r="AF49" s="37"/>
      <c r="AG49" s="37"/>
      <c r="AH49" s="37"/>
      <c r="AI49" s="37"/>
      <c r="AJ49" s="37"/>
      <c r="AK49" s="37"/>
    </row>
    <row r="50" spans="1:37" s="27" customFormat="1" ht="15" customHeight="1">
      <c r="A50" s="37"/>
      <c r="B50" s="37" t="s">
        <v>69</v>
      </c>
      <c r="C50" s="37" t="s">
        <v>71</v>
      </c>
      <c r="D50" s="37" t="s">
        <v>53</v>
      </c>
      <c r="E50" s="37"/>
      <c r="F50" s="210" t="s">
        <v>55</v>
      </c>
      <c r="G50" s="210"/>
      <c r="H50" s="210"/>
      <c r="I50" s="210"/>
      <c r="J50" s="228" t="str">
        <f>IF(A15="","",IF($S$46&gt;$S$48,$Q$16,0))</f>
        <v/>
      </c>
      <c r="K50" s="228"/>
      <c r="L50" s="37" t="s">
        <v>56</v>
      </c>
      <c r="M50" s="37"/>
      <c r="N50" s="37"/>
      <c r="O50" s="37"/>
      <c r="P50" s="37"/>
      <c r="Q50" s="37"/>
      <c r="R50" s="37"/>
      <c r="S50" s="38"/>
      <c r="T50" s="38"/>
      <c r="U50" s="38"/>
      <c r="V50" s="38"/>
      <c r="W50" s="39"/>
      <c r="X50" s="39"/>
      <c r="Y50" s="37"/>
      <c r="Z50" s="37"/>
      <c r="AA50" s="37"/>
      <c r="AB50" s="37"/>
      <c r="AC50" s="37"/>
      <c r="AD50" s="37"/>
      <c r="AE50" s="37"/>
      <c r="AF50" s="37"/>
      <c r="AG50" s="37"/>
      <c r="AH50" s="37"/>
      <c r="AI50" s="37"/>
      <c r="AJ50" s="37"/>
      <c r="AK50" s="37"/>
    </row>
    <row r="51" spans="1:37" s="27" customFormat="1" ht="15" customHeight="1">
      <c r="A51" s="37" t="s">
        <v>57</v>
      </c>
      <c r="B51" s="37"/>
      <c r="C51" s="37"/>
      <c r="D51" s="37"/>
      <c r="E51" s="37"/>
      <c r="F51" s="37"/>
      <c r="G51" s="37"/>
      <c r="H51" s="37"/>
      <c r="I51" s="37"/>
      <c r="J51" s="16"/>
      <c r="K51" s="16"/>
      <c r="L51" s="16"/>
      <c r="M51" s="16"/>
      <c r="N51" s="16"/>
      <c r="O51" s="37"/>
      <c r="P51" s="37"/>
      <c r="Q51" s="37"/>
      <c r="R51" s="37"/>
      <c r="S51" s="38"/>
      <c r="T51" s="38"/>
      <c r="U51" s="38"/>
      <c r="V51" s="38"/>
      <c r="W51" s="39"/>
      <c r="X51" s="39"/>
      <c r="Y51" s="37"/>
      <c r="Z51" s="166" t="s">
        <v>93</v>
      </c>
      <c r="AA51" s="210"/>
      <c r="AB51" s="210"/>
      <c r="AC51" s="210"/>
      <c r="AD51" s="210"/>
      <c r="AE51" s="210"/>
      <c r="AF51" s="210"/>
      <c r="AG51" s="210"/>
      <c r="AH51" s="210"/>
      <c r="AI51" s="210"/>
      <c r="AJ51" s="210"/>
      <c r="AK51" s="37"/>
    </row>
    <row r="52" spans="1:37" s="27" customFormat="1" ht="15" customHeight="1">
      <c r="A52" s="37"/>
      <c r="B52" s="37"/>
      <c r="C52" s="37"/>
      <c r="D52" s="210" t="s">
        <v>82</v>
      </c>
      <c r="E52" s="210"/>
      <c r="F52" s="210"/>
      <c r="G52" s="210"/>
      <c r="H52" s="210"/>
      <c r="I52" s="37"/>
      <c r="J52" s="37"/>
      <c r="K52" s="37"/>
      <c r="L52" s="210" t="s">
        <v>83</v>
      </c>
      <c r="M52" s="210"/>
      <c r="N52" s="210"/>
      <c r="O52" s="210"/>
      <c r="P52" s="210"/>
      <c r="Q52" s="37"/>
      <c r="R52" s="37"/>
      <c r="S52" s="210" t="s">
        <v>84</v>
      </c>
      <c r="T52" s="210"/>
      <c r="U52" s="210"/>
      <c r="V52" s="210"/>
      <c r="W52" s="210"/>
      <c r="X52" s="210"/>
      <c r="Y52" s="37"/>
      <c r="Z52" s="210"/>
      <c r="AA52" s="210"/>
      <c r="AB52" s="210"/>
      <c r="AC52" s="210"/>
      <c r="AD52" s="210"/>
      <c r="AE52" s="210"/>
      <c r="AF52" s="210"/>
      <c r="AG52" s="210"/>
      <c r="AH52" s="210"/>
      <c r="AI52" s="210"/>
      <c r="AJ52" s="210"/>
      <c r="AK52" s="37"/>
    </row>
    <row r="53" spans="1:37" s="27" customFormat="1" ht="24" customHeight="1" thickBot="1">
      <c r="A53" s="37"/>
      <c r="B53" s="37"/>
      <c r="C53" s="58" t="s">
        <v>46</v>
      </c>
      <c r="D53" s="224" t="str">
        <f>S46</f>
        <v/>
      </c>
      <c r="E53" s="224"/>
      <c r="F53" s="224"/>
      <c r="G53" s="224"/>
      <c r="H53" s="224"/>
      <c r="I53" s="58" t="s">
        <v>18</v>
      </c>
      <c r="J53" s="45" t="s">
        <v>72</v>
      </c>
      <c r="K53" s="58"/>
      <c r="L53" s="224" t="str">
        <f>S48</f>
        <v/>
      </c>
      <c r="M53" s="224"/>
      <c r="N53" s="224"/>
      <c r="O53" s="224"/>
      <c r="P53" s="224"/>
      <c r="Q53" s="58" t="s">
        <v>18</v>
      </c>
      <c r="R53" s="58" t="s">
        <v>50</v>
      </c>
      <c r="S53" s="38" t="s">
        <v>58</v>
      </c>
      <c r="T53" s="225" t="str">
        <f>IF(A15="","",J50)</f>
        <v/>
      </c>
      <c r="U53" s="225"/>
      <c r="V53" s="225"/>
      <c r="W53" s="225"/>
      <c r="X53" s="38" t="s">
        <v>27</v>
      </c>
      <c r="Y53" s="38" t="s">
        <v>51</v>
      </c>
      <c r="Z53" s="26"/>
      <c r="AA53" s="226" t="str">
        <f>IF(D53="","",(D53-L53)*T53)</f>
        <v/>
      </c>
      <c r="AB53" s="226"/>
      <c r="AC53" s="226"/>
      <c r="AD53" s="226"/>
      <c r="AE53" s="226"/>
      <c r="AF53" s="226"/>
      <c r="AG53" s="226"/>
      <c r="AH53" s="226"/>
      <c r="AI53" s="37" t="s">
        <v>18</v>
      </c>
      <c r="AJ53" s="14"/>
      <c r="AK53" s="37"/>
    </row>
    <row r="54" spans="1:37" s="27" customFormat="1" ht="15" customHeight="1">
      <c r="E54" s="207" t="s">
        <v>106</v>
      </c>
      <c r="F54" s="207"/>
      <c r="G54" s="207"/>
      <c r="H54" s="207"/>
      <c r="I54" s="207"/>
      <c r="J54" s="222" t="str">
        <f>IFERROR(D53-L53,"")</f>
        <v/>
      </c>
      <c r="K54" s="207"/>
      <c r="L54" s="207"/>
      <c r="M54" s="207"/>
      <c r="N54" s="207"/>
      <c r="O54" s="27" t="s">
        <v>22</v>
      </c>
      <c r="AJ54" s="37"/>
      <c r="AK54" s="37"/>
    </row>
    <row r="55" spans="1:37" s="27" customFormat="1" ht="15" customHeight="1">
      <c r="AJ55" s="37"/>
      <c r="AK55" s="37"/>
    </row>
    <row r="56" spans="1:37" ht="15" customHeight="1">
      <c r="AC56" s="59"/>
      <c r="AD56" s="59"/>
      <c r="AE56" s="59"/>
      <c r="AF56" s="59"/>
      <c r="AG56" s="61"/>
      <c r="AH56" s="61"/>
      <c r="AI56" s="61"/>
      <c r="AJ56" s="62" t="s">
        <v>105</v>
      </c>
    </row>
    <row r="57" spans="1:37">
      <c r="AE57" s="17"/>
    </row>
    <row r="58" spans="1:37">
      <c r="AE58" s="17"/>
    </row>
    <row r="59" spans="1:37">
      <c r="AE59" s="17"/>
    </row>
    <row r="60" spans="1:37">
      <c r="AE60" s="17"/>
    </row>
    <row r="61" spans="1:37">
      <c r="A61" s="227"/>
      <c r="B61" s="89"/>
      <c r="C61" s="89"/>
      <c r="D61" s="89"/>
      <c r="E61" s="89"/>
      <c r="F61" s="89"/>
      <c r="G61" s="89"/>
      <c r="H61" s="89"/>
      <c r="I61" s="89"/>
      <c r="J61" s="89"/>
      <c r="K61" s="89"/>
      <c r="L61" s="89"/>
      <c r="M61" s="89"/>
      <c r="N61" s="89"/>
      <c r="O61" s="89"/>
      <c r="P61" s="89"/>
      <c r="Q61" s="89"/>
      <c r="R61" s="89"/>
      <c r="S61" s="89"/>
      <c r="T61" s="89"/>
      <c r="U61" s="89"/>
      <c r="V61" s="89"/>
      <c r="W61" s="89"/>
      <c r="X61" s="89"/>
      <c r="Y61" s="89"/>
      <c r="Z61" s="89"/>
      <c r="AA61" s="89"/>
      <c r="AB61" s="89"/>
      <c r="AC61" s="89"/>
      <c r="AD61" s="89"/>
      <c r="AE61" s="89"/>
      <c r="AF61" s="89"/>
      <c r="AG61" s="89"/>
      <c r="AH61" s="89"/>
      <c r="AI61" s="89"/>
      <c r="AJ61" s="89"/>
      <c r="AK61" s="89"/>
    </row>
  </sheetData>
  <sheetProtection algorithmName="SHA-512" hashValue="dbroaTSi10ZGvn3hSohAtlM1cYpUd53+CTcb3l45LQh1q5qlt7fgQ/hTnhxcDkfzbUAyj9SgXhi4JmgVOO4f+g==" saltValue="I7n8lmtyDZpm25zhlAZ2IQ==" spinCount="100000" sheet="1" objects="1" scenarios="1"/>
  <mergeCells count="129">
    <mergeCell ref="E54:I54"/>
    <mergeCell ref="J54:N54"/>
    <mergeCell ref="AC25:AG25"/>
    <mergeCell ref="AC27:AG27"/>
    <mergeCell ref="AC29:AG29"/>
    <mergeCell ref="D53:H53"/>
    <mergeCell ref="T53:W53"/>
    <mergeCell ref="AA53:AH53"/>
    <mergeCell ref="A61:AK61"/>
    <mergeCell ref="Z46:AJ46"/>
    <mergeCell ref="F50:I50"/>
    <mergeCell ref="J50:K50"/>
    <mergeCell ref="S52:X52"/>
    <mergeCell ref="S48:W48"/>
    <mergeCell ref="D52:H52"/>
    <mergeCell ref="L53:P53"/>
    <mergeCell ref="L52:P52"/>
    <mergeCell ref="Z51:AJ52"/>
    <mergeCell ref="C44:G44"/>
    <mergeCell ref="S44:W44"/>
    <mergeCell ref="C46:G46"/>
    <mergeCell ref="I46:O46"/>
    <mergeCell ref="S46:W46"/>
    <mergeCell ref="Z37:AA37"/>
    <mergeCell ref="H38:N38"/>
    <mergeCell ref="Z38:AA38"/>
    <mergeCell ref="A40:G40"/>
    <mergeCell ref="H40:O40"/>
    <mergeCell ref="Z40:AA40"/>
    <mergeCell ref="I44:O44"/>
    <mergeCell ref="A36:G38"/>
    <mergeCell ref="H36:N36"/>
    <mergeCell ref="Z36:AA36"/>
    <mergeCell ref="H37:N37"/>
    <mergeCell ref="O36:Y36"/>
    <mergeCell ref="O37:Y37"/>
    <mergeCell ref="O38:Y38"/>
    <mergeCell ref="P40:Y40"/>
    <mergeCell ref="J32:M32"/>
    <mergeCell ref="F26:I26"/>
    <mergeCell ref="J26:N26"/>
    <mergeCell ref="J21:N21"/>
    <mergeCell ref="F23:I23"/>
    <mergeCell ref="O21:S21"/>
    <mergeCell ref="O22:S22"/>
    <mergeCell ref="F27:I27"/>
    <mergeCell ref="J27:N27"/>
    <mergeCell ref="A34:K35"/>
    <mergeCell ref="L34:AJ35"/>
    <mergeCell ref="F28:I28"/>
    <mergeCell ref="J28:N28"/>
    <mergeCell ref="F29:I29"/>
    <mergeCell ref="J29:N29"/>
    <mergeCell ref="F30:I30"/>
    <mergeCell ref="J30:N30"/>
    <mergeCell ref="O30:S30"/>
    <mergeCell ref="F31:I31"/>
    <mergeCell ref="J31:N31"/>
    <mergeCell ref="O31:S31"/>
    <mergeCell ref="O32:R32"/>
    <mergeCell ref="T18:AA32"/>
    <mergeCell ref="O23:R23"/>
    <mergeCell ref="F18:S18"/>
    <mergeCell ref="O25:S25"/>
    <mergeCell ref="O26:S26"/>
    <mergeCell ref="O27:S27"/>
    <mergeCell ref="O28:S28"/>
    <mergeCell ref="F24:S24"/>
    <mergeCell ref="O29:S29"/>
    <mergeCell ref="F32:I32"/>
    <mergeCell ref="J23:M23"/>
    <mergeCell ref="A22:D22"/>
    <mergeCell ref="F22:I22"/>
    <mergeCell ref="J22:N22"/>
    <mergeCell ref="AI17:AJ17"/>
    <mergeCell ref="AB16:AH17"/>
    <mergeCell ref="F25:I25"/>
    <mergeCell ref="J25:N25"/>
    <mergeCell ref="A23:C24"/>
    <mergeCell ref="D23:D24"/>
    <mergeCell ref="O19:S19"/>
    <mergeCell ref="O20:S20"/>
    <mergeCell ref="A20:C21"/>
    <mergeCell ref="D20:D21"/>
    <mergeCell ref="F20:I20"/>
    <mergeCell ref="J20:N20"/>
    <mergeCell ref="F21:I21"/>
    <mergeCell ref="F17:N17"/>
    <mergeCell ref="Q17:Y17"/>
    <mergeCell ref="Z17:AA17"/>
    <mergeCell ref="AB18:AJ20"/>
    <mergeCell ref="AB21:AG22"/>
    <mergeCell ref="AH21:AJ22"/>
    <mergeCell ref="O17:P17"/>
    <mergeCell ref="AB23:AJ23"/>
    <mergeCell ref="A14:D14"/>
    <mergeCell ref="F14:N15"/>
    <mergeCell ref="S14:S15"/>
    <mergeCell ref="T14:U15"/>
    <mergeCell ref="V14:V15"/>
    <mergeCell ref="O14:R15"/>
    <mergeCell ref="F19:I19"/>
    <mergeCell ref="J19:N19"/>
    <mergeCell ref="AB14:AJ14"/>
    <mergeCell ref="A15:C16"/>
    <mergeCell ref="D15:D16"/>
    <mergeCell ref="AB15:AJ15"/>
    <mergeCell ref="F16:N16"/>
    <mergeCell ref="O16:P16"/>
    <mergeCell ref="Q16:Y16"/>
    <mergeCell ref="Z16:AA16"/>
    <mergeCell ref="A17:D19"/>
    <mergeCell ref="A2:AJ2"/>
    <mergeCell ref="P6:S6"/>
    <mergeCell ref="P7:S7"/>
    <mergeCell ref="P8:S8"/>
    <mergeCell ref="P9:S9"/>
    <mergeCell ref="F11:N11"/>
    <mergeCell ref="W11:Y11"/>
    <mergeCell ref="F12:N13"/>
    <mergeCell ref="O12:AA13"/>
    <mergeCell ref="B4:D4"/>
    <mergeCell ref="T5:W5"/>
    <mergeCell ref="Y5:AA5"/>
    <mergeCell ref="AC5:AG5"/>
    <mergeCell ref="T6:AI6"/>
    <mergeCell ref="T7:AI7"/>
    <mergeCell ref="T8:AA8"/>
    <mergeCell ref="T9:AI9"/>
  </mergeCells>
  <phoneticPr fontId="1"/>
  <dataValidations count="3">
    <dataValidation imeMode="halfAlpha" allowBlank="1" showInputMessage="1" showErrorMessage="1" sqref="Q16:Y17 W14:W15 O11:V11 A15:C16 A20:C21 A23:C24 T9:AI9 Y5:AA5 AC5:AG5 G4 J20:N22 J26:N31" xr:uid="{00000000-0002-0000-0000-000000000000}"/>
    <dataValidation imeMode="hiragana" allowBlank="1" showInputMessage="1" showErrorMessage="1" sqref="B4:D4 T5:W5 T6:AI7 T8:AA8 O12:AA13" xr:uid="{00000000-0002-0000-0000-000001000000}"/>
    <dataValidation type="list" allowBlank="1" showInputMessage="1" showErrorMessage="1" sqref="AH21:AJ22" xr:uid="{00000000-0002-0000-0000-000002000000}">
      <formula1>"〇"</formula1>
    </dataValidation>
  </dataValidations>
  <printOptions horizontalCentered="1" verticalCentered="1"/>
  <pageMargins left="0.39370078740157483" right="0" top="0" bottom="0" header="0" footer="0"/>
  <pageSetup paperSize="9" scale="91" orientation="portrait" r:id="rId1"/>
  <headerFooter alignWithMargins="0"/>
  <ignoredErrors>
    <ignoredError sqref="Z11:AA11" numberStoredAsText="1"/>
  </ignoredErrors>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C000"/>
    <pageSetUpPr fitToPage="1"/>
  </sheetPr>
  <dimension ref="A1:AO61"/>
  <sheetViews>
    <sheetView view="pageBreakPreview" zoomScaleNormal="100" zoomScaleSheetLayoutView="100" workbookViewId="0">
      <selection activeCell="L1" sqref="L1"/>
    </sheetView>
  </sheetViews>
  <sheetFormatPr defaultColWidth="9" defaultRowHeight="12"/>
  <cols>
    <col min="1" max="4" width="4" style="17" customWidth="1"/>
    <col min="5" max="6" width="1.5" style="17" customWidth="1"/>
    <col min="7" max="9" width="4.125" style="17" customWidth="1"/>
    <col min="10" max="24" width="2.75" style="17" customWidth="1"/>
    <col min="25" max="27" width="3.125" style="17" customWidth="1"/>
    <col min="28" max="28" width="3" style="17" customWidth="1"/>
    <col min="29" max="30" width="1.5" style="17" customWidth="1"/>
    <col min="31" max="31" width="1.5" style="18" customWidth="1"/>
    <col min="32" max="33" width="1.5" style="17" customWidth="1"/>
    <col min="34" max="34" width="3" style="17" customWidth="1"/>
    <col min="35" max="35" width="1.5" style="17" customWidth="1"/>
    <col min="36" max="36" width="1.5" style="47" customWidth="1"/>
    <col min="37" max="37" width="1.375" style="47" customWidth="1"/>
    <col min="38" max="38" width="6.25" style="17" customWidth="1"/>
    <col min="39" max="16384" width="9" style="17"/>
  </cols>
  <sheetData>
    <row r="1" spans="1:41" ht="24" customHeight="1">
      <c r="AJ1" s="60" t="s">
        <v>0</v>
      </c>
    </row>
    <row r="2" spans="1:41" ht="24" customHeight="1">
      <c r="A2" s="87" t="s">
        <v>95</v>
      </c>
      <c r="B2" s="88"/>
      <c r="C2" s="88"/>
      <c r="D2" s="88"/>
      <c r="E2" s="88"/>
      <c r="F2" s="88"/>
      <c r="G2" s="88"/>
      <c r="H2" s="88"/>
      <c r="I2" s="88"/>
      <c r="J2" s="88"/>
      <c r="K2" s="88"/>
      <c r="L2" s="88"/>
      <c r="M2" s="88"/>
      <c r="N2" s="88"/>
      <c r="O2" s="88"/>
      <c r="P2" s="88"/>
      <c r="Q2" s="88"/>
      <c r="R2" s="88"/>
      <c r="S2" s="88"/>
      <c r="T2" s="88"/>
      <c r="U2" s="88"/>
      <c r="V2" s="88"/>
      <c r="W2" s="88"/>
      <c r="X2" s="88"/>
      <c r="Y2" s="88"/>
      <c r="Z2" s="88"/>
      <c r="AA2" s="88"/>
      <c r="AB2" s="88"/>
      <c r="AC2" s="88"/>
      <c r="AD2" s="88"/>
      <c r="AE2" s="88"/>
      <c r="AF2" s="88"/>
      <c r="AG2" s="88"/>
      <c r="AH2" s="88"/>
      <c r="AI2" s="88"/>
      <c r="AJ2" s="88"/>
    </row>
    <row r="3" spans="1:41" ht="15" customHeight="1"/>
    <row r="4" spans="1:41" ht="15" customHeight="1">
      <c r="A4" s="19"/>
      <c r="B4" s="233" t="s">
        <v>96</v>
      </c>
      <c r="C4" s="233"/>
      <c r="D4" s="233"/>
      <c r="E4" s="17" t="s">
        <v>1</v>
      </c>
      <c r="G4" s="76">
        <v>12</v>
      </c>
      <c r="H4" s="17" t="s">
        <v>66</v>
      </c>
    </row>
    <row r="5" spans="1:41" ht="15" customHeight="1">
      <c r="T5" s="233" t="s">
        <v>103</v>
      </c>
      <c r="U5" s="233"/>
      <c r="V5" s="233"/>
      <c r="W5" s="233"/>
      <c r="X5" s="17" t="s">
        <v>1</v>
      </c>
      <c r="Y5" s="233">
        <v>1</v>
      </c>
      <c r="Z5" s="233"/>
      <c r="AA5" s="233"/>
      <c r="AB5" s="17" t="s">
        <v>2</v>
      </c>
      <c r="AC5" s="233">
        <v>7</v>
      </c>
      <c r="AD5" s="233"/>
      <c r="AE5" s="233"/>
      <c r="AF5" s="233"/>
      <c r="AG5" s="233"/>
      <c r="AH5" s="17" t="s">
        <v>3</v>
      </c>
    </row>
    <row r="6" spans="1:41" ht="13.9" customHeight="1">
      <c r="P6" s="89" t="s">
        <v>4</v>
      </c>
      <c r="Q6" s="89"/>
      <c r="R6" s="89"/>
      <c r="S6" s="89"/>
      <c r="T6" s="232" t="s">
        <v>97</v>
      </c>
      <c r="U6" s="232"/>
      <c r="V6" s="232"/>
      <c r="W6" s="232"/>
      <c r="X6" s="232"/>
      <c r="Y6" s="232"/>
      <c r="Z6" s="232"/>
      <c r="AA6" s="232"/>
      <c r="AB6" s="232"/>
      <c r="AC6" s="232"/>
      <c r="AD6" s="232"/>
      <c r="AE6" s="232"/>
      <c r="AF6" s="232"/>
      <c r="AG6" s="232"/>
      <c r="AH6" s="232"/>
      <c r="AI6" s="232"/>
      <c r="AJ6" s="17"/>
    </row>
    <row r="7" spans="1:41" ht="13.9" customHeight="1">
      <c r="P7" s="89" t="s">
        <v>5</v>
      </c>
      <c r="Q7" s="89"/>
      <c r="R7" s="89"/>
      <c r="S7" s="89"/>
      <c r="T7" s="232" t="s">
        <v>98</v>
      </c>
      <c r="U7" s="232"/>
      <c r="V7" s="232"/>
      <c r="W7" s="232"/>
      <c r="X7" s="232"/>
      <c r="Y7" s="232"/>
      <c r="Z7" s="232"/>
      <c r="AA7" s="232"/>
      <c r="AB7" s="232"/>
      <c r="AC7" s="232"/>
      <c r="AD7" s="232"/>
      <c r="AE7" s="232"/>
      <c r="AF7" s="232"/>
      <c r="AG7" s="232"/>
      <c r="AH7" s="232"/>
      <c r="AI7" s="232"/>
      <c r="AJ7" s="17"/>
    </row>
    <row r="8" spans="1:41" ht="13.9" customHeight="1">
      <c r="P8" s="89" t="s">
        <v>6</v>
      </c>
      <c r="Q8" s="89"/>
      <c r="R8" s="89"/>
      <c r="S8" s="89"/>
      <c r="T8" s="232" t="s">
        <v>99</v>
      </c>
      <c r="U8" s="232"/>
      <c r="V8" s="232"/>
      <c r="W8" s="232"/>
      <c r="X8" s="232"/>
      <c r="Y8" s="232"/>
      <c r="Z8" s="232"/>
      <c r="AA8" s="232"/>
      <c r="AB8" s="22" t="s">
        <v>7</v>
      </c>
      <c r="AC8" s="22"/>
      <c r="AD8" s="22"/>
      <c r="AE8" s="23"/>
      <c r="AF8" s="22"/>
      <c r="AG8" s="22"/>
      <c r="AH8" s="22"/>
      <c r="AI8" s="22"/>
      <c r="AJ8" s="17"/>
    </row>
    <row r="9" spans="1:41" ht="13.9" customHeight="1">
      <c r="P9" s="89" t="s">
        <v>8</v>
      </c>
      <c r="Q9" s="89"/>
      <c r="R9" s="89"/>
      <c r="S9" s="89"/>
      <c r="T9" s="232" t="s">
        <v>100</v>
      </c>
      <c r="U9" s="232"/>
      <c r="V9" s="232"/>
      <c r="W9" s="232"/>
      <c r="X9" s="232"/>
      <c r="Y9" s="232"/>
      <c r="Z9" s="232"/>
      <c r="AA9" s="232"/>
      <c r="AB9" s="232"/>
      <c r="AC9" s="232"/>
      <c r="AD9" s="232"/>
      <c r="AE9" s="232"/>
      <c r="AF9" s="232"/>
      <c r="AG9" s="232"/>
      <c r="AH9" s="232"/>
      <c r="AI9" s="232"/>
      <c r="AJ9" s="17"/>
    </row>
    <row r="10" spans="1:41" ht="13.9" customHeight="1" thickBot="1">
      <c r="I10" s="44"/>
      <c r="J10" s="42"/>
      <c r="K10" s="42"/>
      <c r="L10" s="42"/>
      <c r="M10" s="42"/>
      <c r="N10" s="42"/>
      <c r="O10" s="42"/>
      <c r="P10" s="7"/>
      <c r="AE10" s="17"/>
      <c r="AJ10" s="17"/>
    </row>
    <row r="11" spans="1:41" ht="13.9" customHeight="1" thickBot="1">
      <c r="F11" s="234" t="s">
        <v>108</v>
      </c>
      <c r="G11" s="235"/>
      <c r="H11" s="235"/>
      <c r="I11" s="235"/>
      <c r="J11" s="235"/>
      <c r="K11" s="235"/>
      <c r="L11" s="235"/>
      <c r="M11" s="235"/>
      <c r="N11" s="236"/>
      <c r="O11" s="77" t="s">
        <v>10</v>
      </c>
      <c r="P11" s="78" t="s">
        <v>102</v>
      </c>
      <c r="Q11" s="78" t="s">
        <v>64</v>
      </c>
      <c r="R11" s="79" t="s">
        <v>63</v>
      </c>
      <c r="S11" s="80" t="s">
        <v>62</v>
      </c>
      <c r="T11" s="78" t="s">
        <v>61</v>
      </c>
      <c r="U11" s="78" t="s">
        <v>60</v>
      </c>
      <c r="V11" s="78" t="s">
        <v>59</v>
      </c>
      <c r="W11" s="93" t="s">
        <v>9</v>
      </c>
      <c r="X11" s="94"/>
      <c r="Y11" s="95"/>
      <c r="Z11" s="67" t="s">
        <v>10</v>
      </c>
      <c r="AA11" s="20" t="s">
        <v>10</v>
      </c>
      <c r="AE11" s="17"/>
      <c r="AJ11" s="17"/>
    </row>
    <row r="12" spans="1:41" ht="15" customHeight="1" thickBot="1">
      <c r="F12" s="90" t="s">
        <v>11</v>
      </c>
      <c r="G12" s="91"/>
      <c r="H12" s="91"/>
      <c r="I12" s="91"/>
      <c r="J12" s="91"/>
      <c r="K12" s="91"/>
      <c r="L12" s="91"/>
      <c r="M12" s="91"/>
      <c r="N12" s="92"/>
      <c r="O12" s="237" t="s">
        <v>101</v>
      </c>
      <c r="P12" s="238"/>
      <c r="Q12" s="238"/>
      <c r="R12" s="238"/>
      <c r="S12" s="238"/>
      <c r="T12" s="238"/>
      <c r="U12" s="238"/>
      <c r="V12" s="238"/>
      <c r="W12" s="238"/>
      <c r="X12" s="238"/>
      <c r="Y12" s="238"/>
      <c r="Z12" s="238"/>
      <c r="AA12" s="239"/>
      <c r="AE12" s="17"/>
      <c r="AJ12" s="17"/>
    </row>
    <row r="13" spans="1:41" ht="15" customHeight="1" thickBot="1">
      <c r="F13" s="90"/>
      <c r="G13" s="91"/>
      <c r="H13" s="91"/>
      <c r="I13" s="91"/>
      <c r="J13" s="91"/>
      <c r="K13" s="91"/>
      <c r="L13" s="91"/>
      <c r="M13" s="91"/>
      <c r="N13" s="92"/>
      <c r="O13" s="237"/>
      <c r="P13" s="238"/>
      <c r="Q13" s="238"/>
      <c r="R13" s="238"/>
      <c r="S13" s="238"/>
      <c r="T13" s="238"/>
      <c r="U13" s="238"/>
      <c r="V13" s="238"/>
      <c r="W13" s="238"/>
      <c r="X13" s="238"/>
      <c r="Y13" s="238"/>
      <c r="Z13" s="238"/>
      <c r="AA13" s="239"/>
      <c r="AE13" s="17"/>
      <c r="AJ13" s="17"/>
    </row>
    <row r="14" spans="1:41" ht="15" customHeight="1">
      <c r="A14" s="101" t="s">
        <v>12</v>
      </c>
      <c r="B14" s="102"/>
      <c r="C14" s="102"/>
      <c r="D14" s="103"/>
      <c r="E14" s="47"/>
      <c r="F14" s="104" t="s">
        <v>94</v>
      </c>
      <c r="G14" s="102"/>
      <c r="H14" s="102"/>
      <c r="I14" s="102"/>
      <c r="J14" s="102"/>
      <c r="K14" s="102"/>
      <c r="L14" s="102"/>
      <c r="M14" s="102"/>
      <c r="N14" s="105"/>
      <c r="O14" s="113" t="str">
        <f>IF(B4="","",B4)</f>
        <v>令和３</v>
      </c>
      <c r="P14" s="114"/>
      <c r="Q14" s="114"/>
      <c r="R14" s="114"/>
      <c r="S14" s="109" t="s">
        <v>13</v>
      </c>
      <c r="T14" s="111">
        <f>IF(G4="","",G4)</f>
        <v>12</v>
      </c>
      <c r="U14" s="111"/>
      <c r="V14" s="109" t="s">
        <v>14</v>
      </c>
      <c r="W14" s="81">
        <v>1</v>
      </c>
      <c r="X14" s="1" t="s">
        <v>15</v>
      </c>
      <c r="Y14" s="1" t="s">
        <v>16</v>
      </c>
      <c r="Z14" s="1"/>
      <c r="AA14" s="1"/>
      <c r="AB14" s="120" t="s">
        <v>17</v>
      </c>
      <c r="AC14" s="121"/>
      <c r="AD14" s="121"/>
      <c r="AE14" s="121"/>
      <c r="AF14" s="121"/>
      <c r="AG14" s="121"/>
      <c r="AH14" s="121"/>
      <c r="AI14" s="121"/>
      <c r="AJ14" s="122"/>
    </row>
    <row r="15" spans="1:41" ht="15" customHeight="1">
      <c r="A15" s="240">
        <v>540000</v>
      </c>
      <c r="B15" s="241"/>
      <c r="C15" s="241"/>
      <c r="D15" s="127" t="s">
        <v>18</v>
      </c>
      <c r="E15" s="46"/>
      <c r="F15" s="106"/>
      <c r="G15" s="107"/>
      <c r="H15" s="107"/>
      <c r="I15" s="107"/>
      <c r="J15" s="107"/>
      <c r="K15" s="107"/>
      <c r="L15" s="107"/>
      <c r="M15" s="107"/>
      <c r="N15" s="108"/>
      <c r="O15" s="115"/>
      <c r="P15" s="116"/>
      <c r="Q15" s="116"/>
      <c r="R15" s="116"/>
      <c r="S15" s="110"/>
      <c r="T15" s="112"/>
      <c r="U15" s="112"/>
      <c r="V15" s="110"/>
      <c r="W15" s="82">
        <v>31</v>
      </c>
      <c r="X15" s="2" t="s">
        <v>15</v>
      </c>
      <c r="Y15" s="2" t="s">
        <v>19</v>
      </c>
      <c r="Z15" s="2"/>
      <c r="AA15" s="2"/>
      <c r="AB15" s="129" t="s">
        <v>20</v>
      </c>
      <c r="AC15" s="130"/>
      <c r="AD15" s="130"/>
      <c r="AE15" s="130"/>
      <c r="AF15" s="130"/>
      <c r="AG15" s="130"/>
      <c r="AH15" s="130"/>
      <c r="AI15" s="130"/>
      <c r="AJ15" s="131"/>
      <c r="AO15" s="75"/>
    </row>
    <row r="16" spans="1:41" ht="15" customHeight="1" thickBot="1">
      <c r="A16" s="242"/>
      <c r="B16" s="243"/>
      <c r="C16" s="243"/>
      <c r="D16" s="128"/>
      <c r="E16" s="46"/>
      <c r="F16" s="132" t="s">
        <v>92</v>
      </c>
      <c r="G16" s="118"/>
      <c r="H16" s="118"/>
      <c r="I16" s="118"/>
      <c r="J16" s="118"/>
      <c r="K16" s="118"/>
      <c r="L16" s="118"/>
      <c r="M16" s="118"/>
      <c r="N16" s="119"/>
      <c r="O16" s="133"/>
      <c r="P16" s="134"/>
      <c r="Q16" s="244">
        <v>23</v>
      </c>
      <c r="R16" s="245"/>
      <c r="S16" s="245"/>
      <c r="T16" s="245"/>
      <c r="U16" s="245"/>
      <c r="V16" s="245"/>
      <c r="W16" s="245"/>
      <c r="X16" s="245"/>
      <c r="Y16" s="245"/>
      <c r="Z16" s="134" t="s">
        <v>21</v>
      </c>
      <c r="AA16" s="134"/>
      <c r="AB16" s="246">
        <f>IF(A20="","",J23+J32)</f>
        <v>360621</v>
      </c>
      <c r="AC16" s="247"/>
      <c r="AD16" s="247"/>
      <c r="AE16" s="247"/>
      <c r="AF16" s="247"/>
      <c r="AG16" s="247"/>
      <c r="AH16" s="247"/>
      <c r="AI16" s="32"/>
      <c r="AJ16" s="33"/>
    </row>
    <row r="17" spans="1:38" ht="15" customHeight="1" thickBot="1">
      <c r="A17" s="104" t="s">
        <v>91</v>
      </c>
      <c r="B17" s="137"/>
      <c r="C17" s="137"/>
      <c r="D17" s="138"/>
      <c r="E17" s="47"/>
      <c r="F17" s="157" t="s">
        <v>74</v>
      </c>
      <c r="G17" s="158"/>
      <c r="H17" s="158"/>
      <c r="I17" s="158"/>
      <c r="J17" s="158"/>
      <c r="K17" s="158"/>
      <c r="L17" s="158"/>
      <c r="M17" s="158"/>
      <c r="N17" s="159"/>
      <c r="O17" s="179"/>
      <c r="P17" s="180"/>
      <c r="Q17" s="250">
        <v>8</v>
      </c>
      <c r="R17" s="250"/>
      <c r="S17" s="250"/>
      <c r="T17" s="250"/>
      <c r="U17" s="250"/>
      <c r="V17" s="250"/>
      <c r="W17" s="250"/>
      <c r="X17" s="250"/>
      <c r="Y17" s="250"/>
      <c r="Z17" s="161" t="s">
        <v>23</v>
      </c>
      <c r="AA17" s="161"/>
      <c r="AB17" s="248"/>
      <c r="AC17" s="249"/>
      <c r="AD17" s="249"/>
      <c r="AE17" s="249"/>
      <c r="AF17" s="249"/>
      <c r="AG17" s="249"/>
      <c r="AH17" s="249"/>
      <c r="AI17" s="148" t="s">
        <v>22</v>
      </c>
      <c r="AJ17" s="149"/>
    </row>
    <row r="18" spans="1:38" ht="15" customHeight="1">
      <c r="A18" s="139"/>
      <c r="B18" s="140"/>
      <c r="C18" s="140"/>
      <c r="D18" s="141"/>
      <c r="E18" s="47"/>
      <c r="F18" s="101" t="s">
        <v>24</v>
      </c>
      <c r="G18" s="102"/>
      <c r="H18" s="102"/>
      <c r="I18" s="102"/>
      <c r="J18" s="102"/>
      <c r="K18" s="102"/>
      <c r="L18" s="102"/>
      <c r="M18" s="102"/>
      <c r="N18" s="102"/>
      <c r="O18" s="102"/>
      <c r="P18" s="102"/>
      <c r="Q18" s="102"/>
      <c r="R18" s="102"/>
      <c r="S18" s="105"/>
      <c r="T18" s="192" t="s">
        <v>107</v>
      </c>
      <c r="U18" s="193"/>
      <c r="V18" s="193"/>
      <c r="W18" s="193"/>
      <c r="X18" s="193"/>
      <c r="Y18" s="193"/>
      <c r="Z18" s="193"/>
      <c r="AA18" s="194"/>
      <c r="AB18" s="162" t="s">
        <v>85</v>
      </c>
      <c r="AC18" s="163"/>
      <c r="AD18" s="163"/>
      <c r="AE18" s="163"/>
      <c r="AF18" s="163"/>
      <c r="AG18" s="163"/>
      <c r="AH18" s="163"/>
      <c r="AI18" s="163"/>
      <c r="AJ18" s="164"/>
    </row>
    <row r="19" spans="1:38" ht="15" customHeight="1">
      <c r="A19" s="139"/>
      <c r="B19" s="140"/>
      <c r="C19" s="140"/>
      <c r="D19" s="141"/>
      <c r="E19" s="47"/>
      <c r="F19" s="106" t="s">
        <v>25</v>
      </c>
      <c r="G19" s="107"/>
      <c r="H19" s="107"/>
      <c r="I19" s="108"/>
      <c r="J19" s="117" t="s">
        <v>26</v>
      </c>
      <c r="K19" s="118"/>
      <c r="L19" s="118"/>
      <c r="M19" s="118"/>
      <c r="N19" s="119"/>
      <c r="O19" s="154" t="s">
        <v>75</v>
      </c>
      <c r="P19" s="107"/>
      <c r="Q19" s="107"/>
      <c r="R19" s="107"/>
      <c r="S19" s="108"/>
      <c r="T19" s="195"/>
      <c r="U19" s="196"/>
      <c r="V19" s="196"/>
      <c r="W19" s="196"/>
      <c r="X19" s="196"/>
      <c r="Y19" s="196"/>
      <c r="Z19" s="196"/>
      <c r="AA19" s="197"/>
      <c r="AB19" s="165"/>
      <c r="AC19" s="166"/>
      <c r="AD19" s="166"/>
      <c r="AE19" s="166"/>
      <c r="AF19" s="166"/>
      <c r="AG19" s="166"/>
      <c r="AH19" s="166"/>
      <c r="AI19" s="166"/>
      <c r="AJ19" s="167"/>
    </row>
    <row r="20" spans="1:38" ht="15" customHeight="1">
      <c r="A20" s="240">
        <v>23</v>
      </c>
      <c r="B20" s="241"/>
      <c r="C20" s="241"/>
      <c r="D20" s="155" t="s">
        <v>27</v>
      </c>
      <c r="E20" s="46"/>
      <c r="F20" s="132" t="s">
        <v>28</v>
      </c>
      <c r="G20" s="118"/>
      <c r="H20" s="118"/>
      <c r="I20" s="119"/>
      <c r="J20" s="255">
        <v>278960</v>
      </c>
      <c r="K20" s="256"/>
      <c r="L20" s="256"/>
      <c r="M20" s="256"/>
      <c r="N20" s="257"/>
      <c r="O20" s="255">
        <v>278960</v>
      </c>
      <c r="P20" s="256"/>
      <c r="Q20" s="256"/>
      <c r="R20" s="256"/>
      <c r="S20" s="257"/>
      <c r="T20" s="195"/>
      <c r="U20" s="196"/>
      <c r="V20" s="196"/>
      <c r="W20" s="196"/>
      <c r="X20" s="196"/>
      <c r="Y20" s="196"/>
      <c r="Z20" s="196"/>
      <c r="AA20" s="197"/>
      <c r="AB20" s="168"/>
      <c r="AC20" s="169"/>
      <c r="AD20" s="169"/>
      <c r="AE20" s="169"/>
      <c r="AF20" s="169"/>
      <c r="AG20" s="169"/>
      <c r="AH20" s="169"/>
      <c r="AI20" s="169"/>
      <c r="AJ20" s="170"/>
      <c r="AK20" s="3"/>
    </row>
    <row r="21" spans="1:38" ht="15" customHeight="1" thickBot="1">
      <c r="A21" s="242"/>
      <c r="B21" s="243"/>
      <c r="C21" s="243"/>
      <c r="D21" s="156"/>
      <c r="E21" s="46"/>
      <c r="F21" s="132" t="s">
        <v>29</v>
      </c>
      <c r="G21" s="118"/>
      <c r="H21" s="118"/>
      <c r="I21" s="119"/>
      <c r="J21" s="255">
        <v>0</v>
      </c>
      <c r="K21" s="256"/>
      <c r="L21" s="256"/>
      <c r="M21" s="256"/>
      <c r="N21" s="257"/>
      <c r="O21" s="255">
        <v>0</v>
      </c>
      <c r="P21" s="256"/>
      <c r="Q21" s="256"/>
      <c r="R21" s="256"/>
      <c r="S21" s="257"/>
      <c r="T21" s="195"/>
      <c r="U21" s="196"/>
      <c r="V21" s="196"/>
      <c r="W21" s="196"/>
      <c r="X21" s="196"/>
      <c r="Y21" s="196"/>
      <c r="Z21" s="196"/>
      <c r="AA21" s="197"/>
      <c r="AB21" s="171" t="s">
        <v>86</v>
      </c>
      <c r="AC21" s="172"/>
      <c r="AD21" s="172"/>
      <c r="AE21" s="172"/>
      <c r="AF21" s="172"/>
      <c r="AG21" s="173"/>
      <c r="AH21" s="251"/>
      <c r="AI21" s="251"/>
      <c r="AJ21" s="252"/>
    </row>
    <row r="22" spans="1:38" ht="15" customHeight="1">
      <c r="A22" s="142" t="s">
        <v>30</v>
      </c>
      <c r="B22" s="143"/>
      <c r="C22" s="143"/>
      <c r="D22" s="144"/>
      <c r="E22" s="47"/>
      <c r="F22" s="132" t="s">
        <v>31</v>
      </c>
      <c r="G22" s="118"/>
      <c r="H22" s="118"/>
      <c r="I22" s="119"/>
      <c r="J22" s="255">
        <v>60103</v>
      </c>
      <c r="K22" s="256"/>
      <c r="L22" s="256"/>
      <c r="M22" s="256"/>
      <c r="N22" s="257"/>
      <c r="O22" s="255">
        <v>60103</v>
      </c>
      <c r="P22" s="256"/>
      <c r="Q22" s="256"/>
      <c r="R22" s="256"/>
      <c r="S22" s="257"/>
      <c r="T22" s="195"/>
      <c r="U22" s="196"/>
      <c r="V22" s="196"/>
      <c r="W22" s="196"/>
      <c r="X22" s="196"/>
      <c r="Y22" s="196"/>
      <c r="Z22" s="196"/>
      <c r="AA22" s="197"/>
      <c r="AB22" s="168"/>
      <c r="AC22" s="169"/>
      <c r="AD22" s="169"/>
      <c r="AE22" s="169"/>
      <c r="AF22" s="169"/>
      <c r="AG22" s="174"/>
      <c r="AH22" s="253"/>
      <c r="AI22" s="253"/>
      <c r="AJ22" s="254"/>
    </row>
    <row r="23" spans="1:38" ht="15" customHeight="1" thickBot="1">
      <c r="A23" s="240">
        <v>121276</v>
      </c>
      <c r="B23" s="241"/>
      <c r="C23" s="241"/>
      <c r="D23" s="127" t="s">
        <v>18</v>
      </c>
      <c r="E23" s="46"/>
      <c r="F23" s="157" t="s">
        <v>32</v>
      </c>
      <c r="G23" s="158"/>
      <c r="H23" s="158"/>
      <c r="I23" s="159"/>
      <c r="J23" s="203">
        <f>IF($A$20="","",SUM(J20:N22))</f>
        <v>339063</v>
      </c>
      <c r="K23" s="204"/>
      <c r="L23" s="204"/>
      <c r="M23" s="204"/>
      <c r="N23" s="41" t="s">
        <v>22</v>
      </c>
      <c r="O23" s="190">
        <f>IF($A$20="","",SUM(O20:S22))</f>
        <v>339063</v>
      </c>
      <c r="P23" s="191"/>
      <c r="Q23" s="191"/>
      <c r="R23" s="191"/>
      <c r="S23" s="41" t="s">
        <v>22</v>
      </c>
      <c r="T23" s="195"/>
      <c r="U23" s="196"/>
      <c r="V23" s="196"/>
      <c r="W23" s="196"/>
      <c r="X23" s="196"/>
      <c r="Y23" s="196"/>
      <c r="Z23" s="196"/>
      <c r="AA23" s="197"/>
      <c r="AB23" s="181" t="s">
        <v>88</v>
      </c>
      <c r="AC23" s="182"/>
      <c r="AD23" s="182"/>
      <c r="AE23" s="182"/>
      <c r="AF23" s="182"/>
      <c r="AG23" s="182"/>
      <c r="AH23" s="182"/>
      <c r="AI23" s="182"/>
      <c r="AJ23" s="183"/>
      <c r="AK23" s="3"/>
    </row>
    <row r="24" spans="1:38" ht="15" customHeight="1" thickBot="1">
      <c r="A24" s="242"/>
      <c r="B24" s="243"/>
      <c r="C24" s="243"/>
      <c r="D24" s="128"/>
      <c r="E24" s="46"/>
      <c r="F24" s="101" t="s">
        <v>33</v>
      </c>
      <c r="G24" s="102"/>
      <c r="H24" s="102"/>
      <c r="I24" s="102"/>
      <c r="J24" s="102"/>
      <c r="K24" s="102"/>
      <c r="L24" s="102"/>
      <c r="M24" s="102"/>
      <c r="N24" s="102"/>
      <c r="O24" s="102"/>
      <c r="P24" s="102"/>
      <c r="Q24" s="102"/>
      <c r="R24" s="102"/>
      <c r="S24" s="105"/>
      <c r="T24" s="195"/>
      <c r="U24" s="196"/>
      <c r="V24" s="196"/>
      <c r="W24" s="196"/>
      <c r="X24" s="196"/>
      <c r="Y24" s="196"/>
      <c r="Z24" s="196"/>
      <c r="AA24" s="197"/>
      <c r="AB24" s="46" t="s">
        <v>89</v>
      </c>
      <c r="AE24" s="17"/>
      <c r="AJ24" s="5"/>
    </row>
    <row r="25" spans="1:38" ht="15" customHeight="1">
      <c r="A25" s="47"/>
      <c r="B25" s="47"/>
      <c r="C25" s="47"/>
      <c r="D25" s="4"/>
      <c r="E25" s="47"/>
      <c r="F25" s="106" t="s">
        <v>25</v>
      </c>
      <c r="G25" s="107"/>
      <c r="H25" s="107"/>
      <c r="I25" s="108"/>
      <c r="J25" s="117" t="s">
        <v>26</v>
      </c>
      <c r="K25" s="118"/>
      <c r="L25" s="118"/>
      <c r="M25" s="118"/>
      <c r="N25" s="119"/>
      <c r="O25" s="154" t="s">
        <v>75</v>
      </c>
      <c r="P25" s="107"/>
      <c r="Q25" s="107"/>
      <c r="R25" s="107"/>
      <c r="S25" s="108"/>
      <c r="T25" s="195"/>
      <c r="U25" s="196"/>
      <c r="V25" s="196"/>
      <c r="W25" s="196"/>
      <c r="X25" s="196"/>
      <c r="Y25" s="196"/>
      <c r="Z25" s="196"/>
      <c r="AA25" s="197"/>
      <c r="AB25" s="56"/>
      <c r="AC25" s="223" t="s">
        <v>77</v>
      </c>
      <c r="AD25" s="223"/>
      <c r="AE25" s="223"/>
      <c r="AF25" s="223"/>
      <c r="AG25" s="223"/>
      <c r="AH25" s="57"/>
      <c r="AI25" s="17" t="s">
        <v>76</v>
      </c>
      <c r="AJ25" s="5"/>
    </row>
    <row r="26" spans="1:38" ht="15" customHeight="1">
      <c r="A26" s="47"/>
      <c r="B26" s="47"/>
      <c r="C26" s="47"/>
      <c r="D26" s="47"/>
      <c r="E26" s="47"/>
      <c r="F26" s="132" t="s">
        <v>34</v>
      </c>
      <c r="G26" s="118"/>
      <c r="H26" s="118"/>
      <c r="I26" s="119"/>
      <c r="J26" s="255">
        <v>11158</v>
      </c>
      <c r="K26" s="256"/>
      <c r="L26" s="256"/>
      <c r="M26" s="256"/>
      <c r="N26" s="257"/>
      <c r="O26" s="255">
        <v>11158</v>
      </c>
      <c r="P26" s="256"/>
      <c r="Q26" s="256"/>
      <c r="R26" s="256"/>
      <c r="S26" s="257"/>
      <c r="T26" s="195"/>
      <c r="U26" s="196"/>
      <c r="V26" s="196"/>
      <c r="W26" s="196"/>
      <c r="X26" s="196"/>
      <c r="Y26" s="196"/>
      <c r="Z26" s="196"/>
      <c r="AA26" s="197"/>
      <c r="AB26" s="46" t="s">
        <v>90</v>
      </c>
      <c r="AE26" s="17"/>
      <c r="AJ26" s="5"/>
    </row>
    <row r="27" spans="1:38" ht="15" customHeight="1">
      <c r="A27" s="43"/>
      <c r="B27" s="43"/>
      <c r="C27" s="43"/>
      <c r="D27" s="43"/>
      <c r="E27" s="25"/>
      <c r="F27" s="132" t="s">
        <v>35</v>
      </c>
      <c r="G27" s="118"/>
      <c r="H27" s="118"/>
      <c r="I27" s="119"/>
      <c r="J27" s="255">
        <v>10400</v>
      </c>
      <c r="K27" s="256"/>
      <c r="L27" s="256"/>
      <c r="M27" s="256"/>
      <c r="N27" s="257"/>
      <c r="O27" s="255">
        <v>10400</v>
      </c>
      <c r="P27" s="256"/>
      <c r="Q27" s="256"/>
      <c r="R27" s="256"/>
      <c r="S27" s="257"/>
      <c r="T27" s="195"/>
      <c r="U27" s="196"/>
      <c r="V27" s="196"/>
      <c r="W27" s="196"/>
      <c r="X27" s="196"/>
      <c r="Y27" s="196"/>
      <c r="Z27" s="196"/>
      <c r="AA27" s="197"/>
      <c r="AB27" s="56" t="str">
        <f>IF(AH21="","",W14)</f>
        <v/>
      </c>
      <c r="AC27" s="223" t="s">
        <v>77</v>
      </c>
      <c r="AD27" s="223"/>
      <c r="AE27" s="223"/>
      <c r="AF27" s="223"/>
      <c r="AG27" s="223"/>
      <c r="AH27" s="57" t="str">
        <f>IF(AH21="","",W15)</f>
        <v/>
      </c>
      <c r="AI27" s="17" t="s">
        <v>76</v>
      </c>
      <c r="AJ27" s="5"/>
    </row>
    <row r="28" spans="1:38" ht="15" customHeight="1">
      <c r="A28" s="31"/>
      <c r="B28" s="31"/>
      <c r="C28" s="31"/>
      <c r="D28" s="31"/>
      <c r="E28" s="25"/>
      <c r="F28" s="132" t="s">
        <v>36</v>
      </c>
      <c r="G28" s="118"/>
      <c r="H28" s="118"/>
      <c r="I28" s="119"/>
      <c r="J28" s="255">
        <v>0</v>
      </c>
      <c r="K28" s="256"/>
      <c r="L28" s="256"/>
      <c r="M28" s="256"/>
      <c r="N28" s="257"/>
      <c r="O28" s="255">
        <v>0</v>
      </c>
      <c r="P28" s="256"/>
      <c r="Q28" s="256"/>
      <c r="R28" s="256"/>
      <c r="S28" s="257"/>
      <c r="T28" s="195"/>
      <c r="U28" s="196"/>
      <c r="V28" s="196"/>
      <c r="W28" s="196"/>
      <c r="X28" s="196"/>
      <c r="Y28" s="196"/>
      <c r="Z28" s="196"/>
      <c r="AA28" s="197"/>
      <c r="AB28" s="46" t="s">
        <v>78</v>
      </c>
      <c r="AE28" s="17"/>
      <c r="AJ28" s="5"/>
    </row>
    <row r="29" spans="1:38" ht="15" customHeight="1">
      <c r="A29" s="31"/>
      <c r="B29" s="31"/>
      <c r="C29" s="31"/>
      <c r="D29" s="31"/>
      <c r="E29" s="25"/>
      <c r="F29" s="258"/>
      <c r="G29" s="259"/>
      <c r="H29" s="259"/>
      <c r="I29" s="260"/>
      <c r="J29" s="255">
        <v>0</v>
      </c>
      <c r="K29" s="256"/>
      <c r="L29" s="256"/>
      <c r="M29" s="256"/>
      <c r="N29" s="257"/>
      <c r="O29" s="255">
        <v>0</v>
      </c>
      <c r="P29" s="256"/>
      <c r="Q29" s="256"/>
      <c r="R29" s="256"/>
      <c r="S29" s="257"/>
      <c r="T29" s="195"/>
      <c r="U29" s="196"/>
      <c r="V29" s="196"/>
      <c r="W29" s="196"/>
      <c r="X29" s="196"/>
      <c r="Y29" s="196"/>
      <c r="Z29" s="196"/>
      <c r="AA29" s="197"/>
      <c r="AB29" s="56"/>
      <c r="AC29" s="223" t="s">
        <v>77</v>
      </c>
      <c r="AD29" s="223"/>
      <c r="AE29" s="223"/>
      <c r="AF29" s="223"/>
      <c r="AG29" s="223"/>
      <c r="AH29" s="57"/>
      <c r="AI29" s="17" t="s">
        <v>76</v>
      </c>
      <c r="AJ29" s="5"/>
    </row>
    <row r="30" spans="1:38" ht="15" customHeight="1">
      <c r="A30" s="31"/>
      <c r="B30" s="31"/>
      <c r="C30" s="31"/>
      <c r="D30" s="31"/>
      <c r="E30" s="25"/>
      <c r="F30" s="258"/>
      <c r="G30" s="259"/>
      <c r="H30" s="259"/>
      <c r="I30" s="260"/>
      <c r="J30" s="255">
        <v>0</v>
      </c>
      <c r="K30" s="256"/>
      <c r="L30" s="256"/>
      <c r="M30" s="256"/>
      <c r="N30" s="257"/>
      <c r="O30" s="255">
        <v>0</v>
      </c>
      <c r="P30" s="256"/>
      <c r="Q30" s="256"/>
      <c r="R30" s="256"/>
      <c r="S30" s="257"/>
      <c r="T30" s="195"/>
      <c r="U30" s="196"/>
      <c r="V30" s="196"/>
      <c r="W30" s="196"/>
      <c r="X30" s="196"/>
      <c r="Y30" s="196"/>
      <c r="Z30" s="196"/>
      <c r="AA30" s="197"/>
      <c r="AB30" s="46"/>
      <c r="AE30" s="17"/>
      <c r="AJ30" s="5"/>
      <c r="AL30" s="51"/>
    </row>
    <row r="31" spans="1:38" ht="15" customHeight="1">
      <c r="A31" s="31"/>
      <c r="B31" s="31"/>
      <c r="C31" s="31"/>
      <c r="D31" s="31"/>
      <c r="E31" s="25"/>
      <c r="F31" s="258"/>
      <c r="G31" s="259"/>
      <c r="H31" s="259"/>
      <c r="I31" s="260"/>
      <c r="J31" s="255">
        <v>0</v>
      </c>
      <c r="K31" s="256"/>
      <c r="L31" s="256"/>
      <c r="M31" s="256"/>
      <c r="N31" s="257"/>
      <c r="O31" s="255">
        <v>0</v>
      </c>
      <c r="P31" s="256"/>
      <c r="Q31" s="256"/>
      <c r="R31" s="256"/>
      <c r="S31" s="257"/>
      <c r="T31" s="195"/>
      <c r="U31" s="196"/>
      <c r="V31" s="196"/>
      <c r="W31" s="196"/>
      <c r="X31" s="196"/>
      <c r="Y31" s="196"/>
      <c r="Z31" s="196"/>
      <c r="AA31" s="197"/>
      <c r="AB31" s="46"/>
      <c r="AE31" s="17"/>
      <c r="AJ31" s="5"/>
    </row>
    <row r="32" spans="1:38" ht="15" customHeight="1" thickBot="1">
      <c r="A32" s="31"/>
      <c r="B32" s="31"/>
      <c r="C32" s="31"/>
      <c r="D32" s="31"/>
      <c r="E32" s="47"/>
      <c r="F32" s="201" t="s">
        <v>32</v>
      </c>
      <c r="G32" s="180"/>
      <c r="H32" s="180"/>
      <c r="I32" s="202"/>
      <c r="J32" s="203">
        <f>IF($A$20="","",SUM(J26:N31))</f>
        <v>21558</v>
      </c>
      <c r="K32" s="204"/>
      <c r="L32" s="204"/>
      <c r="M32" s="204"/>
      <c r="N32" s="41" t="s">
        <v>22</v>
      </c>
      <c r="O32" s="190">
        <f>IF($A$20="","",SUM(O26:S31))</f>
        <v>21558</v>
      </c>
      <c r="P32" s="191"/>
      <c r="Q32" s="191"/>
      <c r="R32" s="191"/>
      <c r="S32" s="41" t="s">
        <v>22</v>
      </c>
      <c r="T32" s="198"/>
      <c r="U32" s="199"/>
      <c r="V32" s="199"/>
      <c r="W32" s="199"/>
      <c r="X32" s="199"/>
      <c r="Y32" s="199"/>
      <c r="Z32" s="199"/>
      <c r="AA32" s="200"/>
      <c r="AB32" s="6"/>
      <c r="AC32" s="7"/>
      <c r="AD32" s="7"/>
      <c r="AE32" s="7"/>
      <c r="AF32" s="7"/>
      <c r="AG32" s="7"/>
      <c r="AH32" s="7"/>
      <c r="AI32" s="7"/>
      <c r="AJ32" s="8"/>
    </row>
    <row r="33" spans="1:37" ht="13.9" customHeight="1" thickBot="1">
      <c r="A33" s="47"/>
      <c r="B33" s="47"/>
      <c r="C33" s="47"/>
      <c r="D33" s="47"/>
      <c r="E33" s="47"/>
      <c r="F33" s="47"/>
      <c r="G33" s="47"/>
      <c r="H33" s="47"/>
      <c r="I33" s="47"/>
      <c r="J33" s="47"/>
      <c r="K33" s="47"/>
      <c r="L33" s="47"/>
      <c r="M33" s="47"/>
      <c r="N33" s="47"/>
      <c r="O33" s="47"/>
      <c r="P33" s="47"/>
      <c r="Q33" s="47"/>
      <c r="R33" s="47"/>
      <c r="S33" s="47"/>
      <c r="T33" s="47"/>
      <c r="U33" s="47"/>
      <c r="V33" s="47"/>
      <c r="W33" s="47"/>
      <c r="X33" s="47"/>
      <c r="Y33" s="47"/>
      <c r="Z33" s="47"/>
      <c r="AA33" s="47"/>
      <c r="AB33" s="47"/>
      <c r="AC33" s="47"/>
      <c r="AD33" s="47"/>
      <c r="AE33" s="9"/>
      <c r="AF33" s="47"/>
      <c r="AG33" s="47"/>
      <c r="AH33" s="47"/>
      <c r="AI33" s="47"/>
      <c r="AJ33" s="49"/>
    </row>
    <row r="34" spans="1:37" ht="15" customHeight="1" thickTop="1">
      <c r="A34" s="184" t="s">
        <v>37</v>
      </c>
      <c r="B34" s="184"/>
      <c r="C34" s="184"/>
      <c r="D34" s="184"/>
      <c r="E34" s="184"/>
      <c r="F34" s="184"/>
      <c r="G34" s="184"/>
      <c r="H34" s="184"/>
      <c r="I34" s="184"/>
      <c r="J34" s="184"/>
      <c r="K34" s="184"/>
      <c r="L34" s="185" t="s">
        <v>38</v>
      </c>
      <c r="M34" s="185"/>
      <c r="N34" s="185"/>
      <c r="O34" s="185"/>
      <c r="P34" s="185"/>
      <c r="Q34" s="185"/>
      <c r="R34" s="185"/>
      <c r="S34" s="185"/>
      <c r="T34" s="185"/>
      <c r="U34" s="185"/>
      <c r="V34" s="185"/>
      <c r="W34" s="185"/>
      <c r="X34" s="185"/>
      <c r="Y34" s="185"/>
      <c r="Z34" s="185"/>
      <c r="AA34" s="185"/>
      <c r="AB34" s="185"/>
      <c r="AC34" s="185"/>
      <c r="AD34" s="185"/>
      <c r="AE34" s="185"/>
      <c r="AF34" s="185"/>
      <c r="AG34" s="185"/>
      <c r="AH34" s="185"/>
      <c r="AI34" s="185"/>
      <c r="AJ34" s="185"/>
    </row>
    <row r="35" spans="1:37" ht="15" customHeight="1">
      <c r="A35" s="110"/>
      <c r="B35" s="110"/>
      <c r="C35" s="110"/>
      <c r="D35" s="110"/>
      <c r="E35" s="110"/>
      <c r="F35" s="110"/>
      <c r="G35" s="110"/>
      <c r="H35" s="110"/>
      <c r="I35" s="110"/>
      <c r="J35" s="110"/>
      <c r="K35" s="110"/>
      <c r="L35" s="186"/>
      <c r="M35" s="186"/>
      <c r="N35" s="186"/>
      <c r="O35" s="186"/>
      <c r="P35" s="186"/>
      <c r="Q35" s="186"/>
      <c r="R35" s="186"/>
      <c r="S35" s="186"/>
      <c r="T35" s="186"/>
      <c r="U35" s="186"/>
      <c r="V35" s="186"/>
      <c r="W35" s="186"/>
      <c r="X35" s="186"/>
      <c r="Y35" s="186"/>
      <c r="Z35" s="186"/>
      <c r="AA35" s="186"/>
      <c r="AB35" s="186"/>
      <c r="AC35" s="186"/>
      <c r="AD35" s="186"/>
      <c r="AE35" s="186"/>
      <c r="AF35" s="186"/>
      <c r="AG35" s="186"/>
      <c r="AH35" s="186"/>
      <c r="AI35" s="186"/>
      <c r="AJ35" s="186"/>
    </row>
    <row r="36" spans="1:37" ht="15" customHeight="1">
      <c r="A36" s="206" t="s">
        <v>39</v>
      </c>
      <c r="B36" s="207"/>
      <c r="C36" s="207"/>
      <c r="D36" s="207"/>
      <c r="E36" s="207"/>
      <c r="F36" s="207"/>
      <c r="G36" s="208"/>
      <c r="H36" s="154" t="s">
        <v>24</v>
      </c>
      <c r="I36" s="107"/>
      <c r="J36" s="107"/>
      <c r="K36" s="107"/>
      <c r="L36" s="107"/>
      <c r="M36" s="107"/>
      <c r="N36" s="108"/>
      <c r="O36" s="214">
        <f>IFERROR(IF(AH21="",ROUNDDOWN(J23/Q16,2),ROUNDDOWN(O23/A20,2)),"")</f>
        <v>14741.86</v>
      </c>
      <c r="P36" s="215"/>
      <c r="Q36" s="215"/>
      <c r="R36" s="215"/>
      <c r="S36" s="215"/>
      <c r="T36" s="215"/>
      <c r="U36" s="215"/>
      <c r="V36" s="215"/>
      <c r="W36" s="215"/>
      <c r="X36" s="215"/>
      <c r="Y36" s="215"/>
      <c r="Z36" s="107" t="s">
        <v>18</v>
      </c>
      <c r="AA36" s="108"/>
      <c r="AB36" s="10"/>
      <c r="AC36" s="48"/>
      <c r="AD36" s="48"/>
      <c r="AE36" s="48"/>
      <c r="AF36" s="48"/>
      <c r="AG36" s="48"/>
      <c r="AH36" s="11"/>
      <c r="AI36" s="11"/>
      <c r="AJ36" s="11"/>
    </row>
    <row r="37" spans="1:37" ht="15" customHeight="1">
      <c r="A37" s="209"/>
      <c r="B37" s="210"/>
      <c r="C37" s="210"/>
      <c r="D37" s="210"/>
      <c r="E37" s="210"/>
      <c r="F37" s="210"/>
      <c r="G37" s="211"/>
      <c r="H37" s="154" t="s">
        <v>33</v>
      </c>
      <c r="I37" s="107"/>
      <c r="J37" s="107"/>
      <c r="K37" s="107"/>
      <c r="L37" s="107"/>
      <c r="M37" s="107"/>
      <c r="N37" s="108"/>
      <c r="O37" s="216">
        <f>IFERROR(ROUNDDOWN(O32/22,2),"")</f>
        <v>979.9</v>
      </c>
      <c r="P37" s="217"/>
      <c r="Q37" s="217"/>
      <c r="R37" s="217"/>
      <c r="S37" s="217"/>
      <c r="T37" s="217"/>
      <c r="U37" s="217"/>
      <c r="V37" s="217"/>
      <c r="W37" s="217"/>
      <c r="X37" s="217"/>
      <c r="Y37" s="217"/>
      <c r="Z37" s="107" t="s">
        <v>18</v>
      </c>
      <c r="AA37" s="108"/>
      <c r="AB37" s="10"/>
      <c r="AC37" s="48"/>
      <c r="AD37" s="48"/>
      <c r="AE37" s="48"/>
      <c r="AF37" s="48"/>
      <c r="AG37" s="48"/>
      <c r="AH37" s="11"/>
      <c r="AI37" s="11"/>
      <c r="AJ37" s="11"/>
    </row>
    <row r="38" spans="1:37" ht="15" customHeight="1">
      <c r="A38" s="212"/>
      <c r="B38" s="110"/>
      <c r="C38" s="110"/>
      <c r="D38" s="110"/>
      <c r="E38" s="110"/>
      <c r="F38" s="110"/>
      <c r="G38" s="213"/>
      <c r="H38" s="154" t="s">
        <v>40</v>
      </c>
      <c r="I38" s="107"/>
      <c r="J38" s="107"/>
      <c r="K38" s="107"/>
      <c r="L38" s="107"/>
      <c r="M38" s="107"/>
      <c r="N38" s="108"/>
      <c r="O38" s="218">
        <f>IFERROR(ROUNDDOWN(O36+O37,0),"")</f>
        <v>15721</v>
      </c>
      <c r="P38" s="219"/>
      <c r="Q38" s="219"/>
      <c r="R38" s="219"/>
      <c r="S38" s="219"/>
      <c r="T38" s="219"/>
      <c r="U38" s="219"/>
      <c r="V38" s="219"/>
      <c r="W38" s="219"/>
      <c r="X38" s="219"/>
      <c r="Y38" s="219"/>
      <c r="Z38" s="107" t="s">
        <v>18</v>
      </c>
      <c r="AA38" s="108"/>
      <c r="AB38" s="48" t="s">
        <v>70</v>
      </c>
      <c r="AC38" s="48"/>
      <c r="AD38" s="48"/>
      <c r="AE38" s="48"/>
      <c r="AF38" s="48"/>
      <c r="AG38" s="48"/>
      <c r="AH38" s="12"/>
      <c r="AI38" s="12"/>
      <c r="AJ38" s="12"/>
    </row>
    <row r="39" spans="1:37" ht="15" customHeight="1">
      <c r="A39" s="13"/>
      <c r="B39" s="21"/>
      <c r="C39" s="21"/>
      <c r="D39" s="21"/>
      <c r="E39" s="21"/>
      <c r="F39" s="21"/>
      <c r="G39" s="21"/>
      <c r="H39" s="21"/>
      <c r="I39" s="21"/>
      <c r="J39" s="21"/>
      <c r="K39" s="21"/>
      <c r="L39" s="21"/>
      <c r="M39" s="21"/>
      <c r="N39" s="21"/>
      <c r="O39" s="21"/>
      <c r="P39" s="21"/>
      <c r="Q39" s="21"/>
      <c r="R39" s="21"/>
      <c r="S39" s="21"/>
      <c r="T39" s="21"/>
      <c r="U39" s="21"/>
      <c r="V39" s="21"/>
      <c r="W39" s="21"/>
      <c r="X39" s="21"/>
      <c r="Y39" s="21"/>
      <c r="Z39" s="21"/>
      <c r="AA39" s="21"/>
      <c r="AB39" s="21"/>
      <c r="AC39" s="21"/>
      <c r="AD39" s="21"/>
      <c r="AE39" s="21"/>
      <c r="AF39" s="21"/>
      <c r="AG39" s="21"/>
      <c r="AH39" s="21"/>
      <c r="AI39" s="21"/>
      <c r="AJ39" s="21"/>
    </row>
    <row r="40" spans="1:37" ht="15" customHeight="1">
      <c r="A40" s="154" t="s">
        <v>41</v>
      </c>
      <c r="B40" s="107"/>
      <c r="C40" s="107"/>
      <c r="D40" s="107"/>
      <c r="E40" s="107"/>
      <c r="F40" s="107"/>
      <c r="G40" s="108"/>
      <c r="H40" s="117" t="s">
        <v>42</v>
      </c>
      <c r="I40" s="118"/>
      <c r="J40" s="118"/>
      <c r="K40" s="118"/>
      <c r="L40" s="118"/>
      <c r="M40" s="118"/>
      <c r="N40" s="118"/>
      <c r="O40" s="119"/>
      <c r="P40" s="220">
        <f>IF(A15="","",IF(A23="",0,ROUNDDOWN(A23/264,0)))</f>
        <v>459</v>
      </c>
      <c r="Q40" s="221"/>
      <c r="R40" s="221"/>
      <c r="S40" s="221"/>
      <c r="T40" s="221"/>
      <c r="U40" s="221"/>
      <c r="V40" s="221"/>
      <c r="W40" s="221"/>
      <c r="X40" s="221"/>
      <c r="Y40" s="221"/>
      <c r="Z40" s="107" t="s">
        <v>18</v>
      </c>
      <c r="AA40" s="108"/>
      <c r="AB40" s="48" t="s">
        <v>70</v>
      </c>
      <c r="AC40" s="64"/>
      <c r="AD40" s="64"/>
      <c r="AE40" s="64"/>
      <c r="AF40" s="64"/>
      <c r="AG40" s="64"/>
      <c r="AH40" s="65"/>
      <c r="AI40" s="65"/>
      <c r="AJ40" s="65"/>
    </row>
    <row r="41" spans="1:37" ht="15" customHeight="1">
      <c r="A41" s="24"/>
      <c r="B41" s="24"/>
      <c r="C41" s="24"/>
      <c r="D41" s="24"/>
      <c r="E41" s="64"/>
      <c r="F41" s="64"/>
      <c r="G41" s="64"/>
      <c r="H41" s="24"/>
      <c r="I41" s="24"/>
      <c r="J41" s="24"/>
      <c r="K41" s="24"/>
      <c r="L41" s="24"/>
      <c r="M41" s="64"/>
      <c r="N41" s="24"/>
      <c r="O41" s="24"/>
      <c r="P41" s="24"/>
      <c r="Q41" s="24"/>
      <c r="R41" s="24"/>
      <c r="S41" s="24"/>
      <c r="T41" s="24"/>
      <c r="U41" s="24"/>
      <c r="V41" s="65"/>
      <c r="W41" s="65"/>
      <c r="X41" s="65"/>
      <c r="Y41" s="65"/>
      <c r="Z41" s="64"/>
      <c r="AA41" s="64"/>
      <c r="AB41" s="64"/>
      <c r="AC41" s="64"/>
      <c r="AD41" s="64"/>
      <c r="AE41" s="64"/>
      <c r="AF41" s="64"/>
      <c r="AG41" s="64"/>
      <c r="AH41" s="65"/>
      <c r="AI41" s="65"/>
      <c r="AJ41" s="65"/>
    </row>
    <row r="42" spans="1:37" s="27" customFormat="1" ht="15" customHeight="1">
      <c r="A42" s="48" t="s">
        <v>43</v>
      </c>
      <c r="B42" s="48"/>
      <c r="C42" s="48"/>
      <c r="D42" s="64"/>
      <c r="E42" s="64"/>
      <c r="F42" s="64"/>
      <c r="G42" s="64"/>
      <c r="H42" s="64"/>
      <c r="I42" s="64"/>
      <c r="J42" s="64"/>
      <c r="K42" s="64"/>
      <c r="L42" s="64"/>
      <c r="M42" s="64"/>
      <c r="N42" s="64"/>
      <c r="O42" s="64"/>
      <c r="P42" s="64"/>
      <c r="Q42" s="64"/>
      <c r="R42" s="64"/>
      <c r="S42" s="64"/>
      <c r="T42" s="64"/>
      <c r="U42" s="65"/>
      <c r="V42" s="65"/>
      <c r="W42" s="65"/>
      <c r="X42" s="65"/>
      <c r="Y42" s="65"/>
      <c r="Z42" s="64"/>
      <c r="AA42" s="64"/>
      <c r="AB42" s="64"/>
      <c r="AC42" s="64"/>
      <c r="AD42" s="64"/>
      <c r="AE42" s="64"/>
      <c r="AF42" s="64"/>
      <c r="AG42" s="64"/>
      <c r="AH42" s="65"/>
      <c r="AI42" s="65"/>
      <c r="AJ42" s="65"/>
      <c r="AK42" s="48"/>
    </row>
    <row r="43" spans="1:37" s="27" customFormat="1" ht="15" customHeight="1">
      <c r="A43" s="48"/>
      <c r="B43" s="48" t="s">
        <v>44</v>
      </c>
      <c r="C43" s="48"/>
      <c r="D43" s="48"/>
      <c r="E43" s="48"/>
      <c r="F43" s="48"/>
      <c r="G43" s="48"/>
      <c r="H43" s="48"/>
      <c r="I43" s="48"/>
      <c r="J43" s="48"/>
      <c r="K43" s="48"/>
      <c r="L43" s="48"/>
      <c r="M43" s="48"/>
      <c r="N43" s="48"/>
      <c r="O43" s="48"/>
      <c r="P43" s="48"/>
      <c r="Q43" s="48"/>
      <c r="R43" s="48"/>
      <c r="S43" s="28" t="s">
        <v>45</v>
      </c>
      <c r="T43" s="28"/>
      <c r="U43" s="28"/>
      <c r="V43" s="28"/>
      <c r="W43" s="28"/>
      <c r="X43" s="48"/>
      <c r="Y43" s="48"/>
      <c r="Z43" s="48"/>
      <c r="AA43" s="48"/>
      <c r="AB43" s="48"/>
      <c r="AC43" s="48"/>
      <c r="AD43" s="48"/>
      <c r="AE43" s="48"/>
      <c r="AF43" s="64"/>
      <c r="AG43" s="64"/>
      <c r="AH43" s="65"/>
      <c r="AI43" s="65"/>
      <c r="AJ43" s="65"/>
      <c r="AK43" s="48"/>
    </row>
    <row r="44" spans="1:37" s="27" customFormat="1" ht="15" customHeight="1">
      <c r="A44" s="48"/>
      <c r="B44" s="48" t="s">
        <v>46</v>
      </c>
      <c r="C44" s="231">
        <f>IF(A15="","",A15)</f>
        <v>540000</v>
      </c>
      <c r="D44" s="231"/>
      <c r="E44" s="231"/>
      <c r="F44" s="231"/>
      <c r="G44" s="231"/>
      <c r="H44" s="48" t="s">
        <v>47</v>
      </c>
      <c r="I44" s="205" t="s">
        <v>67</v>
      </c>
      <c r="J44" s="205"/>
      <c r="K44" s="205"/>
      <c r="L44" s="205"/>
      <c r="M44" s="205"/>
      <c r="N44" s="205"/>
      <c r="O44" s="205"/>
      <c r="P44" s="48" t="s">
        <v>51</v>
      </c>
      <c r="Q44" s="48"/>
      <c r="R44" s="48" t="s">
        <v>46</v>
      </c>
      <c r="S44" s="231">
        <f>IF($C$44="","",ROUND(C44/22,-1))</f>
        <v>24550</v>
      </c>
      <c r="T44" s="231"/>
      <c r="U44" s="231"/>
      <c r="V44" s="231"/>
      <c r="W44" s="231"/>
      <c r="X44" s="48" t="s">
        <v>47</v>
      </c>
      <c r="Y44" s="48"/>
      <c r="Z44" s="48" t="s">
        <v>79</v>
      </c>
      <c r="AA44" s="48"/>
      <c r="AB44" s="48"/>
      <c r="AC44" s="48"/>
      <c r="AD44" s="48"/>
      <c r="AE44" s="48"/>
      <c r="AF44" s="64"/>
      <c r="AG44" s="64"/>
      <c r="AH44" s="65"/>
      <c r="AI44" s="65"/>
      <c r="AJ44" s="65"/>
      <c r="AK44" s="48"/>
    </row>
    <row r="45" spans="1:37" s="27" customFormat="1" ht="15" customHeight="1">
      <c r="A45" s="48"/>
      <c r="B45" s="48" t="s">
        <v>48</v>
      </c>
      <c r="C45" s="48"/>
      <c r="D45" s="48"/>
      <c r="E45" s="48"/>
      <c r="F45" s="48"/>
      <c r="G45" s="48"/>
      <c r="H45" s="48"/>
      <c r="I45" s="48"/>
      <c r="K45" s="48"/>
      <c r="L45" s="48"/>
      <c r="N45" s="48"/>
      <c r="O45" s="48"/>
      <c r="P45" s="48"/>
      <c r="Q45" s="48"/>
      <c r="R45" s="48"/>
      <c r="S45" s="28" t="s">
        <v>49</v>
      </c>
      <c r="T45" s="29"/>
      <c r="U45" s="28"/>
      <c r="V45" s="28"/>
      <c r="W45" s="28"/>
      <c r="X45" s="48"/>
      <c r="Y45" s="48"/>
      <c r="Z45" s="48"/>
      <c r="AA45" s="48"/>
      <c r="AB45" s="48"/>
      <c r="AC45" s="48"/>
      <c r="AD45" s="48"/>
      <c r="AE45" s="48"/>
      <c r="AF45" s="64"/>
      <c r="AG45" s="64"/>
      <c r="AH45" s="65"/>
      <c r="AI45" s="65"/>
      <c r="AJ45" s="65"/>
      <c r="AK45" s="48"/>
    </row>
    <row r="46" spans="1:37" s="27" customFormat="1" ht="15" customHeight="1">
      <c r="A46" s="48"/>
      <c r="B46" s="48" t="s">
        <v>46</v>
      </c>
      <c r="C46" s="231">
        <f>S44</f>
        <v>24550</v>
      </c>
      <c r="D46" s="231"/>
      <c r="E46" s="231"/>
      <c r="F46" s="231"/>
      <c r="G46" s="231"/>
      <c r="H46" s="48" t="s">
        <v>47</v>
      </c>
      <c r="I46" s="205" t="s">
        <v>68</v>
      </c>
      <c r="J46" s="205"/>
      <c r="K46" s="205"/>
      <c r="L46" s="205"/>
      <c r="M46" s="205"/>
      <c r="N46" s="205"/>
      <c r="O46" s="205"/>
      <c r="P46" s="48" t="s">
        <v>51</v>
      </c>
      <c r="Q46" s="48"/>
      <c r="R46" s="48" t="s">
        <v>46</v>
      </c>
      <c r="S46" s="231">
        <f>IF($C$46="","",ROUND(C46*2/3,0))</f>
        <v>16367</v>
      </c>
      <c r="T46" s="231"/>
      <c r="U46" s="231"/>
      <c r="V46" s="231"/>
      <c r="W46" s="231"/>
      <c r="X46" s="48" t="s">
        <v>47</v>
      </c>
      <c r="Y46" s="48"/>
      <c r="Z46" s="228" t="s">
        <v>81</v>
      </c>
      <c r="AA46" s="229"/>
      <c r="AB46" s="229"/>
      <c r="AC46" s="229"/>
      <c r="AD46" s="229"/>
      <c r="AE46" s="229"/>
      <c r="AF46" s="229"/>
      <c r="AG46" s="229"/>
      <c r="AH46" s="229"/>
      <c r="AI46" s="229"/>
      <c r="AJ46" s="229"/>
      <c r="AK46" s="48"/>
    </row>
    <row r="47" spans="1:37" s="27" customFormat="1" ht="15" customHeight="1">
      <c r="A47" s="48" t="s">
        <v>52</v>
      </c>
      <c r="B47" s="48"/>
      <c r="C47" s="48"/>
      <c r="D47" s="48"/>
      <c r="E47" s="48"/>
      <c r="F47" s="48"/>
      <c r="G47" s="48"/>
      <c r="H47" s="48"/>
      <c r="I47" s="48"/>
      <c r="J47" s="48"/>
      <c r="K47" s="48"/>
      <c r="L47" s="48"/>
      <c r="M47" s="48"/>
      <c r="N47" s="48"/>
      <c r="O47" s="48"/>
      <c r="P47" s="48"/>
      <c r="Q47" s="48"/>
      <c r="R47" s="48"/>
      <c r="S47" s="48"/>
      <c r="T47" s="48"/>
      <c r="U47" s="48"/>
      <c r="V47" s="48"/>
      <c r="W47" s="48"/>
      <c r="X47" s="48"/>
      <c r="Y47" s="48"/>
      <c r="Z47" s="48"/>
      <c r="AA47" s="48"/>
      <c r="AB47" s="48"/>
      <c r="AC47" s="48"/>
      <c r="AD47" s="48"/>
      <c r="AE47" s="48"/>
      <c r="AF47" s="48"/>
      <c r="AG47" s="48"/>
      <c r="AH47" s="48"/>
      <c r="AI47" s="48"/>
      <c r="AJ47" s="65"/>
      <c r="AK47" s="48"/>
    </row>
    <row r="48" spans="1:37" s="27" customFormat="1" ht="15" customHeight="1">
      <c r="B48" s="48" t="s">
        <v>80</v>
      </c>
      <c r="C48" s="48"/>
      <c r="D48" s="48"/>
      <c r="E48" s="48"/>
      <c r="F48" s="48"/>
      <c r="G48" s="48"/>
      <c r="H48" s="48"/>
      <c r="I48" s="48"/>
      <c r="J48" s="15"/>
      <c r="K48" s="15"/>
      <c r="L48" s="15"/>
      <c r="M48" s="15"/>
      <c r="N48" s="16"/>
      <c r="O48" s="48"/>
      <c r="P48" s="48" t="s">
        <v>51</v>
      </c>
      <c r="R48" s="48" t="s">
        <v>46</v>
      </c>
      <c r="S48" s="230">
        <f>IF(O38&gt;=P40,O38,P40)</f>
        <v>15721</v>
      </c>
      <c r="T48" s="230"/>
      <c r="U48" s="230"/>
      <c r="V48" s="230"/>
      <c r="W48" s="230"/>
      <c r="X48" s="48" t="s">
        <v>47</v>
      </c>
      <c r="Y48" s="48"/>
      <c r="Z48" s="48"/>
      <c r="AB48" s="48"/>
      <c r="AC48" s="48"/>
      <c r="AD48" s="48"/>
      <c r="AE48" s="48"/>
      <c r="AF48" s="48"/>
      <c r="AG48" s="48"/>
      <c r="AH48" s="48"/>
      <c r="AI48" s="48"/>
      <c r="AJ48" s="48"/>
      <c r="AK48" s="48"/>
    </row>
    <row r="49" spans="1:37" s="27" customFormat="1" ht="15" customHeight="1">
      <c r="A49" s="48" t="s">
        <v>54</v>
      </c>
      <c r="B49" s="48"/>
      <c r="C49" s="48"/>
      <c r="D49" s="30"/>
      <c r="E49" s="30"/>
      <c r="F49" s="30"/>
      <c r="G49" s="30"/>
      <c r="H49" s="30"/>
      <c r="I49" s="48"/>
      <c r="J49" s="48"/>
      <c r="K49" s="64"/>
      <c r="L49" s="48"/>
      <c r="M49" s="48"/>
      <c r="N49" s="48"/>
      <c r="O49" s="48"/>
      <c r="P49" s="48"/>
      <c r="Q49" s="48"/>
      <c r="R49" s="48"/>
      <c r="S49" s="64"/>
      <c r="T49" s="64"/>
      <c r="U49" s="64"/>
      <c r="V49" s="64"/>
      <c r="W49" s="63"/>
      <c r="X49" s="63"/>
      <c r="Y49" s="48"/>
      <c r="Z49" s="48"/>
      <c r="AA49" s="48"/>
      <c r="AB49" s="48"/>
      <c r="AC49" s="48"/>
      <c r="AD49" s="48"/>
      <c r="AE49" s="48"/>
      <c r="AF49" s="48"/>
      <c r="AG49" s="48"/>
      <c r="AH49" s="48"/>
      <c r="AI49" s="48"/>
      <c r="AJ49" s="48"/>
      <c r="AK49" s="48"/>
    </row>
    <row r="50" spans="1:37" s="27" customFormat="1" ht="15" customHeight="1">
      <c r="A50" s="48"/>
      <c r="B50" s="48" t="s">
        <v>69</v>
      </c>
      <c r="C50" s="48" t="s">
        <v>71</v>
      </c>
      <c r="D50" s="48" t="s">
        <v>53</v>
      </c>
      <c r="E50" s="48"/>
      <c r="F50" s="210" t="s">
        <v>55</v>
      </c>
      <c r="G50" s="210"/>
      <c r="H50" s="210"/>
      <c r="I50" s="210"/>
      <c r="J50" s="228">
        <f>IF(A15="","",IF($S$46&gt;$S$48,$Q$16,0))</f>
        <v>23</v>
      </c>
      <c r="K50" s="228"/>
      <c r="L50" s="48" t="s">
        <v>56</v>
      </c>
      <c r="M50" s="48"/>
      <c r="N50" s="48"/>
      <c r="O50" s="48"/>
      <c r="P50" s="48"/>
      <c r="Q50" s="48"/>
      <c r="R50" s="48"/>
      <c r="S50" s="64"/>
      <c r="T50" s="64"/>
      <c r="U50" s="64"/>
      <c r="V50" s="64"/>
      <c r="W50" s="63"/>
      <c r="X50" s="63"/>
      <c r="Y50" s="48"/>
      <c r="Z50" s="48"/>
      <c r="AA50" s="48"/>
      <c r="AB50" s="48"/>
      <c r="AC50" s="48"/>
      <c r="AD50" s="48"/>
      <c r="AE50" s="48"/>
      <c r="AF50" s="48"/>
      <c r="AG50" s="48"/>
      <c r="AH50" s="48"/>
      <c r="AI50" s="48"/>
      <c r="AJ50" s="48"/>
      <c r="AK50" s="48"/>
    </row>
    <row r="51" spans="1:37" s="27" customFormat="1" ht="15" customHeight="1">
      <c r="A51" s="48" t="s">
        <v>57</v>
      </c>
      <c r="B51" s="48"/>
      <c r="C51" s="48"/>
      <c r="D51" s="48"/>
      <c r="E51" s="48"/>
      <c r="F51" s="48"/>
      <c r="G51" s="48"/>
      <c r="H51" s="48"/>
      <c r="I51" s="48"/>
      <c r="J51" s="16"/>
      <c r="K51" s="16"/>
      <c r="L51" s="16"/>
      <c r="M51" s="16"/>
      <c r="N51" s="16"/>
      <c r="O51" s="48"/>
      <c r="P51" s="48"/>
      <c r="Q51" s="48"/>
      <c r="R51" s="48"/>
      <c r="S51" s="64"/>
      <c r="T51" s="64"/>
      <c r="U51" s="64"/>
      <c r="V51" s="64"/>
      <c r="W51" s="63"/>
      <c r="X51" s="63"/>
      <c r="Y51" s="48"/>
      <c r="Z51" s="166" t="s">
        <v>93</v>
      </c>
      <c r="AA51" s="210"/>
      <c r="AB51" s="210"/>
      <c r="AC51" s="210"/>
      <c r="AD51" s="210"/>
      <c r="AE51" s="210"/>
      <c r="AF51" s="210"/>
      <c r="AG51" s="210"/>
      <c r="AH51" s="210"/>
      <c r="AI51" s="210"/>
      <c r="AJ51" s="210"/>
      <c r="AK51" s="48"/>
    </row>
    <row r="52" spans="1:37" s="27" customFormat="1" ht="15" customHeight="1">
      <c r="A52" s="48"/>
      <c r="B52" s="48"/>
      <c r="C52" s="48"/>
      <c r="D52" s="210" t="s">
        <v>82</v>
      </c>
      <c r="E52" s="210"/>
      <c r="F52" s="210"/>
      <c r="G52" s="210"/>
      <c r="H52" s="210"/>
      <c r="I52" s="48"/>
      <c r="J52" s="48"/>
      <c r="K52" s="48"/>
      <c r="L52" s="210" t="s">
        <v>83</v>
      </c>
      <c r="M52" s="210"/>
      <c r="N52" s="210"/>
      <c r="O52" s="210"/>
      <c r="P52" s="210"/>
      <c r="Q52" s="48"/>
      <c r="R52" s="48"/>
      <c r="S52" s="210" t="s">
        <v>84</v>
      </c>
      <c r="T52" s="210"/>
      <c r="U52" s="210"/>
      <c r="V52" s="210"/>
      <c r="W52" s="210"/>
      <c r="X52" s="210"/>
      <c r="Y52" s="48"/>
      <c r="Z52" s="210"/>
      <c r="AA52" s="210"/>
      <c r="AB52" s="210"/>
      <c r="AC52" s="210"/>
      <c r="AD52" s="210"/>
      <c r="AE52" s="210"/>
      <c r="AF52" s="210"/>
      <c r="AG52" s="210"/>
      <c r="AH52" s="210"/>
      <c r="AI52" s="210"/>
      <c r="AJ52" s="210"/>
      <c r="AK52" s="48"/>
    </row>
    <row r="53" spans="1:37" s="27" customFormat="1" ht="24" customHeight="1" thickBot="1">
      <c r="A53" s="48"/>
      <c r="B53" s="48"/>
      <c r="C53" s="58" t="s">
        <v>46</v>
      </c>
      <c r="D53" s="224">
        <f>S46</f>
        <v>16367</v>
      </c>
      <c r="E53" s="224"/>
      <c r="F53" s="224"/>
      <c r="G53" s="224"/>
      <c r="H53" s="224"/>
      <c r="I53" s="58" t="s">
        <v>18</v>
      </c>
      <c r="J53" s="66" t="s">
        <v>72</v>
      </c>
      <c r="K53" s="58"/>
      <c r="L53" s="224">
        <f>S48</f>
        <v>15721</v>
      </c>
      <c r="M53" s="224"/>
      <c r="N53" s="224"/>
      <c r="O53" s="224"/>
      <c r="P53" s="224"/>
      <c r="Q53" s="58" t="s">
        <v>18</v>
      </c>
      <c r="R53" s="58" t="s">
        <v>50</v>
      </c>
      <c r="S53" s="64" t="s">
        <v>58</v>
      </c>
      <c r="T53" s="225">
        <f>IF(A15="","",J50)</f>
        <v>23</v>
      </c>
      <c r="U53" s="225"/>
      <c r="V53" s="225"/>
      <c r="W53" s="225"/>
      <c r="X53" s="64" t="s">
        <v>27</v>
      </c>
      <c r="Y53" s="64" t="s">
        <v>51</v>
      </c>
      <c r="Z53" s="26"/>
      <c r="AA53" s="226">
        <f>IF(D53="","",(D53-L53)*T53)</f>
        <v>14858</v>
      </c>
      <c r="AB53" s="226"/>
      <c r="AC53" s="226"/>
      <c r="AD53" s="226"/>
      <c r="AE53" s="226"/>
      <c r="AF53" s="226"/>
      <c r="AG53" s="226"/>
      <c r="AH53" s="226"/>
      <c r="AI53" s="48" t="s">
        <v>18</v>
      </c>
      <c r="AJ53" s="65"/>
      <c r="AK53" s="48"/>
    </row>
    <row r="54" spans="1:37" s="27" customFormat="1" ht="15" customHeight="1">
      <c r="E54" s="207" t="s">
        <v>106</v>
      </c>
      <c r="F54" s="207"/>
      <c r="G54" s="207"/>
      <c r="H54" s="207"/>
      <c r="I54" s="207"/>
      <c r="J54" s="222">
        <f>IFERROR(D53-L53,"")</f>
        <v>646</v>
      </c>
      <c r="K54" s="207"/>
      <c r="L54" s="207"/>
      <c r="M54" s="207"/>
      <c r="N54" s="207"/>
      <c r="O54" s="27" t="s">
        <v>22</v>
      </c>
      <c r="AJ54" s="48"/>
      <c r="AK54" s="48"/>
    </row>
    <row r="55" spans="1:37" s="27" customFormat="1" ht="15" customHeight="1">
      <c r="AJ55" s="48"/>
      <c r="AK55" s="48"/>
    </row>
    <row r="56" spans="1:37" ht="15" customHeight="1">
      <c r="AC56" s="59"/>
      <c r="AD56" s="59"/>
      <c r="AE56" s="59"/>
      <c r="AF56" s="59"/>
      <c r="AG56" s="61"/>
      <c r="AH56" s="61"/>
      <c r="AI56" s="61"/>
      <c r="AJ56" s="62" t="s">
        <v>105</v>
      </c>
    </row>
    <row r="57" spans="1:37">
      <c r="AE57" s="17"/>
    </row>
    <row r="58" spans="1:37">
      <c r="AE58" s="17"/>
    </row>
    <row r="59" spans="1:37">
      <c r="AE59" s="17"/>
    </row>
    <row r="60" spans="1:37">
      <c r="AE60" s="17"/>
    </row>
    <row r="61" spans="1:37">
      <c r="A61" s="227"/>
      <c r="B61" s="89"/>
      <c r="C61" s="89"/>
      <c r="D61" s="89"/>
      <c r="E61" s="89"/>
      <c r="F61" s="89"/>
      <c r="G61" s="89"/>
      <c r="H61" s="89"/>
      <c r="I61" s="89"/>
      <c r="J61" s="89"/>
      <c r="K61" s="89"/>
      <c r="L61" s="89"/>
      <c r="M61" s="89"/>
      <c r="N61" s="89"/>
      <c r="O61" s="89"/>
      <c r="P61" s="89"/>
      <c r="Q61" s="89"/>
      <c r="R61" s="89"/>
      <c r="S61" s="89"/>
      <c r="T61" s="89"/>
      <c r="U61" s="89"/>
      <c r="V61" s="89"/>
      <c r="W61" s="89"/>
      <c r="X61" s="89"/>
      <c r="Y61" s="89"/>
      <c r="Z61" s="89"/>
      <c r="AA61" s="89"/>
      <c r="AB61" s="89"/>
      <c r="AC61" s="89"/>
      <c r="AD61" s="89"/>
      <c r="AE61" s="89"/>
      <c r="AF61" s="89"/>
      <c r="AG61" s="89"/>
      <c r="AH61" s="89"/>
      <c r="AI61" s="89"/>
      <c r="AJ61" s="89"/>
      <c r="AK61" s="89"/>
    </row>
  </sheetData>
  <sheetProtection algorithmName="SHA-512" hashValue="h6L2aL6BnPH5ySBJJq984clK8eJ8FnJK7W9T8Nvob3j36zh//QTDnWDfhy38afG/xnP2uRjQ6/xMLH3cygLKLg==" saltValue="ZCeLe5wtGtSTL7G08+iSKQ==" spinCount="100000" sheet="1" objects="1" scenarios="1"/>
  <mergeCells count="129">
    <mergeCell ref="D53:H53"/>
    <mergeCell ref="L53:P53"/>
    <mergeCell ref="T53:W53"/>
    <mergeCell ref="AA53:AH53"/>
    <mergeCell ref="A61:AK61"/>
    <mergeCell ref="E54:I54"/>
    <mergeCell ref="J54:N54"/>
    <mergeCell ref="Z46:AJ46"/>
    <mergeCell ref="S48:W48"/>
    <mergeCell ref="F50:I50"/>
    <mergeCell ref="J50:K50"/>
    <mergeCell ref="Z51:AJ52"/>
    <mergeCell ref="D52:H52"/>
    <mergeCell ref="L52:P52"/>
    <mergeCell ref="S52:X52"/>
    <mergeCell ref="C44:G44"/>
    <mergeCell ref="I44:O44"/>
    <mergeCell ref="S44:W44"/>
    <mergeCell ref="C46:G46"/>
    <mergeCell ref="I46:O46"/>
    <mergeCell ref="S46:W46"/>
    <mergeCell ref="O38:Y38"/>
    <mergeCell ref="Z38:AA38"/>
    <mergeCell ref="A40:G40"/>
    <mergeCell ref="H40:O40"/>
    <mergeCell ref="P40:Y40"/>
    <mergeCell ref="Z40:AA40"/>
    <mergeCell ref="A34:K35"/>
    <mergeCell ref="L34:AJ35"/>
    <mergeCell ref="A36:G38"/>
    <mergeCell ref="H36:N36"/>
    <mergeCell ref="O36:Y36"/>
    <mergeCell ref="Z36:AA36"/>
    <mergeCell ref="H37:N37"/>
    <mergeCell ref="O37:Y37"/>
    <mergeCell ref="Z37:AA37"/>
    <mergeCell ref="H38:N38"/>
    <mergeCell ref="F31:I31"/>
    <mergeCell ref="J31:N31"/>
    <mergeCell ref="O31:S31"/>
    <mergeCell ref="F32:I32"/>
    <mergeCell ref="J32:M32"/>
    <mergeCell ref="O32:R32"/>
    <mergeCell ref="F29:I29"/>
    <mergeCell ref="J29:N29"/>
    <mergeCell ref="O29:S29"/>
    <mergeCell ref="AC29:AG29"/>
    <mergeCell ref="F30:I30"/>
    <mergeCell ref="J30:N30"/>
    <mergeCell ref="O30:S30"/>
    <mergeCell ref="F27:I27"/>
    <mergeCell ref="J27:N27"/>
    <mergeCell ref="O27:S27"/>
    <mergeCell ref="AC27:AG27"/>
    <mergeCell ref="F28:I28"/>
    <mergeCell ref="J28:N28"/>
    <mergeCell ref="O28:S28"/>
    <mergeCell ref="F25:I25"/>
    <mergeCell ref="J25:N25"/>
    <mergeCell ref="O25:S25"/>
    <mergeCell ref="AC25:AG25"/>
    <mergeCell ref="F26:I26"/>
    <mergeCell ref="J26:N26"/>
    <mergeCell ref="O26:S26"/>
    <mergeCell ref="A23:C24"/>
    <mergeCell ref="D23:D24"/>
    <mergeCell ref="F23:I23"/>
    <mergeCell ref="J23:M23"/>
    <mergeCell ref="O23:R23"/>
    <mergeCell ref="AB23:AJ23"/>
    <mergeCell ref="F24:S24"/>
    <mergeCell ref="J22:N22"/>
    <mergeCell ref="O22:S22"/>
    <mergeCell ref="O19:S19"/>
    <mergeCell ref="A20:C21"/>
    <mergeCell ref="D20:D21"/>
    <mergeCell ref="F20:I20"/>
    <mergeCell ref="J20:N20"/>
    <mergeCell ref="O20:S20"/>
    <mergeCell ref="F21:I21"/>
    <mergeCell ref="J21:N21"/>
    <mergeCell ref="O21:S21"/>
    <mergeCell ref="AB14:AJ14"/>
    <mergeCell ref="A15:C16"/>
    <mergeCell ref="D15:D16"/>
    <mergeCell ref="AB15:AJ15"/>
    <mergeCell ref="F16:N16"/>
    <mergeCell ref="O16:P16"/>
    <mergeCell ref="Q16:Y16"/>
    <mergeCell ref="Z16:AA16"/>
    <mergeCell ref="AB16:AH17"/>
    <mergeCell ref="A17:D19"/>
    <mergeCell ref="F17:N17"/>
    <mergeCell ref="O17:P17"/>
    <mergeCell ref="Q17:Y17"/>
    <mergeCell ref="Z17:AA17"/>
    <mergeCell ref="AI17:AJ17"/>
    <mergeCell ref="F18:S18"/>
    <mergeCell ref="T18:AA32"/>
    <mergeCell ref="AB18:AJ20"/>
    <mergeCell ref="F19:I19"/>
    <mergeCell ref="J19:N19"/>
    <mergeCell ref="AB21:AG22"/>
    <mergeCell ref="AH21:AJ22"/>
    <mergeCell ref="A22:D22"/>
    <mergeCell ref="F22:I22"/>
    <mergeCell ref="F11:N11"/>
    <mergeCell ref="W11:Y11"/>
    <mergeCell ref="F12:N13"/>
    <mergeCell ref="O12:AA13"/>
    <mergeCell ref="A14:D14"/>
    <mergeCell ref="F14:N15"/>
    <mergeCell ref="O14:R15"/>
    <mergeCell ref="S14:S15"/>
    <mergeCell ref="T14:U15"/>
    <mergeCell ref="V14:V15"/>
    <mergeCell ref="P7:S7"/>
    <mergeCell ref="T7:AI7"/>
    <mergeCell ref="P8:S8"/>
    <mergeCell ref="T8:AA8"/>
    <mergeCell ref="P9:S9"/>
    <mergeCell ref="T9:AI9"/>
    <mergeCell ref="A2:AJ2"/>
    <mergeCell ref="B4:D4"/>
    <mergeCell ref="T5:W5"/>
    <mergeCell ref="Y5:AA5"/>
    <mergeCell ref="AC5:AG5"/>
    <mergeCell ref="P6:S6"/>
    <mergeCell ref="T6:AI6"/>
  </mergeCells>
  <phoneticPr fontId="1"/>
  <dataValidations count="3">
    <dataValidation type="list" allowBlank="1" showInputMessage="1" showErrorMessage="1" sqref="AH21:AJ22" xr:uid="{00000000-0002-0000-0100-000000000000}">
      <formula1>"〇"</formula1>
    </dataValidation>
    <dataValidation imeMode="hiragana" allowBlank="1" showInputMessage="1" showErrorMessage="1" sqref="B4:D4 T5:W5 T6:AI7 T8:AA8 O12:AA13" xr:uid="{00000000-0002-0000-0100-000001000000}"/>
    <dataValidation imeMode="halfAlpha" allowBlank="1" showInputMessage="1" showErrorMessage="1" sqref="Q16:Y17 J26:N31 O11:V11 A15:C16 A20:C21 A23:C24 T9:AI9 Y5:AA5 AC5:AG5 G4 J20:N22 W14:W15" xr:uid="{00000000-0002-0000-0100-000002000000}"/>
  </dataValidations>
  <printOptions horizontalCentered="1" verticalCentered="1"/>
  <pageMargins left="0.39370078740157483" right="0" top="0" bottom="0" header="0" footer="0"/>
  <pageSetup paperSize="9" scale="91" orientation="portrait" r:id="rId1"/>
  <headerFooter alignWithMargins="0"/>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C000"/>
    <pageSetUpPr fitToPage="1"/>
  </sheetPr>
  <dimension ref="A1:AO61"/>
  <sheetViews>
    <sheetView view="pageBreakPreview" zoomScaleNormal="100" zoomScaleSheetLayoutView="100" workbookViewId="0">
      <selection activeCell="O1" sqref="O1"/>
    </sheetView>
  </sheetViews>
  <sheetFormatPr defaultColWidth="9" defaultRowHeight="12"/>
  <cols>
    <col min="1" max="4" width="4" style="17" customWidth="1"/>
    <col min="5" max="6" width="1.5" style="17" customWidth="1"/>
    <col min="7" max="9" width="4.125" style="17" customWidth="1"/>
    <col min="10" max="24" width="2.75" style="17" customWidth="1"/>
    <col min="25" max="27" width="3.125" style="17" customWidth="1"/>
    <col min="28" max="28" width="3" style="17" customWidth="1"/>
    <col min="29" max="30" width="1.5" style="17" customWidth="1"/>
    <col min="31" max="31" width="1.5" style="18" customWidth="1"/>
    <col min="32" max="33" width="1.5" style="17" customWidth="1"/>
    <col min="34" max="34" width="3" style="17" customWidth="1"/>
    <col min="35" max="35" width="1.5" style="17" customWidth="1"/>
    <col min="36" max="36" width="1.5" style="47" customWidth="1"/>
    <col min="37" max="37" width="1.375" style="47" customWidth="1"/>
    <col min="38" max="38" width="6.25" style="17" customWidth="1"/>
    <col min="39" max="16384" width="9" style="17"/>
  </cols>
  <sheetData>
    <row r="1" spans="1:41" ht="24" customHeight="1">
      <c r="AJ1" s="60" t="s">
        <v>0</v>
      </c>
    </row>
    <row r="2" spans="1:41" ht="24" customHeight="1">
      <c r="A2" s="87" t="s">
        <v>95</v>
      </c>
      <c r="B2" s="88"/>
      <c r="C2" s="88"/>
      <c r="D2" s="88"/>
      <c r="E2" s="88"/>
      <c r="F2" s="88"/>
      <c r="G2" s="88"/>
      <c r="H2" s="88"/>
      <c r="I2" s="88"/>
      <c r="J2" s="88"/>
      <c r="K2" s="88"/>
      <c r="L2" s="88"/>
      <c r="M2" s="88"/>
      <c r="N2" s="88"/>
      <c r="O2" s="88"/>
      <c r="P2" s="88"/>
      <c r="Q2" s="88"/>
      <c r="R2" s="88"/>
      <c r="S2" s="88"/>
      <c r="T2" s="88"/>
      <c r="U2" s="88"/>
      <c r="V2" s="88"/>
      <c r="W2" s="88"/>
      <c r="X2" s="88"/>
      <c r="Y2" s="88"/>
      <c r="Z2" s="88"/>
      <c r="AA2" s="88"/>
      <c r="AB2" s="88"/>
      <c r="AC2" s="88"/>
      <c r="AD2" s="88"/>
      <c r="AE2" s="88"/>
      <c r="AF2" s="88"/>
      <c r="AG2" s="88"/>
      <c r="AH2" s="88"/>
      <c r="AI2" s="88"/>
      <c r="AJ2" s="88"/>
    </row>
    <row r="3" spans="1:41" ht="15" customHeight="1"/>
    <row r="4" spans="1:41" ht="15" customHeight="1">
      <c r="A4" s="19"/>
      <c r="B4" s="233" t="s">
        <v>96</v>
      </c>
      <c r="C4" s="233"/>
      <c r="D4" s="233"/>
      <c r="E4" s="17" t="s">
        <v>1</v>
      </c>
      <c r="G4" s="76">
        <v>10</v>
      </c>
      <c r="H4" s="17" t="s">
        <v>66</v>
      </c>
    </row>
    <row r="5" spans="1:41" ht="15" customHeight="1">
      <c r="T5" s="233" t="s">
        <v>96</v>
      </c>
      <c r="U5" s="233"/>
      <c r="V5" s="233"/>
      <c r="W5" s="233"/>
      <c r="X5" s="17" t="s">
        <v>1</v>
      </c>
      <c r="Y5" s="233">
        <v>11</v>
      </c>
      <c r="Z5" s="233"/>
      <c r="AA5" s="233"/>
      <c r="AB5" s="17" t="s">
        <v>2</v>
      </c>
      <c r="AC5" s="233">
        <v>5</v>
      </c>
      <c r="AD5" s="233"/>
      <c r="AE5" s="233"/>
      <c r="AF5" s="233"/>
      <c r="AG5" s="233"/>
      <c r="AH5" s="17" t="s">
        <v>3</v>
      </c>
    </row>
    <row r="6" spans="1:41" ht="13.9" customHeight="1">
      <c r="P6" s="89" t="s">
        <v>4</v>
      </c>
      <c r="Q6" s="89"/>
      <c r="R6" s="89"/>
      <c r="S6" s="89"/>
      <c r="T6" s="232" t="s">
        <v>97</v>
      </c>
      <c r="U6" s="232"/>
      <c r="V6" s="232"/>
      <c r="W6" s="232"/>
      <c r="X6" s="232"/>
      <c r="Y6" s="232"/>
      <c r="Z6" s="232"/>
      <c r="AA6" s="232"/>
      <c r="AB6" s="232"/>
      <c r="AC6" s="232"/>
      <c r="AD6" s="232"/>
      <c r="AE6" s="232"/>
      <c r="AF6" s="232"/>
      <c r="AG6" s="232"/>
      <c r="AH6" s="232"/>
      <c r="AI6" s="232"/>
      <c r="AJ6" s="17"/>
    </row>
    <row r="7" spans="1:41" ht="13.9" customHeight="1">
      <c r="P7" s="89" t="s">
        <v>5</v>
      </c>
      <c r="Q7" s="89"/>
      <c r="R7" s="89"/>
      <c r="S7" s="89"/>
      <c r="T7" s="232" t="s">
        <v>98</v>
      </c>
      <c r="U7" s="232"/>
      <c r="V7" s="232"/>
      <c r="W7" s="232"/>
      <c r="X7" s="232"/>
      <c r="Y7" s="232"/>
      <c r="Z7" s="232"/>
      <c r="AA7" s="232"/>
      <c r="AB7" s="232"/>
      <c r="AC7" s="232"/>
      <c r="AD7" s="232"/>
      <c r="AE7" s="232"/>
      <c r="AF7" s="232"/>
      <c r="AG7" s="232"/>
      <c r="AH7" s="232"/>
      <c r="AI7" s="232"/>
      <c r="AJ7" s="17"/>
    </row>
    <row r="8" spans="1:41" ht="13.9" customHeight="1">
      <c r="P8" s="89" t="s">
        <v>6</v>
      </c>
      <c r="Q8" s="89"/>
      <c r="R8" s="89"/>
      <c r="S8" s="89"/>
      <c r="T8" s="232" t="s">
        <v>99</v>
      </c>
      <c r="U8" s="232"/>
      <c r="V8" s="232"/>
      <c r="W8" s="232"/>
      <c r="X8" s="232"/>
      <c r="Y8" s="232"/>
      <c r="Z8" s="232"/>
      <c r="AA8" s="232"/>
      <c r="AB8" s="22" t="s">
        <v>7</v>
      </c>
      <c r="AC8" s="22"/>
      <c r="AD8" s="22"/>
      <c r="AE8" s="23"/>
      <c r="AF8" s="22"/>
      <c r="AG8" s="22"/>
      <c r="AH8" s="22"/>
      <c r="AI8" s="22"/>
      <c r="AJ8" s="17"/>
    </row>
    <row r="9" spans="1:41" ht="13.9" customHeight="1">
      <c r="P9" s="89" t="s">
        <v>8</v>
      </c>
      <c r="Q9" s="89"/>
      <c r="R9" s="89"/>
      <c r="S9" s="89"/>
      <c r="T9" s="232" t="s">
        <v>100</v>
      </c>
      <c r="U9" s="232"/>
      <c r="V9" s="232"/>
      <c r="W9" s="232"/>
      <c r="X9" s="232"/>
      <c r="Y9" s="232"/>
      <c r="Z9" s="232"/>
      <c r="AA9" s="232"/>
      <c r="AB9" s="232"/>
      <c r="AC9" s="232"/>
      <c r="AD9" s="232"/>
      <c r="AE9" s="232"/>
      <c r="AF9" s="232"/>
      <c r="AG9" s="232"/>
      <c r="AH9" s="232"/>
      <c r="AI9" s="232"/>
      <c r="AJ9" s="17"/>
    </row>
    <row r="10" spans="1:41" ht="13.9" customHeight="1" thickBot="1">
      <c r="I10" s="44"/>
      <c r="J10" s="42"/>
      <c r="K10" s="42"/>
      <c r="L10" s="42"/>
      <c r="M10" s="42"/>
      <c r="N10" s="42"/>
      <c r="O10" s="42"/>
      <c r="P10" s="7"/>
      <c r="AE10" s="17"/>
      <c r="AJ10" s="17"/>
    </row>
    <row r="11" spans="1:41" ht="13.9" customHeight="1" thickBot="1">
      <c r="F11" s="234" t="s">
        <v>108</v>
      </c>
      <c r="G11" s="235"/>
      <c r="H11" s="235"/>
      <c r="I11" s="235"/>
      <c r="J11" s="235"/>
      <c r="K11" s="235"/>
      <c r="L11" s="235"/>
      <c r="M11" s="235"/>
      <c r="N11" s="236"/>
      <c r="O11" s="83" t="s">
        <v>10</v>
      </c>
      <c r="P11" s="84" t="s">
        <v>102</v>
      </c>
      <c r="Q11" s="84" t="s">
        <v>64</v>
      </c>
      <c r="R11" s="85" t="s">
        <v>63</v>
      </c>
      <c r="S11" s="86" t="s">
        <v>62</v>
      </c>
      <c r="T11" s="84" t="s">
        <v>61</v>
      </c>
      <c r="U11" s="84" t="s">
        <v>60</v>
      </c>
      <c r="V11" s="84" t="s">
        <v>59</v>
      </c>
      <c r="W11" s="93" t="s">
        <v>9</v>
      </c>
      <c r="X11" s="94"/>
      <c r="Y11" s="95"/>
      <c r="Z11" s="67" t="s">
        <v>10</v>
      </c>
      <c r="AA11" s="20" t="s">
        <v>10</v>
      </c>
      <c r="AE11" s="17"/>
      <c r="AJ11" s="17"/>
    </row>
    <row r="12" spans="1:41" ht="15" customHeight="1" thickBot="1">
      <c r="F12" s="90" t="s">
        <v>11</v>
      </c>
      <c r="G12" s="91"/>
      <c r="H12" s="91"/>
      <c r="I12" s="91"/>
      <c r="J12" s="91"/>
      <c r="K12" s="91"/>
      <c r="L12" s="91"/>
      <c r="M12" s="91"/>
      <c r="N12" s="92"/>
      <c r="O12" s="237" t="s">
        <v>101</v>
      </c>
      <c r="P12" s="238"/>
      <c r="Q12" s="238"/>
      <c r="R12" s="238"/>
      <c r="S12" s="238"/>
      <c r="T12" s="238"/>
      <c r="U12" s="238"/>
      <c r="V12" s="238"/>
      <c r="W12" s="238"/>
      <c r="X12" s="238"/>
      <c r="Y12" s="238"/>
      <c r="Z12" s="238"/>
      <c r="AA12" s="239"/>
      <c r="AE12" s="17"/>
      <c r="AJ12" s="17"/>
    </row>
    <row r="13" spans="1:41" ht="15" customHeight="1" thickBot="1">
      <c r="F13" s="90"/>
      <c r="G13" s="91"/>
      <c r="H13" s="91"/>
      <c r="I13" s="91"/>
      <c r="J13" s="91"/>
      <c r="K13" s="91"/>
      <c r="L13" s="91"/>
      <c r="M13" s="91"/>
      <c r="N13" s="92"/>
      <c r="O13" s="237"/>
      <c r="P13" s="238"/>
      <c r="Q13" s="238"/>
      <c r="R13" s="238"/>
      <c r="S13" s="238"/>
      <c r="T13" s="238"/>
      <c r="U13" s="238"/>
      <c r="V13" s="238"/>
      <c r="W13" s="238"/>
      <c r="X13" s="238"/>
      <c r="Y13" s="238"/>
      <c r="Z13" s="238"/>
      <c r="AA13" s="239"/>
      <c r="AE13" s="17"/>
      <c r="AJ13" s="17"/>
    </row>
    <row r="14" spans="1:41" ht="15" customHeight="1">
      <c r="A14" s="101" t="s">
        <v>12</v>
      </c>
      <c r="B14" s="102"/>
      <c r="C14" s="102"/>
      <c r="D14" s="103"/>
      <c r="E14" s="47"/>
      <c r="F14" s="104" t="s">
        <v>94</v>
      </c>
      <c r="G14" s="102"/>
      <c r="H14" s="102"/>
      <c r="I14" s="102"/>
      <c r="J14" s="102"/>
      <c r="K14" s="102"/>
      <c r="L14" s="102"/>
      <c r="M14" s="102"/>
      <c r="N14" s="105"/>
      <c r="O14" s="113" t="str">
        <f>IF(B4="","",B4)</f>
        <v>令和３</v>
      </c>
      <c r="P14" s="114"/>
      <c r="Q14" s="114"/>
      <c r="R14" s="114"/>
      <c r="S14" s="109" t="s">
        <v>13</v>
      </c>
      <c r="T14" s="111">
        <f>IF(G4="","",G4)</f>
        <v>10</v>
      </c>
      <c r="U14" s="111"/>
      <c r="V14" s="109" t="s">
        <v>14</v>
      </c>
      <c r="W14" s="81">
        <v>1</v>
      </c>
      <c r="X14" s="1" t="s">
        <v>15</v>
      </c>
      <c r="Y14" s="1" t="s">
        <v>16</v>
      </c>
      <c r="Z14" s="1"/>
      <c r="AA14" s="1"/>
      <c r="AB14" s="120" t="s">
        <v>17</v>
      </c>
      <c r="AC14" s="121"/>
      <c r="AD14" s="121"/>
      <c r="AE14" s="121"/>
      <c r="AF14" s="121"/>
      <c r="AG14" s="121"/>
      <c r="AH14" s="121"/>
      <c r="AI14" s="121"/>
      <c r="AJ14" s="122"/>
    </row>
    <row r="15" spans="1:41" ht="15" customHeight="1">
      <c r="A15" s="240">
        <v>590000</v>
      </c>
      <c r="B15" s="241"/>
      <c r="C15" s="241"/>
      <c r="D15" s="127" t="s">
        <v>18</v>
      </c>
      <c r="E15" s="46"/>
      <c r="F15" s="106"/>
      <c r="G15" s="107"/>
      <c r="H15" s="107"/>
      <c r="I15" s="107"/>
      <c r="J15" s="107"/>
      <c r="K15" s="107"/>
      <c r="L15" s="107"/>
      <c r="M15" s="107"/>
      <c r="N15" s="108"/>
      <c r="O15" s="115"/>
      <c r="P15" s="116"/>
      <c r="Q15" s="116"/>
      <c r="R15" s="116"/>
      <c r="S15" s="110"/>
      <c r="T15" s="112"/>
      <c r="U15" s="112"/>
      <c r="V15" s="110"/>
      <c r="W15" s="82">
        <v>10</v>
      </c>
      <c r="X15" s="2" t="s">
        <v>15</v>
      </c>
      <c r="Y15" s="2" t="s">
        <v>19</v>
      </c>
      <c r="Z15" s="2"/>
      <c r="AA15" s="2"/>
      <c r="AB15" s="129" t="s">
        <v>20</v>
      </c>
      <c r="AC15" s="130"/>
      <c r="AD15" s="130"/>
      <c r="AE15" s="130"/>
      <c r="AF15" s="130"/>
      <c r="AG15" s="130"/>
      <c r="AH15" s="130"/>
      <c r="AI15" s="130"/>
      <c r="AJ15" s="131"/>
      <c r="AO15" s="75"/>
    </row>
    <row r="16" spans="1:41" ht="15" customHeight="1" thickBot="1">
      <c r="A16" s="242"/>
      <c r="B16" s="243"/>
      <c r="C16" s="243"/>
      <c r="D16" s="128"/>
      <c r="E16" s="46"/>
      <c r="F16" s="132" t="s">
        <v>92</v>
      </c>
      <c r="G16" s="118"/>
      <c r="H16" s="118"/>
      <c r="I16" s="118"/>
      <c r="J16" s="118"/>
      <c r="K16" s="118"/>
      <c r="L16" s="118"/>
      <c r="M16" s="118"/>
      <c r="N16" s="119"/>
      <c r="O16" s="133"/>
      <c r="P16" s="134"/>
      <c r="Q16" s="244">
        <v>6</v>
      </c>
      <c r="R16" s="245"/>
      <c r="S16" s="245"/>
      <c r="T16" s="245"/>
      <c r="U16" s="245"/>
      <c r="V16" s="245"/>
      <c r="W16" s="245"/>
      <c r="X16" s="245"/>
      <c r="Y16" s="245"/>
      <c r="Z16" s="134" t="s">
        <v>21</v>
      </c>
      <c r="AA16" s="134"/>
      <c r="AB16" s="246">
        <f>IF(A20="","",J23+J32)</f>
        <v>98462</v>
      </c>
      <c r="AC16" s="247"/>
      <c r="AD16" s="247"/>
      <c r="AE16" s="247"/>
      <c r="AF16" s="247"/>
      <c r="AG16" s="247"/>
      <c r="AH16" s="247"/>
      <c r="AI16" s="32"/>
      <c r="AJ16" s="33"/>
    </row>
    <row r="17" spans="1:38" ht="15" customHeight="1" thickBot="1">
      <c r="A17" s="104" t="s">
        <v>91</v>
      </c>
      <c r="B17" s="137"/>
      <c r="C17" s="137"/>
      <c r="D17" s="138"/>
      <c r="E17" s="47"/>
      <c r="F17" s="157" t="s">
        <v>74</v>
      </c>
      <c r="G17" s="158"/>
      <c r="H17" s="158"/>
      <c r="I17" s="158"/>
      <c r="J17" s="158"/>
      <c r="K17" s="158"/>
      <c r="L17" s="158"/>
      <c r="M17" s="158"/>
      <c r="N17" s="159"/>
      <c r="O17" s="179"/>
      <c r="P17" s="180"/>
      <c r="Q17" s="250">
        <v>8</v>
      </c>
      <c r="R17" s="250"/>
      <c r="S17" s="250"/>
      <c r="T17" s="250"/>
      <c r="U17" s="250"/>
      <c r="V17" s="250"/>
      <c r="W17" s="250"/>
      <c r="X17" s="250"/>
      <c r="Y17" s="250"/>
      <c r="Z17" s="161" t="s">
        <v>23</v>
      </c>
      <c r="AA17" s="161"/>
      <c r="AB17" s="248"/>
      <c r="AC17" s="249"/>
      <c r="AD17" s="249"/>
      <c r="AE17" s="249"/>
      <c r="AF17" s="249"/>
      <c r="AG17" s="249"/>
      <c r="AH17" s="249"/>
      <c r="AI17" s="148" t="s">
        <v>22</v>
      </c>
      <c r="AJ17" s="149"/>
    </row>
    <row r="18" spans="1:38" ht="15" customHeight="1">
      <c r="A18" s="139"/>
      <c r="B18" s="140"/>
      <c r="C18" s="140"/>
      <c r="D18" s="141"/>
      <c r="E18" s="47"/>
      <c r="F18" s="101" t="s">
        <v>24</v>
      </c>
      <c r="G18" s="102"/>
      <c r="H18" s="102"/>
      <c r="I18" s="102"/>
      <c r="J18" s="102"/>
      <c r="K18" s="102"/>
      <c r="L18" s="102"/>
      <c r="M18" s="102"/>
      <c r="N18" s="102"/>
      <c r="O18" s="102"/>
      <c r="P18" s="102"/>
      <c r="Q18" s="102"/>
      <c r="R18" s="102"/>
      <c r="S18" s="105"/>
      <c r="T18" s="192" t="s">
        <v>107</v>
      </c>
      <c r="U18" s="193"/>
      <c r="V18" s="193"/>
      <c r="W18" s="193"/>
      <c r="X18" s="193"/>
      <c r="Y18" s="193"/>
      <c r="Z18" s="193"/>
      <c r="AA18" s="194"/>
      <c r="AB18" s="162" t="s">
        <v>85</v>
      </c>
      <c r="AC18" s="163"/>
      <c r="AD18" s="163"/>
      <c r="AE18" s="163"/>
      <c r="AF18" s="163"/>
      <c r="AG18" s="163"/>
      <c r="AH18" s="163"/>
      <c r="AI18" s="163"/>
      <c r="AJ18" s="164"/>
    </row>
    <row r="19" spans="1:38" ht="15" customHeight="1">
      <c r="A19" s="139"/>
      <c r="B19" s="140"/>
      <c r="C19" s="140"/>
      <c r="D19" s="141"/>
      <c r="E19" s="47"/>
      <c r="F19" s="106" t="s">
        <v>25</v>
      </c>
      <c r="G19" s="107"/>
      <c r="H19" s="107"/>
      <c r="I19" s="108"/>
      <c r="J19" s="117" t="s">
        <v>26</v>
      </c>
      <c r="K19" s="118"/>
      <c r="L19" s="118"/>
      <c r="M19" s="118"/>
      <c r="N19" s="119"/>
      <c r="O19" s="154" t="s">
        <v>75</v>
      </c>
      <c r="P19" s="107"/>
      <c r="Q19" s="107"/>
      <c r="R19" s="107"/>
      <c r="S19" s="108"/>
      <c r="T19" s="195"/>
      <c r="U19" s="196"/>
      <c r="V19" s="196"/>
      <c r="W19" s="196"/>
      <c r="X19" s="196"/>
      <c r="Y19" s="196"/>
      <c r="Z19" s="196"/>
      <c r="AA19" s="197"/>
      <c r="AB19" s="165"/>
      <c r="AC19" s="166"/>
      <c r="AD19" s="166"/>
      <c r="AE19" s="166"/>
      <c r="AF19" s="166"/>
      <c r="AG19" s="166"/>
      <c r="AH19" s="166"/>
      <c r="AI19" s="166"/>
      <c r="AJ19" s="167"/>
    </row>
    <row r="20" spans="1:38" ht="15" customHeight="1">
      <c r="A20" s="240">
        <v>21</v>
      </c>
      <c r="B20" s="241"/>
      <c r="C20" s="241"/>
      <c r="D20" s="155" t="s">
        <v>27</v>
      </c>
      <c r="E20" s="46"/>
      <c r="F20" s="132" t="s">
        <v>28</v>
      </c>
      <c r="G20" s="118"/>
      <c r="H20" s="118"/>
      <c r="I20" s="119"/>
      <c r="J20" s="255">
        <v>77874</v>
      </c>
      <c r="K20" s="256"/>
      <c r="L20" s="256"/>
      <c r="M20" s="256"/>
      <c r="N20" s="257"/>
      <c r="O20" s="255">
        <v>272560</v>
      </c>
      <c r="P20" s="256"/>
      <c r="Q20" s="256"/>
      <c r="R20" s="256"/>
      <c r="S20" s="257"/>
      <c r="T20" s="195"/>
      <c r="U20" s="196"/>
      <c r="V20" s="196"/>
      <c r="W20" s="196"/>
      <c r="X20" s="196"/>
      <c r="Y20" s="196"/>
      <c r="Z20" s="196"/>
      <c r="AA20" s="197"/>
      <c r="AB20" s="168"/>
      <c r="AC20" s="169"/>
      <c r="AD20" s="169"/>
      <c r="AE20" s="169"/>
      <c r="AF20" s="169"/>
      <c r="AG20" s="169"/>
      <c r="AH20" s="169"/>
      <c r="AI20" s="169"/>
      <c r="AJ20" s="170"/>
      <c r="AK20" s="3"/>
    </row>
    <row r="21" spans="1:38" ht="15" customHeight="1" thickBot="1">
      <c r="A21" s="242"/>
      <c r="B21" s="243"/>
      <c r="C21" s="243"/>
      <c r="D21" s="156"/>
      <c r="E21" s="46"/>
      <c r="F21" s="132" t="s">
        <v>29</v>
      </c>
      <c r="G21" s="118"/>
      <c r="H21" s="118"/>
      <c r="I21" s="119"/>
      <c r="J21" s="255">
        <v>0</v>
      </c>
      <c r="K21" s="256"/>
      <c r="L21" s="256"/>
      <c r="M21" s="256"/>
      <c r="N21" s="257"/>
      <c r="O21" s="255">
        <v>0</v>
      </c>
      <c r="P21" s="256"/>
      <c r="Q21" s="256"/>
      <c r="R21" s="256"/>
      <c r="S21" s="257"/>
      <c r="T21" s="195"/>
      <c r="U21" s="196"/>
      <c r="V21" s="196"/>
      <c r="W21" s="196"/>
      <c r="X21" s="196"/>
      <c r="Y21" s="196"/>
      <c r="Z21" s="196"/>
      <c r="AA21" s="197"/>
      <c r="AB21" s="171" t="s">
        <v>86</v>
      </c>
      <c r="AC21" s="172"/>
      <c r="AD21" s="172"/>
      <c r="AE21" s="172"/>
      <c r="AF21" s="172"/>
      <c r="AG21" s="173"/>
      <c r="AH21" s="251" t="s">
        <v>87</v>
      </c>
      <c r="AI21" s="251"/>
      <c r="AJ21" s="252"/>
    </row>
    <row r="22" spans="1:38" ht="15" customHeight="1">
      <c r="A22" s="142" t="s">
        <v>30</v>
      </c>
      <c r="B22" s="143"/>
      <c r="C22" s="143"/>
      <c r="D22" s="144"/>
      <c r="E22" s="47"/>
      <c r="F22" s="132" t="s">
        <v>31</v>
      </c>
      <c r="G22" s="118"/>
      <c r="H22" s="118"/>
      <c r="I22" s="119"/>
      <c r="J22" s="255">
        <v>16443</v>
      </c>
      <c r="K22" s="256"/>
      <c r="L22" s="256"/>
      <c r="M22" s="256"/>
      <c r="N22" s="257"/>
      <c r="O22" s="255">
        <v>57552</v>
      </c>
      <c r="P22" s="256"/>
      <c r="Q22" s="256"/>
      <c r="R22" s="256"/>
      <c r="S22" s="257"/>
      <c r="T22" s="195"/>
      <c r="U22" s="196"/>
      <c r="V22" s="196"/>
      <c r="W22" s="196"/>
      <c r="X22" s="196"/>
      <c r="Y22" s="196"/>
      <c r="Z22" s="196"/>
      <c r="AA22" s="197"/>
      <c r="AB22" s="168"/>
      <c r="AC22" s="169"/>
      <c r="AD22" s="169"/>
      <c r="AE22" s="169"/>
      <c r="AF22" s="169"/>
      <c r="AG22" s="174"/>
      <c r="AH22" s="253"/>
      <c r="AI22" s="253"/>
      <c r="AJ22" s="254"/>
    </row>
    <row r="23" spans="1:38" ht="15" customHeight="1" thickBot="1">
      <c r="A23" s="240">
        <v>0</v>
      </c>
      <c r="B23" s="241"/>
      <c r="C23" s="241"/>
      <c r="D23" s="127" t="s">
        <v>18</v>
      </c>
      <c r="E23" s="46"/>
      <c r="F23" s="157" t="s">
        <v>32</v>
      </c>
      <c r="G23" s="158"/>
      <c r="H23" s="158"/>
      <c r="I23" s="159"/>
      <c r="J23" s="203">
        <f>IF($A$20="","",SUM(J20:N22))</f>
        <v>94317</v>
      </c>
      <c r="K23" s="204"/>
      <c r="L23" s="204"/>
      <c r="M23" s="204"/>
      <c r="N23" s="41" t="s">
        <v>22</v>
      </c>
      <c r="O23" s="190">
        <f>IF($A$20="","",SUM(O20:S22))</f>
        <v>330112</v>
      </c>
      <c r="P23" s="191"/>
      <c r="Q23" s="191"/>
      <c r="R23" s="191"/>
      <c r="S23" s="41" t="s">
        <v>22</v>
      </c>
      <c r="T23" s="195"/>
      <c r="U23" s="196"/>
      <c r="V23" s="196"/>
      <c r="W23" s="196"/>
      <c r="X23" s="196"/>
      <c r="Y23" s="196"/>
      <c r="Z23" s="196"/>
      <c r="AA23" s="197"/>
      <c r="AB23" s="181" t="s">
        <v>88</v>
      </c>
      <c r="AC23" s="182"/>
      <c r="AD23" s="182"/>
      <c r="AE23" s="182"/>
      <c r="AF23" s="182"/>
      <c r="AG23" s="182"/>
      <c r="AH23" s="182"/>
      <c r="AI23" s="182"/>
      <c r="AJ23" s="183"/>
      <c r="AK23" s="3"/>
    </row>
    <row r="24" spans="1:38" ht="15" customHeight="1" thickBot="1">
      <c r="A24" s="242"/>
      <c r="B24" s="243"/>
      <c r="C24" s="243"/>
      <c r="D24" s="128"/>
      <c r="E24" s="46"/>
      <c r="F24" s="101" t="s">
        <v>33</v>
      </c>
      <c r="G24" s="102"/>
      <c r="H24" s="102"/>
      <c r="I24" s="102"/>
      <c r="J24" s="102"/>
      <c r="K24" s="102"/>
      <c r="L24" s="102"/>
      <c r="M24" s="102"/>
      <c r="N24" s="102"/>
      <c r="O24" s="102"/>
      <c r="P24" s="102"/>
      <c r="Q24" s="102"/>
      <c r="R24" s="102"/>
      <c r="S24" s="105"/>
      <c r="T24" s="195"/>
      <c r="U24" s="196"/>
      <c r="V24" s="196"/>
      <c r="W24" s="196"/>
      <c r="X24" s="196"/>
      <c r="Y24" s="196"/>
      <c r="Z24" s="196"/>
      <c r="AA24" s="197"/>
      <c r="AB24" s="46" t="s">
        <v>89</v>
      </c>
      <c r="AE24" s="17"/>
      <c r="AJ24" s="5"/>
    </row>
    <row r="25" spans="1:38" ht="15" customHeight="1">
      <c r="A25" s="47"/>
      <c r="B25" s="47"/>
      <c r="C25" s="47"/>
      <c r="D25" s="4"/>
      <c r="E25" s="47"/>
      <c r="F25" s="106" t="s">
        <v>25</v>
      </c>
      <c r="G25" s="107"/>
      <c r="H25" s="107"/>
      <c r="I25" s="108"/>
      <c r="J25" s="117" t="s">
        <v>26</v>
      </c>
      <c r="K25" s="118"/>
      <c r="L25" s="118"/>
      <c r="M25" s="118"/>
      <c r="N25" s="119"/>
      <c r="O25" s="154" t="s">
        <v>75</v>
      </c>
      <c r="P25" s="107"/>
      <c r="Q25" s="107"/>
      <c r="R25" s="107"/>
      <c r="S25" s="108"/>
      <c r="T25" s="195"/>
      <c r="U25" s="196"/>
      <c r="V25" s="196"/>
      <c r="W25" s="196"/>
      <c r="X25" s="196"/>
      <c r="Y25" s="196"/>
      <c r="Z25" s="196"/>
      <c r="AA25" s="197"/>
      <c r="AB25" s="52">
        <v>26</v>
      </c>
      <c r="AC25" s="223" t="s">
        <v>77</v>
      </c>
      <c r="AD25" s="223"/>
      <c r="AE25" s="223"/>
      <c r="AF25" s="223"/>
      <c r="AG25" s="223"/>
      <c r="AH25" s="53">
        <v>31</v>
      </c>
      <c r="AI25" s="17" t="s">
        <v>76</v>
      </c>
      <c r="AJ25" s="5"/>
    </row>
    <row r="26" spans="1:38" ht="15" customHeight="1">
      <c r="A26" s="47"/>
      <c r="B26" s="47"/>
      <c r="C26" s="47"/>
      <c r="D26" s="47"/>
      <c r="E26" s="47"/>
      <c r="F26" s="132" t="s">
        <v>34</v>
      </c>
      <c r="G26" s="118"/>
      <c r="H26" s="118"/>
      <c r="I26" s="119"/>
      <c r="J26" s="255">
        <v>0</v>
      </c>
      <c r="K26" s="256"/>
      <c r="L26" s="256"/>
      <c r="M26" s="256"/>
      <c r="N26" s="257"/>
      <c r="O26" s="255">
        <v>0</v>
      </c>
      <c r="P26" s="256"/>
      <c r="Q26" s="256"/>
      <c r="R26" s="256"/>
      <c r="S26" s="257"/>
      <c r="T26" s="195"/>
      <c r="U26" s="196"/>
      <c r="V26" s="196"/>
      <c r="W26" s="196"/>
      <c r="X26" s="196"/>
      <c r="Y26" s="196"/>
      <c r="Z26" s="196"/>
      <c r="AA26" s="197"/>
      <c r="AB26" s="46" t="s">
        <v>90</v>
      </c>
      <c r="AE26" s="17"/>
      <c r="AJ26" s="5"/>
    </row>
    <row r="27" spans="1:38" ht="15" customHeight="1">
      <c r="A27" s="43"/>
      <c r="B27" s="43"/>
      <c r="C27" s="43"/>
      <c r="D27" s="43"/>
      <c r="E27" s="25"/>
      <c r="F27" s="132" t="s">
        <v>35</v>
      </c>
      <c r="G27" s="118"/>
      <c r="H27" s="118"/>
      <c r="I27" s="119"/>
      <c r="J27" s="255">
        <v>4145</v>
      </c>
      <c r="K27" s="256"/>
      <c r="L27" s="256"/>
      <c r="M27" s="256"/>
      <c r="N27" s="257"/>
      <c r="O27" s="255">
        <v>15200</v>
      </c>
      <c r="P27" s="256"/>
      <c r="Q27" s="256"/>
      <c r="R27" s="256"/>
      <c r="S27" s="257"/>
      <c r="T27" s="195"/>
      <c r="U27" s="196"/>
      <c r="V27" s="196"/>
      <c r="W27" s="196"/>
      <c r="X27" s="196"/>
      <c r="Y27" s="196"/>
      <c r="Z27" s="196"/>
      <c r="AA27" s="197"/>
      <c r="AB27" s="52">
        <f>IF(AH21="","",W14)</f>
        <v>1</v>
      </c>
      <c r="AC27" s="223" t="s">
        <v>77</v>
      </c>
      <c r="AD27" s="223"/>
      <c r="AE27" s="223"/>
      <c r="AF27" s="223"/>
      <c r="AG27" s="223"/>
      <c r="AH27" s="53">
        <f>IF(AH21="","",W15)</f>
        <v>10</v>
      </c>
      <c r="AI27" s="17" t="s">
        <v>76</v>
      </c>
      <c r="AJ27" s="5"/>
    </row>
    <row r="28" spans="1:38" ht="15" customHeight="1">
      <c r="A28" s="31"/>
      <c r="B28" s="31"/>
      <c r="C28" s="31"/>
      <c r="D28" s="31"/>
      <c r="E28" s="25"/>
      <c r="F28" s="132" t="s">
        <v>36</v>
      </c>
      <c r="G28" s="118"/>
      <c r="H28" s="118"/>
      <c r="I28" s="119"/>
      <c r="J28" s="255">
        <v>0</v>
      </c>
      <c r="K28" s="256"/>
      <c r="L28" s="256"/>
      <c r="M28" s="256"/>
      <c r="N28" s="257"/>
      <c r="O28" s="255">
        <v>0</v>
      </c>
      <c r="P28" s="256"/>
      <c r="Q28" s="256"/>
      <c r="R28" s="256"/>
      <c r="S28" s="257"/>
      <c r="T28" s="195"/>
      <c r="U28" s="196"/>
      <c r="V28" s="196"/>
      <c r="W28" s="196"/>
      <c r="X28" s="196"/>
      <c r="Y28" s="196"/>
      <c r="Z28" s="196"/>
      <c r="AA28" s="197"/>
      <c r="AB28" s="46" t="s">
        <v>78</v>
      </c>
      <c r="AE28" s="17"/>
      <c r="AJ28" s="5"/>
    </row>
    <row r="29" spans="1:38" ht="15" customHeight="1">
      <c r="A29" s="31"/>
      <c r="B29" s="31"/>
      <c r="C29" s="31"/>
      <c r="D29" s="31"/>
      <c r="E29" s="25"/>
      <c r="F29" s="258"/>
      <c r="G29" s="259"/>
      <c r="H29" s="259"/>
      <c r="I29" s="260"/>
      <c r="J29" s="255">
        <v>0</v>
      </c>
      <c r="K29" s="256"/>
      <c r="L29" s="256"/>
      <c r="M29" s="256"/>
      <c r="N29" s="257"/>
      <c r="O29" s="255">
        <v>0</v>
      </c>
      <c r="P29" s="256"/>
      <c r="Q29" s="256"/>
      <c r="R29" s="256"/>
      <c r="S29" s="257"/>
      <c r="T29" s="195"/>
      <c r="U29" s="196"/>
      <c r="V29" s="196"/>
      <c r="W29" s="196"/>
      <c r="X29" s="196"/>
      <c r="Y29" s="196"/>
      <c r="Z29" s="196"/>
      <c r="AA29" s="197"/>
      <c r="AB29" s="52">
        <v>11</v>
      </c>
      <c r="AC29" s="223" t="s">
        <v>77</v>
      </c>
      <c r="AD29" s="223"/>
      <c r="AE29" s="223"/>
      <c r="AF29" s="223"/>
      <c r="AG29" s="223"/>
      <c r="AH29" s="53">
        <v>25</v>
      </c>
      <c r="AI29" s="17" t="s">
        <v>76</v>
      </c>
      <c r="AJ29" s="5"/>
    </row>
    <row r="30" spans="1:38" ht="15" customHeight="1">
      <c r="A30" s="31"/>
      <c r="B30" s="31"/>
      <c r="C30" s="31"/>
      <c r="D30" s="31"/>
      <c r="E30" s="25"/>
      <c r="F30" s="258"/>
      <c r="G30" s="259"/>
      <c r="H30" s="259"/>
      <c r="I30" s="260"/>
      <c r="J30" s="255">
        <v>0</v>
      </c>
      <c r="K30" s="256"/>
      <c r="L30" s="256"/>
      <c r="M30" s="256"/>
      <c r="N30" s="257"/>
      <c r="O30" s="255">
        <v>0</v>
      </c>
      <c r="P30" s="256"/>
      <c r="Q30" s="256"/>
      <c r="R30" s="256"/>
      <c r="S30" s="257"/>
      <c r="T30" s="195"/>
      <c r="U30" s="196"/>
      <c r="V30" s="196"/>
      <c r="W30" s="196"/>
      <c r="X30" s="196"/>
      <c r="Y30" s="196"/>
      <c r="Z30" s="196"/>
      <c r="AA30" s="197"/>
      <c r="AB30" s="46"/>
      <c r="AE30" s="17"/>
      <c r="AJ30" s="5"/>
      <c r="AL30" s="50"/>
    </row>
    <row r="31" spans="1:38" ht="15" customHeight="1">
      <c r="A31" s="31"/>
      <c r="B31" s="31"/>
      <c r="C31" s="31"/>
      <c r="D31" s="31"/>
      <c r="E31" s="25"/>
      <c r="F31" s="258"/>
      <c r="G31" s="259"/>
      <c r="H31" s="259"/>
      <c r="I31" s="260"/>
      <c r="J31" s="255">
        <v>0</v>
      </c>
      <c r="K31" s="256"/>
      <c r="L31" s="256"/>
      <c r="M31" s="256"/>
      <c r="N31" s="257"/>
      <c r="O31" s="255">
        <v>0</v>
      </c>
      <c r="P31" s="256"/>
      <c r="Q31" s="256"/>
      <c r="R31" s="256"/>
      <c r="S31" s="257"/>
      <c r="T31" s="195"/>
      <c r="U31" s="196"/>
      <c r="V31" s="196"/>
      <c r="W31" s="196"/>
      <c r="X31" s="196"/>
      <c r="Y31" s="196"/>
      <c r="Z31" s="196"/>
      <c r="AA31" s="197"/>
      <c r="AB31" s="46"/>
      <c r="AE31" s="17"/>
      <c r="AJ31" s="5"/>
    </row>
    <row r="32" spans="1:38" ht="15" customHeight="1" thickBot="1">
      <c r="A32" s="31"/>
      <c r="B32" s="31"/>
      <c r="C32" s="31"/>
      <c r="D32" s="31"/>
      <c r="E32" s="47"/>
      <c r="F32" s="201" t="s">
        <v>32</v>
      </c>
      <c r="G32" s="180"/>
      <c r="H32" s="180"/>
      <c r="I32" s="202"/>
      <c r="J32" s="203">
        <f>IF($A$20="","",SUM(J26:N31))</f>
        <v>4145</v>
      </c>
      <c r="K32" s="204"/>
      <c r="L32" s="204"/>
      <c r="M32" s="204"/>
      <c r="N32" s="41" t="s">
        <v>22</v>
      </c>
      <c r="O32" s="190">
        <f>IF($A$20="","",SUM(O26:S31))</f>
        <v>15200</v>
      </c>
      <c r="P32" s="191"/>
      <c r="Q32" s="191"/>
      <c r="R32" s="191"/>
      <c r="S32" s="41" t="s">
        <v>22</v>
      </c>
      <c r="T32" s="198"/>
      <c r="U32" s="199"/>
      <c r="V32" s="199"/>
      <c r="W32" s="199"/>
      <c r="X32" s="199"/>
      <c r="Y32" s="199"/>
      <c r="Z32" s="199"/>
      <c r="AA32" s="200"/>
      <c r="AB32" s="6"/>
      <c r="AC32" s="7"/>
      <c r="AD32" s="7"/>
      <c r="AE32" s="7"/>
      <c r="AF32" s="7"/>
      <c r="AG32" s="7"/>
      <c r="AH32" s="7"/>
      <c r="AI32" s="7"/>
      <c r="AJ32" s="8"/>
    </row>
    <row r="33" spans="1:37" ht="13.9" customHeight="1" thickBot="1">
      <c r="A33" s="47"/>
      <c r="B33" s="47"/>
      <c r="C33" s="47"/>
      <c r="D33" s="47"/>
      <c r="E33" s="47"/>
      <c r="F33" s="47"/>
      <c r="G33" s="47"/>
      <c r="H33" s="47"/>
      <c r="I33" s="47"/>
      <c r="J33" s="47"/>
      <c r="K33" s="47"/>
      <c r="L33" s="47"/>
      <c r="M33" s="47"/>
      <c r="N33" s="47"/>
      <c r="O33" s="47"/>
      <c r="P33" s="47"/>
      <c r="Q33" s="47"/>
      <c r="R33" s="47"/>
      <c r="S33" s="47"/>
      <c r="T33" s="47"/>
      <c r="U33" s="47"/>
      <c r="V33" s="47"/>
      <c r="W33" s="47"/>
      <c r="X33" s="47"/>
      <c r="Y33" s="47"/>
      <c r="Z33" s="47"/>
      <c r="AA33" s="47"/>
      <c r="AB33" s="47"/>
      <c r="AC33" s="47"/>
      <c r="AD33" s="47"/>
      <c r="AE33" s="9"/>
      <c r="AF33" s="47"/>
      <c r="AG33" s="47"/>
      <c r="AH33" s="47"/>
      <c r="AI33" s="47"/>
      <c r="AJ33" s="49"/>
    </row>
    <row r="34" spans="1:37" ht="15" customHeight="1" thickTop="1">
      <c r="A34" s="184" t="s">
        <v>37</v>
      </c>
      <c r="B34" s="184"/>
      <c r="C34" s="184"/>
      <c r="D34" s="184"/>
      <c r="E34" s="184"/>
      <c r="F34" s="184"/>
      <c r="G34" s="184"/>
      <c r="H34" s="184"/>
      <c r="I34" s="184"/>
      <c r="J34" s="184"/>
      <c r="K34" s="184"/>
      <c r="L34" s="185" t="s">
        <v>38</v>
      </c>
      <c r="M34" s="185"/>
      <c r="N34" s="185"/>
      <c r="O34" s="185"/>
      <c r="P34" s="185"/>
      <c r="Q34" s="185"/>
      <c r="R34" s="185"/>
      <c r="S34" s="185"/>
      <c r="T34" s="185"/>
      <c r="U34" s="185"/>
      <c r="V34" s="185"/>
      <c r="W34" s="185"/>
      <c r="X34" s="185"/>
      <c r="Y34" s="185"/>
      <c r="Z34" s="185"/>
      <c r="AA34" s="185"/>
      <c r="AB34" s="185"/>
      <c r="AC34" s="185"/>
      <c r="AD34" s="185"/>
      <c r="AE34" s="185"/>
      <c r="AF34" s="185"/>
      <c r="AG34" s="185"/>
      <c r="AH34" s="185"/>
      <c r="AI34" s="185"/>
      <c r="AJ34" s="185"/>
    </row>
    <row r="35" spans="1:37" ht="15" customHeight="1">
      <c r="A35" s="110"/>
      <c r="B35" s="110"/>
      <c r="C35" s="110"/>
      <c r="D35" s="110"/>
      <c r="E35" s="110"/>
      <c r="F35" s="110"/>
      <c r="G35" s="110"/>
      <c r="H35" s="110"/>
      <c r="I35" s="110"/>
      <c r="J35" s="110"/>
      <c r="K35" s="110"/>
      <c r="L35" s="186"/>
      <c r="M35" s="186"/>
      <c r="N35" s="186"/>
      <c r="O35" s="186"/>
      <c r="P35" s="186"/>
      <c r="Q35" s="186"/>
      <c r="R35" s="186"/>
      <c r="S35" s="186"/>
      <c r="T35" s="186"/>
      <c r="U35" s="186"/>
      <c r="V35" s="186"/>
      <c r="W35" s="186"/>
      <c r="X35" s="186"/>
      <c r="Y35" s="186"/>
      <c r="Z35" s="186"/>
      <c r="AA35" s="186"/>
      <c r="AB35" s="186"/>
      <c r="AC35" s="186"/>
      <c r="AD35" s="186"/>
      <c r="AE35" s="186"/>
      <c r="AF35" s="186"/>
      <c r="AG35" s="186"/>
      <c r="AH35" s="186"/>
      <c r="AI35" s="186"/>
      <c r="AJ35" s="186"/>
    </row>
    <row r="36" spans="1:37" ht="15" customHeight="1">
      <c r="A36" s="206" t="s">
        <v>39</v>
      </c>
      <c r="B36" s="207"/>
      <c r="C36" s="207"/>
      <c r="D36" s="207"/>
      <c r="E36" s="207"/>
      <c r="F36" s="207"/>
      <c r="G36" s="208"/>
      <c r="H36" s="154" t="s">
        <v>24</v>
      </c>
      <c r="I36" s="107"/>
      <c r="J36" s="107"/>
      <c r="K36" s="107"/>
      <c r="L36" s="107"/>
      <c r="M36" s="107"/>
      <c r="N36" s="108"/>
      <c r="O36" s="214">
        <f>IFERROR(IF(AH21="",ROUNDDOWN(J23/Q16,2),ROUNDDOWN(O23/A20,2)),"")</f>
        <v>15719.61</v>
      </c>
      <c r="P36" s="215"/>
      <c r="Q36" s="215"/>
      <c r="R36" s="215"/>
      <c r="S36" s="215"/>
      <c r="T36" s="215"/>
      <c r="U36" s="215"/>
      <c r="V36" s="215"/>
      <c r="W36" s="215"/>
      <c r="X36" s="215"/>
      <c r="Y36" s="215"/>
      <c r="Z36" s="107" t="s">
        <v>18</v>
      </c>
      <c r="AA36" s="108"/>
      <c r="AB36" s="10"/>
      <c r="AC36" s="48"/>
      <c r="AD36" s="48"/>
      <c r="AE36" s="48"/>
      <c r="AF36" s="48"/>
      <c r="AG36" s="48"/>
      <c r="AH36" s="11"/>
      <c r="AI36" s="11"/>
      <c r="AJ36" s="11"/>
    </row>
    <row r="37" spans="1:37" ht="15" customHeight="1">
      <c r="A37" s="209"/>
      <c r="B37" s="210"/>
      <c r="C37" s="210"/>
      <c r="D37" s="210"/>
      <c r="E37" s="210"/>
      <c r="F37" s="210"/>
      <c r="G37" s="211"/>
      <c r="H37" s="154" t="s">
        <v>33</v>
      </c>
      <c r="I37" s="107"/>
      <c r="J37" s="107"/>
      <c r="K37" s="107"/>
      <c r="L37" s="107"/>
      <c r="M37" s="107"/>
      <c r="N37" s="108"/>
      <c r="O37" s="216">
        <f>IFERROR(ROUNDDOWN(O32/22,2),"")</f>
        <v>690.9</v>
      </c>
      <c r="P37" s="217"/>
      <c r="Q37" s="217"/>
      <c r="R37" s="217"/>
      <c r="S37" s="217"/>
      <c r="T37" s="217"/>
      <c r="U37" s="217"/>
      <c r="V37" s="217"/>
      <c r="W37" s="217"/>
      <c r="X37" s="217"/>
      <c r="Y37" s="217"/>
      <c r="Z37" s="107" t="s">
        <v>18</v>
      </c>
      <c r="AA37" s="108"/>
      <c r="AB37" s="10"/>
      <c r="AC37" s="48"/>
      <c r="AD37" s="48"/>
      <c r="AE37" s="48"/>
      <c r="AF37" s="48"/>
      <c r="AG37" s="48"/>
      <c r="AH37" s="11"/>
      <c r="AI37" s="11"/>
      <c r="AJ37" s="11"/>
    </row>
    <row r="38" spans="1:37" ht="15" customHeight="1">
      <c r="A38" s="212"/>
      <c r="B38" s="110"/>
      <c r="C38" s="110"/>
      <c r="D38" s="110"/>
      <c r="E38" s="110"/>
      <c r="F38" s="110"/>
      <c r="G38" s="213"/>
      <c r="H38" s="154" t="s">
        <v>40</v>
      </c>
      <c r="I38" s="107"/>
      <c r="J38" s="107"/>
      <c r="K38" s="107"/>
      <c r="L38" s="107"/>
      <c r="M38" s="107"/>
      <c r="N38" s="108"/>
      <c r="O38" s="218">
        <f>IFERROR(ROUNDDOWN(O36+O37,0),"")</f>
        <v>16410</v>
      </c>
      <c r="P38" s="219"/>
      <c r="Q38" s="219"/>
      <c r="R38" s="219"/>
      <c r="S38" s="219"/>
      <c r="T38" s="219"/>
      <c r="U38" s="219"/>
      <c r="V38" s="219"/>
      <c r="W38" s="219"/>
      <c r="X38" s="219"/>
      <c r="Y38" s="219"/>
      <c r="Z38" s="107" t="s">
        <v>18</v>
      </c>
      <c r="AA38" s="108"/>
      <c r="AB38" s="48" t="s">
        <v>70</v>
      </c>
      <c r="AC38" s="48"/>
      <c r="AD38" s="48"/>
      <c r="AE38" s="48"/>
      <c r="AF38" s="48"/>
      <c r="AG38" s="48"/>
      <c r="AH38" s="12"/>
      <c r="AI38" s="12"/>
      <c r="AJ38" s="12"/>
    </row>
    <row r="39" spans="1:37" ht="15" customHeight="1">
      <c r="A39" s="13"/>
      <c r="B39" s="21"/>
      <c r="C39" s="21"/>
      <c r="D39" s="21"/>
      <c r="E39" s="21"/>
      <c r="F39" s="21"/>
      <c r="G39" s="21"/>
      <c r="H39" s="21"/>
      <c r="I39" s="21"/>
      <c r="J39" s="21"/>
      <c r="K39" s="21"/>
      <c r="L39" s="21"/>
      <c r="M39" s="21"/>
      <c r="N39" s="21"/>
      <c r="O39" s="21"/>
      <c r="P39" s="21"/>
      <c r="Q39" s="21"/>
      <c r="R39" s="21"/>
      <c r="S39" s="21"/>
      <c r="T39" s="21"/>
      <c r="U39" s="21"/>
      <c r="V39" s="21"/>
      <c r="W39" s="21"/>
      <c r="X39" s="21"/>
      <c r="Y39" s="21"/>
      <c r="Z39" s="21"/>
      <c r="AA39" s="21"/>
      <c r="AB39" s="21"/>
      <c r="AC39" s="21"/>
      <c r="AD39" s="21"/>
      <c r="AE39" s="21"/>
      <c r="AF39" s="21"/>
      <c r="AG39" s="21"/>
      <c r="AH39" s="21"/>
      <c r="AI39" s="21"/>
      <c r="AJ39" s="21"/>
    </row>
    <row r="40" spans="1:37" ht="15" customHeight="1">
      <c r="A40" s="154" t="s">
        <v>41</v>
      </c>
      <c r="B40" s="107"/>
      <c r="C40" s="107"/>
      <c r="D40" s="107"/>
      <c r="E40" s="107"/>
      <c r="F40" s="107"/>
      <c r="G40" s="108"/>
      <c r="H40" s="117" t="s">
        <v>42</v>
      </c>
      <c r="I40" s="118"/>
      <c r="J40" s="118"/>
      <c r="K40" s="118"/>
      <c r="L40" s="118"/>
      <c r="M40" s="118"/>
      <c r="N40" s="118"/>
      <c r="O40" s="119"/>
      <c r="P40" s="220">
        <f>IF(A15="","",IF(A23="",0,ROUNDDOWN(A23/264,0)))</f>
        <v>0</v>
      </c>
      <c r="Q40" s="221"/>
      <c r="R40" s="221"/>
      <c r="S40" s="221"/>
      <c r="T40" s="221"/>
      <c r="U40" s="221"/>
      <c r="V40" s="221"/>
      <c r="W40" s="221"/>
      <c r="X40" s="221"/>
      <c r="Y40" s="221"/>
      <c r="Z40" s="107" t="s">
        <v>18</v>
      </c>
      <c r="AA40" s="108"/>
      <c r="AB40" s="48" t="s">
        <v>70</v>
      </c>
      <c r="AC40" s="64"/>
      <c r="AD40" s="64"/>
      <c r="AE40" s="64"/>
      <c r="AF40" s="64"/>
      <c r="AG40" s="64"/>
      <c r="AH40" s="65"/>
      <c r="AI40" s="65"/>
      <c r="AJ40" s="65"/>
    </row>
    <row r="41" spans="1:37" ht="15" customHeight="1">
      <c r="A41" s="24"/>
      <c r="B41" s="24"/>
      <c r="C41" s="24"/>
      <c r="D41" s="24"/>
      <c r="E41" s="64"/>
      <c r="F41" s="64"/>
      <c r="G41" s="64"/>
      <c r="H41" s="24"/>
      <c r="I41" s="24"/>
      <c r="J41" s="24"/>
      <c r="K41" s="24"/>
      <c r="L41" s="24"/>
      <c r="M41" s="64"/>
      <c r="N41" s="24"/>
      <c r="O41" s="24"/>
      <c r="P41" s="24"/>
      <c r="Q41" s="24"/>
      <c r="R41" s="24"/>
      <c r="S41" s="24"/>
      <c r="T41" s="24"/>
      <c r="U41" s="24"/>
      <c r="V41" s="65"/>
      <c r="W41" s="65"/>
      <c r="X41" s="65"/>
      <c r="Y41" s="65"/>
      <c r="Z41" s="64"/>
      <c r="AA41" s="64"/>
      <c r="AB41" s="64"/>
      <c r="AC41" s="64"/>
      <c r="AD41" s="64"/>
      <c r="AE41" s="64"/>
      <c r="AF41" s="64"/>
      <c r="AG41" s="64"/>
      <c r="AH41" s="65"/>
      <c r="AI41" s="65"/>
      <c r="AJ41" s="65"/>
    </row>
    <row r="42" spans="1:37" s="27" customFormat="1" ht="15" customHeight="1">
      <c r="A42" s="48" t="s">
        <v>43</v>
      </c>
      <c r="B42" s="48"/>
      <c r="C42" s="48"/>
      <c r="D42" s="64"/>
      <c r="E42" s="64"/>
      <c r="F42" s="64"/>
      <c r="G42" s="64"/>
      <c r="H42" s="64"/>
      <c r="I42" s="64"/>
      <c r="J42" s="64"/>
      <c r="K42" s="64"/>
      <c r="L42" s="64"/>
      <c r="M42" s="64"/>
      <c r="N42" s="64"/>
      <c r="O42" s="64"/>
      <c r="P42" s="64"/>
      <c r="Q42" s="64"/>
      <c r="R42" s="64"/>
      <c r="S42" s="64"/>
      <c r="T42" s="64"/>
      <c r="U42" s="65"/>
      <c r="V42" s="65"/>
      <c r="W42" s="65"/>
      <c r="X42" s="65"/>
      <c r="Y42" s="65"/>
      <c r="Z42" s="64"/>
      <c r="AA42" s="64"/>
      <c r="AB42" s="64"/>
      <c r="AC42" s="64"/>
      <c r="AD42" s="64"/>
      <c r="AE42" s="64"/>
      <c r="AF42" s="64"/>
      <c r="AG42" s="64"/>
      <c r="AH42" s="65"/>
      <c r="AI42" s="65"/>
      <c r="AJ42" s="65"/>
      <c r="AK42" s="48"/>
    </row>
    <row r="43" spans="1:37" s="27" customFormat="1" ht="15" customHeight="1">
      <c r="A43" s="48"/>
      <c r="B43" s="48" t="s">
        <v>44</v>
      </c>
      <c r="C43" s="48"/>
      <c r="D43" s="48"/>
      <c r="E43" s="48"/>
      <c r="F43" s="48"/>
      <c r="G43" s="48"/>
      <c r="H43" s="48"/>
      <c r="I43" s="48"/>
      <c r="J43" s="48"/>
      <c r="K43" s="48"/>
      <c r="L43" s="48"/>
      <c r="M43" s="48"/>
      <c r="N43" s="48"/>
      <c r="O43" s="48"/>
      <c r="P43" s="48"/>
      <c r="Q43" s="48"/>
      <c r="R43" s="48"/>
      <c r="S43" s="28" t="s">
        <v>45</v>
      </c>
      <c r="T43" s="28"/>
      <c r="U43" s="28"/>
      <c r="V43" s="28"/>
      <c r="W43" s="28"/>
      <c r="X43" s="48"/>
      <c r="Y43" s="48"/>
      <c r="Z43" s="48"/>
      <c r="AA43" s="48"/>
      <c r="AB43" s="48"/>
      <c r="AC43" s="48"/>
      <c r="AD43" s="48"/>
      <c r="AE43" s="48"/>
      <c r="AF43" s="64"/>
      <c r="AG43" s="64"/>
      <c r="AH43" s="65"/>
      <c r="AI43" s="65"/>
      <c r="AJ43" s="65"/>
      <c r="AK43" s="48"/>
    </row>
    <row r="44" spans="1:37" s="27" customFormat="1" ht="15" customHeight="1">
      <c r="A44" s="48"/>
      <c r="B44" s="48" t="s">
        <v>46</v>
      </c>
      <c r="C44" s="231">
        <f>IF(A15="","",A15)</f>
        <v>590000</v>
      </c>
      <c r="D44" s="231"/>
      <c r="E44" s="231"/>
      <c r="F44" s="231"/>
      <c r="G44" s="231"/>
      <c r="H44" s="48" t="s">
        <v>47</v>
      </c>
      <c r="I44" s="205" t="s">
        <v>67</v>
      </c>
      <c r="J44" s="205"/>
      <c r="K44" s="205"/>
      <c r="L44" s="205"/>
      <c r="M44" s="205"/>
      <c r="N44" s="205"/>
      <c r="O44" s="205"/>
      <c r="P44" s="48" t="s">
        <v>51</v>
      </c>
      <c r="Q44" s="48"/>
      <c r="R44" s="48" t="s">
        <v>46</v>
      </c>
      <c r="S44" s="231">
        <f>IF($C$44="","",ROUND(C44/22,-1))</f>
        <v>26820</v>
      </c>
      <c r="T44" s="231"/>
      <c r="U44" s="231"/>
      <c r="V44" s="231"/>
      <c r="W44" s="231"/>
      <c r="X44" s="48" t="s">
        <v>47</v>
      </c>
      <c r="Y44" s="48"/>
      <c r="Z44" s="48" t="s">
        <v>79</v>
      </c>
      <c r="AA44" s="48"/>
      <c r="AB44" s="48"/>
      <c r="AC44" s="48"/>
      <c r="AD44" s="48"/>
      <c r="AE44" s="48"/>
      <c r="AF44" s="64"/>
      <c r="AG44" s="64"/>
      <c r="AH44" s="65"/>
      <c r="AI44" s="65"/>
      <c r="AJ44" s="65"/>
      <c r="AK44" s="48"/>
    </row>
    <row r="45" spans="1:37" s="27" customFormat="1" ht="15" customHeight="1">
      <c r="A45" s="48"/>
      <c r="B45" s="48" t="s">
        <v>48</v>
      </c>
      <c r="C45" s="48"/>
      <c r="D45" s="48"/>
      <c r="E45" s="48"/>
      <c r="F45" s="48"/>
      <c r="G45" s="48"/>
      <c r="H45" s="48"/>
      <c r="I45" s="48"/>
      <c r="K45" s="48"/>
      <c r="L45" s="48"/>
      <c r="N45" s="48"/>
      <c r="O45" s="48"/>
      <c r="P45" s="48"/>
      <c r="Q45" s="48"/>
      <c r="R45" s="48"/>
      <c r="S45" s="28" t="s">
        <v>49</v>
      </c>
      <c r="T45" s="29"/>
      <c r="U45" s="28"/>
      <c r="V45" s="28"/>
      <c r="W45" s="28"/>
      <c r="X45" s="48"/>
      <c r="Y45" s="48"/>
      <c r="Z45" s="48"/>
      <c r="AA45" s="48"/>
      <c r="AB45" s="48"/>
      <c r="AC45" s="48"/>
      <c r="AD45" s="48"/>
      <c r="AE45" s="48"/>
      <c r="AF45" s="64"/>
      <c r="AG45" s="64"/>
      <c r="AH45" s="65"/>
      <c r="AI45" s="65"/>
      <c r="AJ45" s="65"/>
      <c r="AK45" s="48"/>
    </row>
    <row r="46" spans="1:37" s="27" customFormat="1" ht="15" customHeight="1">
      <c r="A46" s="48"/>
      <c r="B46" s="48" t="s">
        <v>46</v>
      </c>
      <c r="C46" s="231">
        <f>S44</f>
        <v>26820</v>
      </c>
      <c r="D46" s="231"/>
      <c r="E46" s="231"/>
      <c r="F46" s="231"/>
      <c r="G46" s="231"/>
      <c r="H46" s="48" t="s">
        <v>47</v>
      </c>
      <c r="I46" s="205" t="s">
        <v>68</v>
      </c>
      <c r="J46" s="205"/>
      <c r="K46" s="205"/>
      <c r="L46" s="205"/>
      <c r="M46" s="205"/>
      <c r="N46" s="205"/>
      <c r="O46" s="205"/>
      <c r="P46" s="48" t="s">
        <v>51</v>
      </c>
      <c r="Q46" s="48"/>
      <c r="R46" s="48" t="s">
        <v>46</v>
      </c>
      <c r="S46" s="231">
        <f>IF($C$46="","",ROUND(C46*2/3,0))</f>
        <v>17880</v>
      </c>
      <c r="T46" s="231"/>
      <c r="U46" s="231"/>
      <c r="V46" s="231"/>
      <c r="W46" s="231"/>
      <c r="X46" s="48" t="s">
        <v>47</v>
      </c>
      <c r="Y46" s="48"/>
      <c r="Z46" s="228" t="s">
        <v>81</v>
      </c>
      <c r="AA46" s="229"/>
      <c r="AB46" s="229"/>
      <c r="AC46" s="229"/>
      <c r="AD46" s="229"/>
      <c r="AE46" s="229"/>
      <c r="AF46" s="229"/>
      <c r="AG46" s="229"/>
      <c r="AH46" s="229"/>
      <c r="AI46" s="229"/>
      <c r="AJ46" s="229"/>
      <c r="AK46" s="48"/>
    </row>
    <row r="47" spans="1:37" s="27" customFormat="1" ht="15" customHeight="1">
      <c r="A47" s="48" t="s">
        <v>52</v>
      </c>
      <c r="B47" s="48"/>
      <c r="C47" s="48"/>
      <c r="D47" s="48"/>
      <c r="E47" s="48"/>
      <c r="F47" s="48"/>
      <c r="G47" s="48"/>
      <c r="H47" s="48"/>
      <c r="I47" s="48"/>
      <c r="J47" s="48"/>
      <c r="K47" s="48"/>
      <c r="L47" s="48"/>
      <c r="M47" s="48"/>
      <c r="N47" s="48"/>
      <c r="O47" s="48"/>
      <c r="P47" s="48"/>
      <c r="Q47" s="48"/>
      <c r="R47" s="48"/>
      <c r="S47" s="48"/>
      <c r="T47" s="48"/>
      <c r="U47" s="48"/>
      <c r="V47" s="48"/>
      <c r="W47" s="48"/>
      <c r="X47" s="48"/>
      <c r="Y47" s="48"/>
      <c r="Z47" s="48"/>
      <c r="AA47" s="48"/>
      <c r="AB47" s="48"/>
      <c r="AC47" s="48"/>
      <c r="AD47" s="48"/>
      <c r="AE47" s="48"/>
      <c r="AF47" s="48"/>
      <c r="AG47" s="48"/>
      <c r="AH47" s="48"/>
      <c r="AI47" s="48"/>
      <c r="AJ47" s="65"/>
      <c r="AK47" s="48"/>
    </row>
    <row r="48" spans="1:37" s="27" customFormat="1" ht="15" customHeight="1">
      <c r="B48" s="48" t="s">
        <v>80</v>
      </c>
      <c r="C48" s="48"/>
      <c r="D48" s="48"/>
      <c r="E48" s="48"/>
      <c r="F48" s="48"/>
      <c r="G48" s="48"/>
      <c r="H48" s="48"/>
      <c r="I48" s="48"/>
      <c r="J48" s="15"/>
      <c r="K48" s="15"/>
      <c r="L48" s="15"/>
      <c r="M48" s="15"/>
      <c r="N48" s="16"/>
      <c r="O48" s="48"/>
      <c r="P48" s="48" t="s">
        <v>51</v>
      </c>
      <c r="R48" s="48" t="s">
        <v>46</v>
      </c>
      <c r="S48" s="230">
        <f>IF(O38&gt;=P40,O38,P40)</f>
        <v>16410</v>
      </c>
      <c r="T48" s="230"/>
      <c r="U48" s="230"/>
      <c r="V48" s="230"/>
      <c r="W48" s="230"/>
      <c r="X48" s="48" t="s">
        <v>47</v>
      </c>
      <c r="Y48" s="48"/>
      <c r="Z48" s="48"/>
      <c r="AB48" s="48"/>
      <c r="AC48" s="48"/>
      <c r="AD48" s="48"/>
      <c r="AE48" s="48"/>
      <c r="AF48" s="48"/>
      <c r="AG48" s="48"/>
      <c r="AH48" s="48"/>
      <c r="AI48" s="48"/>
      <c r="AJ48" s="48"/>
      <c r="AK48" s="48"/>
    </row>
    <row r="49" spans="1:37" s="27" customFormat="1" ht="15" customHeight="1">
      <c r="A49" s="48" t="s">
        <v>54</v>
      </c>
      <c r="B49" s="48"/>
      <c r="C49" s="48"/>
      <c r="D49" s="30"/>
      <c r="E49" s="30"/>
      <c r="F49" s="30"/>
      <c r="G49" s="30"/>
      <c r="H49" s="30"/>
      <c r="I49" s="48"/>
      <c r="J49" s="48"/>
      <c r="K49" s="64"/>
      <c r="L49" s="48"/>
      <c r="M49" s="48"/>
      <c r="N49" s="48"/>
      <c r="O49" s="48"/>
      <c r="P49" s="48"/>
      <c r="Q49" s="48"/>
      <c r="R49" s="48"/>
      <c r="S49" s="64"/>
      <c r="T49" s="64"/>
      <c r="U49" s="64"/>
      <c r="V49" s="64"/>
      <c r="W49" s="63"/>
      <c r="X49" s="63"/>
      <c r="Y49" s="48"/>
      <c r="Z49" s="48"/>
      <c r="AA49" s="48"/>
      <c r="AB49" s="48"/>
      <c r="AC49" s="48"/>
      <c r="AD49" s="48"/>
      <c r="AE49" s="48"/>
      <c r="AF49" s="48"/>
      <c r="AG49" s="48"/>
      <c r="AH49" s="48"/>
      <c r="AI49" s="48"/>
      <c r="AJ49" s="48"/>
      <c r="AK49" s="48"/>
    </row>
    <row r="50" spans="1:37" s="27" customFormat="1" ht="15" customHeight="1">
      <c r="A50" s="48"/>
      <c r="B50" s="48" t="s">
        <v>69</v>
      </c>
      <c r="C50" s="48" t="s">
        <v>71</v>
      </c>
      <c r="D50" s="48" t="s">
        <v>53</v>
      </c>
      <c r="E50" s="48"/>
      <c r="F50" s="210" t="s">
        <v>55</v>
      </c>
      <c r="G50" s="210"/>
      <c r="H50" s="210"/>
      <c r="I50" s="210"/>
      <c r="J50" s="228">
        <f>IF(A15="","",IF($S$46&gt;$S$48,$Q$16,0))</f>
        <v>6</v>
      </c>
      <c r="K50" s="228"/>
      <c r="L50" s="48" t="s">
        <v>56</v>
      </c>
      <c r="M50" s="48"/>
      <c r="N50" s="48"/>
      <c r="O50" s="48"/>
      <c r="P50" s="48"/>
      <c r="Q50" s="48"/>
      <c r="R50" s="48"/>
      <c r="S50" s="64"/>
      <c r="T50" s="64"/>
      <c r="U50" s="64"/>
      <c r="V50" s="64"/>
      <c r="W50" s="63"/>
      <c r="X50" s="63"/>
      <c r="Y50" s="48"/>
      <c r="Z50" s="48"/>
      <c r="AA50" s="48"/>
      <c r="AB50" s="48"/>
      <c r="AC50" s="48"/>
      <c r="AD50" s="48"/>
      <c r="AE50" s="48"/>
      <c r="AF50" s="48"/>
      <c r="AG50" s="48"/>
      <c r="AH50" s="48"/>
      <c r="AI50" s="48"/>
      <c r="AJ50" s="48"/>
      <c r="AK50" s="48"/>
    </row>
    <row r="51" spans="1:37" s="27" customFormat="1" ht="15" customHeight="1">
      <c r="A51" s="48" t="s">
        <v>57</v>
      </c>
      <c r="B51" s="48"/>
      <c r="C51" s="48"/>
      <c r="D51" s="48"/>
      <c r="E51" s="48"/>
      <c r="F51" s="48"/>
      <c r="G51" s="48"/>
      <c r="H51" s="48"/>
      <c r="I51" s="48"/>
      <c r="J51" s="16"/>
      <c r="K51" s="16"/>
      <c r="L51" s="16"/>
      <c r="M51" s="16"/>
      <c r="N51" s="16"/>
      <c r="O51" s="48"/>
      <c r="P51" s="48"/>
      <c r="Q51" s="48"/>
      <c r="R51" s="48"/>
      <c r="S51" s="64"/>
      <c r="T51" s="64"/>
      <c r="U51" s="64"/>
      <c r="V51" s="64"/>
      <c r="W51" s="63"/>
      <c r="X51" s="63"/>
      <c r="Y51" s="48"/>
      <c r="Z51" s="166" t="s">
        <v>93</v>
      </c>
      <c r="AA51" s="210"/>
      <c r="AB51" s="210"/>
      <c r="AC51" s="210"/>
      <c r="AD51" s="210"/>
      <c r="AE51" s="210"/>
      <c r="AF51" s="210"/>
      <c r="AG51" s="210"/>
      <c r="AH51" s="210"/>
      <c r="AI51" s="210"/>
      <c r="AJ51" s="210"/>
      <c r="AK51" s="48"/>
    </row>
    <row r="52" spans="1:37" s="27" customFormat="1" ht="15" customHeight="1">
      <c r="A52" s="48"/>
      <c r="B52" s="48"/>
      <c r="C52" s="48"/>
      <c r="D52" s="210" t="s">
        <v>82</v>
      </c>
      <c r="E52" s="210"/>
      <c r="F52" s="210"/>
      <c r="G52" s="210"/>
      <c r="H52" s="210"/>
      <c r="I52" s="48"/>
      <c r="J52" s="48"/>
      <c r="K52" s="48"/>
      <c r="L52" s="210" t="s">
        <v>83</v>
      </c>
      <c r="M52" s="210"/>
      <c r="N52" s="210"/>
      <c r="O52" s="210"/>
      <c r="P52" s="210"/>
      <c r="Q52" s="48"/>
      <c r="R52" s="48"/>
      <c r="S52" s="210" t="s">
        <v>84</v>
      </c>
      <c r="T52" s="210"/>
      <c r="U52" s="210"/>
      <c r="V52" s="210"/>
      <c r="W52" s="210"/>
      <c r="X52" s="210"/>
      <c r="Y52" s="48"/>
      <c r="Z52" s="210"/>
      <c r="AA52" s="210"/>
      <c r="AB52" s="210"/>
      <c r="AC52" s="210"/>
      <c r="AD52" s="210"/>
      <c r="AE52" s="210"/>
      <c r="AF52" s="210"/>
      <c r="AG52" s="210"/>
      <c r="AH52" s="210"/>
      <c r="AI52" s="210"/>
      <c r="AJ52" s="210"/>
      <c r="AK52" s="48"/>
    </row>
    <row r="53" spans="1:37" s="27" customFormat="1" ht="24" customHeight="1" thickBot="1">
      <c r="A53" s="48"/>
      <c r="B53" s="48"/>
      <c r="C53" s="58" t="s">
        <v>46</v>
      </c>
      <c r="D53" s="224">
        <f>S46</f>
        <v>17880</v>
      </c>
      <c r="E53" s="224"/>
      <c r="F53" s="224"/>
      <c r="G53" s="224"/>
      <c r="H53" s="224"/>
      <c r="I53" s="58" t="s">
        <v>18</v>
      </c>
      <c r="J53" s="66" t="s">
        <v>72</v>
      </c>
      <c r="K53" s="58"/>
      <c r="L53" s="224">
        <f>S48</f>
        <v>16410</v>
      </c>
      <c r="M53" s="224"/>
      <c r="N53" s="224"/>
      <c r="O53" s="224"/>
      <c r="P53" s="224"/>
      <c r="Q53" s="58" t="s">
        <v>18</v>
      </c>
      <c r="R53" s="58" t="s">
        <v>50</v>
      </c>
      <c r="S53" s="64" t="s">
        <v>58</v>
      </c>
      <c r="T53" s="225">
        <f>IF(A15="","",J50)</f>
        <v>6</v>
      </c>
      <c r="U53" s="225"/>
      <c r="V53" s="225"/>
      <c r="W53" s="225"/>
      <c r="X53" s="64" t="s">
        <v>27</v>
      </c>
      <c r="Y53" s="64" t="s">
        <v>51</v>
      </c>
      <c r="Z53" s="26"/>
      <c r="AA53" s="226">
        <f>IF(D53="","",(D53-L53)*T53)</f>
        <v>8820</v>
      </c>
      <c r="AB53" s="226"/>
      <c r="AC53" s="226"/>
      <c r="AD53" s="226"/>
      <c r="AE53" s="226"/>
      <c r="AF53" s="226"/>
      <c r="AG53" s="226"/>
      <c r="AH53" s="226"/>
      <c r="AI53" s="48" t="s">
        <v>18</v>
      </c>
      <c r="AJ53" s="65"/>
      <c r="AK53" s="48"/>
    </row>
    <row r="54" spans="1:37" s="27" customFormat="1" ht="15" customHeight="1">
      <c r="E54" s="207" t="s">
        <v>106</v>
      </c>
      <c r="F54" s="207"/>
      <c r="G54" s="207"/>
      <c r="H54" s="207"/>
      <c r="I54" s="207"/>
      <c r="J54" s="222">
        <f>IFERROR(D53-L53,"")</f>
        <v>1470</v>
      </c>
      <c r="K54" s="207"/>
      <c r="L54" s="207"/>
      <c r="M54" s="207"/>
      <c r="N54" s="207"/>
      <c r="O54" s="27" t="s">
        <v>22</v>
      </c>
      <c r="AJ54" s="48"/>
      <c r="AK54" s="48"/>
    </row>
    <row r="55" spans="1:37" s="27" customFormat="1" ht="15" customHeight="1">
      <c r="AJ55" s="48"/>
      <c r="AK55" s="48"/>
    </row>
    <row r="56" spans="1:37" ht="15" customHeight="1">
      <c r="AC56" s="59"/>
      <c r="AD56" s="59"/>
      <c r="AE56" s="59"/>
      <c r="AF56" s="59"/>
      <c r="AG56" s="61"/>
      <c r="AH56" s="61"/>
      <c r="AI56" s="61"/>
      <c r="AJ56" s="62" t="s">
        <v>105</v>
      </c>
    </row>
    <row r="57" spans="1:37">
      <c r="AE57" s="17"/>
    </row>
    <row r="58" spans="1:37">
      <c r="AE58" s="17"/>
    </row>
    <row r="59" spans="1:37">
      <c r="AE59" s="17"/>
    </row>
    <row r="60" spans="1:37">
      <c r="AE60" s="17"/>
    </row>
    <row r="61" spans="1:37">
      <c r="A61" s="227"/>
      <c r="B61" s="89"/>
      <c r="C61" s="89"/>
      <c r="D61" s="89"/>
      <c r="E61" s="89"/>
      <c r="F61" s="89"/>
      <c r="G61" s="89"/>
      <c r="H61" s="89"/>
      <c r="I61" s="89"/>
      <c r="J61" s="89"/>
      <c r="K61" s="89"/>
      <c r="L61" s="89"/>
      <c r="M61" s="89"/>
      <c r="N61" s="89"/>
      <c r="O61" s="89"/>
      <c r="P61" s="89"/>
      <c r="Q61" s="89"/>
      <c r="R61" s="89"/>
      <c r="S61" s="89"/>
      <c r="T61" s="89"/>
      <c r="U61" s="89"/>
      <c r="V61" s="89"/>
      <c r="W61" s="89"/>
      <c r="X61" s="89"/>
      <c r="Y61" s="89"/>
      <c r="Z61" s="89"/>
      <c r="AA61" s="89"/>
      <c r="AB61" s="89"/>
      <c r="AC61" s="89"/>
      <c r="AD61" s="89"/>
      <c r="AE61" s="89"/>
      <c r="AF61" s="89"/>
      <c r="AG61" s="89"/>
      <c r="AH61" s="89"/>
      <c r="AI61" s="89"/>
      <c r="AJ61" s="89"/>
      <c r="AK61" s="89"/>
    </row>
  </sheetData>
  <sheetProtection algorithmName="SHA-512" hashValue="/ygh4S/iN9UBzJlt4tBxLBCvIG6s2P4cOc4+gVmidYEYbCs/EYBsjTz9Zq0OXWGe60qjzvgtF/7lidjY7DFvuQ==" saltValue="s+kjVamQhz1V6D4gmfwW+w==" spinCount="100000" sheet="1" objects="1" scenarios="1"/>
  <mergeCells count="129">
    <mergeCell ref="D53:H53"/>
    <mergeCell ref="L53:P53"/>
    <mergeCell ref="T53:W53"/>
    <mergeCell ref="AA53:AH53"/>
    <mergeCell ref="A61:AK61"/>
    <mergeCell ref="E54:I54"/>
    <mergeCell ref="J54:N54"/>
    <mergeCell ref="Z46:AJ46"/>
    <mergeCell ref="S48:W48"/>
    <mergeCell ref="F50:I50"/>
    <mergeCell ref="J50:K50"/>
    <mergeCell ref="Z51:AJ52"/>
    <mergeCell ref="D52:H52"/>
    <mergeCell ref="L52:P52"/>
    <mergeCell ref="S52:X52"/>
    <mergeCell ref="C44:G44"/>
    <mergeCell ref="I44:O44"/>
    <mergeCell ref="S44:W44"/>
    <mergeCell ref="C46:G46"/>
    <mergeCell ref="I46:O46"/>
    <mergeCell ref="S46:W46"/>
    <mergeCell ref="O38:Y38"/>
    <mergeCell ref="Z38:AA38"/>
    <mergeCell ref="A40:G40"/>
    <mergeCell ref="H40:O40"/>
    <mergeCell ref="P40:Y40"/>
    <mergeCell ref="Z40:AA40"/>
    <mergeCell ref="A34:K35"/>
    <mergeCell ref="L34:AJ35"/>
    <mergeCell ref="A36:G38"/>
    <mergeCell ref="H36:N36"/>
    <mergeCell ref="O36:Y36"/>
    <mergeCell ref="Z36:AA36"/>
    <mergeCell ref="H37:N37"/>
    <mergeCell ref="O37:Y37"/>
    <mergeCell ref="Z37:AA37"/>
    <mergeCell ref="H38:N38"/>
    <mergeCell ref="F31:I31"/>
    <mergeCell ref="J31:N31"/>
    <mergeCell ref="O31:S31"/>
    <mergeCell ref="F32:I32"/>
    <mergeCell ref="J32:M32"/>
    <mergeCell ref="O32:R32"/>
    <mergeCell ref="F29:I29"/>
    <mergeCell ref="J29:N29"/>
    <mergeCell ref="O29:S29"/>
    <mergeCell ref="AC29:AG29"/>
    <mergeCell ref="F30:I30"/>
    <mergeCell ref="J30:N30"/>
    <mergeCell ref="O30:S30"/>
    <mergeCell ref="F27:I27"/>
    <mergeCell ref="J27:N27"/>
    <mergeCell ref="O27:S27"/>
    <mergeCell ref="AC27:AG27"/>
    <mergeCell ref="F28:I28"/>
    <mergeCell ref="J28:N28"/>
    <mergeCell ref="O28:S28"/>
    <mergeCell ref="F25:I25"/>
    <mergeCell ref="J25:N25"/>
    <mergeCell ref="O25:S25"/>
    <mergeCell ref="AC25:AG25"/>
    <mergeCell ref="F26:I26"/>
    <mergeCell ref="J26:N26"/>
    <mergeCell ref="O26:S26"/>
    <mergeCell ref="A23:C24"/>
    <mergeCell ref="D23:D24"/>
    <mergeCell ref="F23:I23"/>
    <mergeCell ref="J23:M23"/>
    <mergeCell ref="O23:R23"/>
    <mergeCell ref="AB23:AJ23"/>
    <mergeCell ref="F24:S24"/>
    <mergeCell ref="J22:N22"/>
    <mergeCell ref="O22:S22"/>
    <mergeCell ref="O19:S19"/>
    <mergeCell ref="A20:C21"/>
    <mergeCell ref="D20:D21"/>
    <mergeCell ref="F20:I20"/>
    <mergeCell ref="J20:N20"/>
    <mergeCell ref="O20:S20"/>
    <mergeCell ref="F21:I21"/>
    <mergeCell ref="J21:N21"/>
    <mergeCell ref="O21:S21"/>
    <mergeCell ref="AB14:AJ14"/>
    <mergeCell ref="A15:C16"/>
    <mergeCell ref="D15:D16"/>
    <mergeCell ref="AB15:AJ15"/>
    <mergeCell ref="F16:N16"/>
    <mergeCell ref="O16:P16"/>
    <mergeCell ref="Q16:Y16"/>
    <mergeCell ref="Z16:AA16"/>
    <mergeCell ref="AB16:AH17"/>
    <mergeCell ref="A17:D19"/>
    <mergeCell ref="F17:N17"/>
    <mergeCell ref="O17:P17"/>
    <mergeCell ref="Q17:Y17"/>
    <mergeCell ref="Z17:AA17"/>
    <mergeCell ref="AI17:AJ17"/>
    <mergeCell ref="F18:S18"/>
    <mergeCell ref="T18:AA32"/>
    <mergeCell ref="AB18:AJ20"/>
    <mergeCell ref="F19:I19"/>
    <mergeCell ref="J19:N19"/>
    <mergeCell ref="AB21:AG22"/>
    <mergeCell ref="AH21:AJ22"/>
    <mergeCell ref="A22:D22"/>
    <mergeCell ref="F22:I22"/>
    <mergeCell ref="F11:N11"/>
    <mergeCell ref="W11:Y11"/>
    <mergeCell ref="F12:N13"/>
    <mergeCell ref="O12:AA13"/>
    <mergeCell ref="A14:D14"/>
    <mergeCell ref="F14:N15"/>
    <mergeCell ref="O14:R15"/>
    <mergeCell ref="S14:S15"/>
    <mergeCell ref="T14:U15"/>
    <mergeCell ref="V14:V15"/>
    <mergeCell ref="P7:S7"/>
    <mergeCell ref="T7:AI7"/>
    <mergeCell ref="P8:S8"/>
    <mergeCell ref="T8:AA8"/>
    <mergeCell ref="P9:S9"/>
    <mergeCell ref="T9:AI9"/>
    <mergeCell ref="A2:AJ2"/>
    <mergeCell ref="B4:D4"/>
    <mergeCell ref="T5:W5"/>
    <mergeCell ref="Y5:AA5"/>
    <mergeCell ref="AC5:AG5"/>
    <mergeCell ref="P6:S6"/>
    <mergeCell ref="T6:AI6"/>
  </mergeCells>
  <phoneticPr fontId="1"/>
  <dataValidations count="3">
    <dataValidation imeMode="halfAlpha" allowBlank="1" showInputMessage="1" showErrorMessage="1" sqref="Q16:Y17 J26:N31 O11:V11 A15:C16 A20:C21 A23:C24 T9:AI9 Y5:AA5 AC5:AG5 G4 J20:N22 W14:W15" xr:uid="{00000000-0002-0000-0200-000000000000}"/>
    <dataValidation imeMode="hiragana" allowBlank="1" showInputMessage="1" showErrorMessage="1" sqref="B4:D4 T5:W5 T6:AI7 T8:AA8 O12:AA13" xr:uid="{00000000-0002-0000-0200-000001000000}"/>
    <dataValidation type="list" allowBlank="1" showInputMessage="1" showErrorMessage="1" sqref="AH21:AJ22" xr:uid="{00000000-0002-0000-0200-000002000000}">
      <formula1>"〇"</formula1>
    </dataValidation>
  </dataValidations>
  <printOptions horizontalCentered="1" verticalCentered="1"/>
  <pageMargins left="0.39370078740157483" right="0" top="0" bottom="0" header="0" footer="0"/>
  <pageSetup paperSize="9" scale="91" orientation="portrait"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用紙No. 傷病手当1-2</vt:lpstr>
      <vt:lpstr>用紙No. 傷病手当1-2 (例1)</vt:lpstr>
      <vt:lpstr>用紙No. 傷病手当1-2(例2)</vt:lpstr>
      <vt:lpstr>'用紙No. 傷病手当1-2'!Print_Area</vt:lpstr>
      <vt:lpstr>'用紙No. 傷病手当1-2 (例1)'!Print_Area</vt:lpstr>
      <vt:lpstr>'用紙No. 傷病手当1-2(例2)'!Print_Area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花田　貴大</dc:creator>
  <cp:lastModifiedBy>谷田部　亜希</cp:lastModifiedBy>
  <cp:lastPrinted>2021-10-07T07:54:48Z</cp:lastPrinted>
  <dcterms:created xsi:type="dcterms:W3CDTF">2021-03-24T23:48:18Z</dcterms:created>
  <dcterms:modified xsi:type="dcterms:W3CDTF">2022-01-26T07:14:29Z</dcterms:modified>
</cp:coreProperties>
</file>