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Y:\2210_短期給付\30 庶務事務\04 広報委員\★かがやき原稿＆HP作成★\HP\令和8年度\080401_介護休業手当金報酬支給額証明書差し替え\"/>
    </mc:Choice>
  </mc:AlternateContent>
  <xr:revisionPtr revIDLastSave="0" documentId="13_ncr:1_{FCB70468-98C0-4644-B2E9-E946BCC9E658}" xr6:coauthVersionLast="47" xr6:coauthVersionMax="47" xr10:uidLastSave="{00000000-0000-0000-0000-000000000000}"/>
  <workbookProtection workbookAlgorithmName="SHA-512" workbookHashValue="93Zq8UCBWONHpIwj5SrzHtxmGPhWjCFMfR6wxCv9gJ25q1VScuXgeH/kRTdj59Fz+XW8oxUFnIo0U0X56+R4Lg==" workbookSaltValue="p2vqO9+cbqIU7Xwhtam/Bw==" workbookSpinCount="100000" lockStructure="1"/>
  <bookViews>
    <workbookView xWindow="-120" yWindow="-120" windowWidth="29040" windowHeight="15720" tabRatio="664" xr2:uid="{00000000-000D-0000-FFFF-FFFF00000000}"/>
  </bookViews>
  <sheets>
    <sheet name="入力シート" sheetId="5" r:id="rId1"/>
    <sheet name="報酬支給額証明(支給割合0.67)" sheetId="6" r:id="rId2"/>
  </sheets>
  <definedNames>
    <definedName name="_xlnm.Print_Area" localSheetId="0">入力シート!$A$1:$BI$48</definedName>
    <definedName name="_xlnm.Print_Area" localSheetId="1">'報酬支給額証明(支給割合0.67)'!$A$1:$CC$83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B64" i="6" l="1"/>
  <c r="BN57" i="6"/>
  <c r="F80" i="6" s="1"/>
  <c r="AW57" i="6"/>
  <c r="AJ75" i="6" s="1"/>
  <c r="AA57" i="6"/>
  <c r="D61" i="6" s="1"/>
  <c r="BI23" i="6"/>
  <c r="F29" i="6" s="1"/>
  <c r="AM23" i="6"/>
  <c r="W45" i="6" s="1"/>
  <c r="M23" i="6"/>
  <c r="G35" i="6" s="1"/>
  <c r="O19" i="6"/>
  <c r="B19" i="6"/>
  <c r="AX18" i="6"/>
  <c r="AK18" i="6"/>
  <c r="O18" i="6"/>
  <c r="B18" i="6"/>
  <c r="AX17" i="6"/>
  <c r="AK17" i="6"/>
  <c r="O17" i="6"/>
  <c r="B17" i="6"/>
  <c r="AX16" i="6"/>
  <c r="AK16" i="6"/>
  <c r="O16" i="6"/>
  <c r="B16" i="6"/>
  <c r="AX15" i="6"/>
  <c r="AK15" i="6"/>
  <c r="O15" i="6"/>
  <c r="B15" i="6"/>
  <c r="AX14" i="6"/>
  <c r="AK14" i="6"/>
  <c r="O14" i="6"/>
  <c r="B14" i="6"/>
  <c r="AX13" i="6"/>
  <c r="AK13" i="6"/>
  <c r="P13" i="6"/>
  <c r="C13" i="6"/>
  <c r="AX12" i="6"/>
  <c r="AK12" i="6"/>
  <c r="B12" i="6"/>
  <c r="AX11" i="6"/>
  <c r="AK11" i="6"/>
  <c r="O11" i="6"/>
  <c r="B11" i="6"/>
  <c r="AX10" i="6"/>
  <c r="AK10" i="6"/>
  <c r="O10" i="6"/>
  <c r="B10" i="6"/>
  <c r="BI6" i="6"/>
  <c r="AT6" i="6"/>
  <c r="BI5" i="6"/>
  <c r="AT5" i="6"/>
  <c r="AT4" i="6"/>
  <c r="J3" i="6"/>
  <c r="G3" i="6"/>
  <c r="C3" i="6"/>
  <c r="BK12" i="5"/>
  <c r="M43" i="5" s="1"/>
  <c r="O12" i="6" s="1"/>
  <c r="Q20" i="6" l="1"/>
  <c r="AZ20" i="6"/>
  <c r="AS27" i="6" s="1"/>
  <c r="BI27" i="6" s="1"/>
  <c r="BA33" i="6" s="1"/>
  <c r="G27" i="6"/>
  <c r="O27" i="6" s="1"/>
  <c r="G39" i="6" s="1"/>
  <c r="G33" i="6"/>
  <c r="Z33" i="6" s="1"/>
  <c r="O39" i="6" s="1"/>
  <c r="U61" i="6"/>
  <c r="D63" i="6" s="1"/>
  <c r="U63" i="6" s="1"/>
  <c r="D65" i="6" s="1"/>
  <c r="W70" i="6" s="1"/>
  <c r="F70" i="6"/>
  <c r="AJ70" i="6"/>
  <c r="F75" i="6"/>
  <c r="AT70" i="6" l="1"/>
  <c r="O82" i="6" s="1"/>
  <c r="W39" i="6"/>
  <c r="AS33" i="6" s="1"/>
  <c r="BI33" i="6" s="1"/>
  <c r="V80" i="6" l="1"/>
  <c r="J45" i="6"/>
  <c r="AG45" i="6" s="1"/>
  <c r="W75" i="6"/>
  <c r="AT75" i="6" s="1"/>
  <c r="AJ80" i="6" l="1"/>
  <c r="AT80" i="6" s="1"/>
  <c r="BI82" i="6" s="1"/>
  <c r="AL82" i="6"/>
</calcChain>
</file>

<file path=xl/sharedStrings.xml><?xml version="1.0" encoding="utf-8"?>
<sst xmlns="http://schemas.openxmlformats.org/spreadsheetml/2006/main" count="228" uniqueCount="145">
  <si>
    <t>（公印省略）</t>
    <rPh sb="1" eb="3">
      <t>コウイン</t>
    </rPh>
    <rPh sb="3" eb="5">
      <t>ショウリャク</t>
    </rPh>
    <phoneticPr fontId="3"/>
  </si>
  <si>
    <t>報酬支給額証明書（介護休業手当金）</t>
    <rPh sb="0" eb="2">
      <t>ホウシュウ</t>
    </rPh>
    <rPh sb="2" eb="5">
      <t>シキュウガク</t>
    </rPh>
    <rPh sb="5" eb="8">
      <t>ショウメイショ</t>
    </rPh>
    <rPh sb="9" eb="11">
      <t>カイゴ</t>
    </rPh>
    <rPh sb="11" eb="13">
      <t>キュウギョウ</t>
    </rPh>
    <rPh sb="13" eb="15">
      <t>テアテ</t>
    </rPh>
    <rPh sb="15" eb="16">
      <t>キン</t>
    </rPh>
    <phoneticPr fontId="4"/>
  </si>
  <si>
    <t>〔用紙№介護手当2〕</t>
    <rPh sb="4" eb="6">
      <t>カイゴ</t>
    </rPh>
    <rPh sb="6" eb="8">
      <t>テア</t>
    </rPh>
    <phoneticPr fontId="4"/>
  </si>
  <si>
    <t>年</t>
    <phoneticPr fontId="14"/>
  </si>
  <si>
    <t>月の報酬について下記のとおり証明します。</t>
    <phoneticPr fontId="14"/>
  </si>
  <si>
    <t>所属所</t>
    <rPh sb="0" eb="2">
      <t>ショゾク</t>
    </rPh>
    <rPh sb="2" eb="3">
      <t>ショ</t>
    </rPh>
    <phoneticPr fontId="3"/>
  </si>
  <si>
    <t>氏名</t>
    <rPh sb="0" eb="2">
      <t>シメイ</t>
    </rPh>
    <phoneticPr fontId="3"/>
  </si>
  <si>
    <t>組合員番号</t>
    <rPh sb="0" eb="3">
      <t>クミアイイン</t>
    </rPh>
    <rPh sb="3" eb="5">
      <t>バンゴウ</t>
    </rPh>
    <phoneticPr fontId="14"/>
  </si>
  <si>
    <t>担当</t>
    <rPh sb="0" eb="2">
      <t>タントウ</t>
    </rPh>
    <phoneticPr fontId="3"/>
  </si>
  <si>
    <t>連絡先</t>
    <rPh sb="0" eb="2">
      <t>レンラク</t>
    </rPh>
    <rPh sb="2" eb="3">
      <t>サキ</t>
    </rPh>
    <phoneticPr fontId="3"/>
  </si>
  <si>
    <t>給料表額＋減額対象となる手当</t>
    <rPh sb="5" eb="7">
      <t>ゲンガク</t>
    </rPh>
    <rPh sb="7" eb="9">
      <t>タイショウ</t>
    </rPh>
    <rPh sb="12" eb="14">
      <t>テアテ</t>
    </rPh>
    <phoneticPr fontId="4"/>
  </si>
  <si>
    <t>減額対象外の手当</t>
    <rPh sb="0" eb="2">
      <t>ゲンガク</t>
    </rPh>
    <rPh sb="2" eb="5">
      <t>タイショウガイ</t>
    </rPh>
    <rPh sb="6" eb="8">
      <t>テアテ</t>
    </rPh>
    <phoneticPr fontId="4"/>
  </si>
  <si>
    <t>種別</t>
    <rPh sb="0" eb="2">
      <t>シュベツ</t>
    </rPh>
    <phoneticPr fontId="4"/>
  </si>
  <si>
    <t>支給額</t>
    <rPh sb="0" eb="3">
      <t>シキュウガク</t>
    </rPh>
    <phoneticPr fontId="4"/>
  </si>
  <si>
    <t>円</t>
    <rPh sb="0" eb="1">
      <t>エン</t>
    </rPh>
    <phoneticPr fontId="4"/>
  </si>
  <si>
    <t>【</t>
    <phoneticPr fontId="14"/>
  </si>
  <si>
    <t>】</t>
    <phoneticPr fontId="14"/>
  </si>
  <si>
    <t>合　　　計</t>
    <rPh sb="0" eb="1">
      <t>ア</t>
    </rPh>
    <rPh sb="4" eb="5">
      <t>ケイ</t>
    </rPh>
    <phoneticPr fontId="4"/>
  </si>
  <si>
    <t>Ａ</t>
    <phoneticPr fontId="4"/>
  </si>
  <si>
    <t>Ｂ</t>
    <phoneticPr fontId="4"/>
  </si>
  <si>
    <t>《出勤しなかった期間に支払われた報酬の額の日額の算定》</t>
    <rPh sb="1" eb="3">
      <t>シュッキン</t>
    </rPh>
    <rPh sb="8" eb="10">
      <t>キカン</t>
    </rPh>
    <rPh sb="11" eb="13">
      <t>シハラ</t>
    </rPh>
    <rPh sb="16" eb="18">
      <t>ホウシュウ</t>
    </rPh>
    <rPh sb="19" eb="20">
      <t>ガク</t>
    </rPh>
    <rPh sb="21" eb="23">
      <t>ニチガク</t>
    </rPh>
    <rPh sb="24" eb="26">
      <t>サンテイ</t>
    </rPh>
    <phoneticPr fontId="4"/>
  </si>
  <si>
    <t>年間時間数</t>
    <rPh sb="0" eb="2">
      <t>ネンカン</t>
    </rPh>
    <rPh sb="2" eb="5">
      <t>ジカンスウ</t>
    </rPh>
    <phoneticPr fontId="4"/>
  </si>
  <si>
    <t>介護休暇の日数</t>
    <rPh sb="0" eb="2">
      <t>カイゴ</t>
    </rPh>
    <rPh sb="2" eb="4">
      <t>キュウカ</t>
    </rPh>
    <rPh sb="5" eb="7">
      <t>ニッスウ</t>
    </rPh>
    <phoneticPr fontId="4"/>
  </si>
  <si>
    <t>日</t>
    <rPh sb="0" eb="1">
      <t>ニチ</t>
    </rPh>
    <phoneticPr fontId="14"/>
  </si>
  <si>
    <t>要勤務日数</t>
    <rPh sb="0" eb="1">
      <t>ヨウ</t>
    </rPh>
    <rPh sb="1" eb="3">
      <t>キンム</t>
    </rPh>
    <rPh sb="3" eb="5">
      <t>ニッスウ</t>
    </rPh>
    <phoneticPr fontId="4"/>
  </si>
  <si>
    <t>（１）給料表額＋減額の対象となる手当を要勤務日数で割る</t>
    <rPh sb="3" eb="5">
      <t>キュウリョウ</t>
    </rPh>
    <rPh sb="5" eb="6">
      <t>ヒョウ</t>
    </rPh>
    <rPh sb="6" eb="7">
      <t>ガク</t>
    </rPh>
    <rPh sb="8" eb="10">
      <t>ゲンガク</t>
    </rPh>
    <rPh sb="11" eb="13">
      <t>タイショウ</t>
    </rPh>
    <rPh sb="16" eb="18">
      <t>テアテ</t>
    </rPh>
    <rPh sb="19" eb="24">
      <t>ヨウキンムニッスウ</t>
    </rPh>
    <rPh sb="25" eb="26">
      <t>ワ</t>
    </rPh>
    <phoneticPr fontId="14"/>
  </si>
  <si>
    <t>（４）減額対象外の1/22</t>
    <phoneticPr fontId="14"/>
  </si>
  <si>
    <t>(A)</t>
    <phoneticPr fontId="14"/>
  </si>
  <si>
    <t>=</t>
    <phoneticPr fontId="14"/>
  </si>
  <si>
    <t>(B)</t>
    <phoneticPr fontId="14"/>
  </si>
  <si>
    <t>÷</t>
    <phoneticPr fontId="14"/>
  </si>
  <si>
    <t>円</t>
    <rPh sb="0" eb="1">
      <t>エン</t>
    </rPh>
    <phoneticPr fontId="14"/>
  </si>
  <si>
    <t>（２）減額により支給されない給料等の時間単価</t>
    <rPh sb="3" eb="5">
      <t>ゲンガク</t>
    </rPh>
    <rPh sb="8" eb="10">
      <t>シキュウ</t>
    </rPh>
    <rPh sb="14" eb="17">
      <t>キュウリョウナド</t>
    </rPh>
    <rPh sb="18" eb="20">
      <t>ジカン</t>
    </rPh>
    <rPh sb="20" eb="22">
      <t>タンカ</t>
    </rPh>
    <phoneticPr fontId="14"/>
  </si>
  <si>
    <t>（５）（３）＋（４）を行い、出勤しなかった期間に支払われた報酬の</t>
    <rPh sb="11" eb="12">
      <t>オコナ</t>
    </rPh>
    <phoneticPr fontId="14"/>
  </si>
  <si>
    <t>額の日額を算出する</t>
    <phoneticPr fontId="14"/>
  </si>
  <si>
    <t>×</t>
    <phoneticPr fontId="14"/>
  </si>
  <si>
    <r>
      <rPr>
        <sz val="9"/>
        <color theme="1"/>
        <rFont val="游ゴシック"/>
        <family val="3"/>
        <charset val="128"/>
        <scheme val="minor"/>
      </rPr>
      <t>7時間45分</t>
    </r>
    <r>
      <rPr>
        <sz val="11"/>
        <color theme="1"/>
        <rFont val="游ゴシック"/>
        <family val="2"/>
        <charset val="128"/>
        <scheme val="minor"/>
      </rPr>
      <t xml:space="preserve">
(7.75)</t>
    </r>
    <phoneticPr fontId="14"/>
  </si>
  <si>
    <t>＋</t>
    <phoneticPr fontId="14"/>
  </si>
  <si>
    <t>・・・（Ｃ）</t>
    <phoneticPr fontId="14"/>
  </si>
  <si>
    <t>※ 円位未満切捨て</t>
    <phoneticPr fontId="14"/>
  </si>
  <si>
    <t>（３）（１）－（２）を行う</t>
    <rPh sb="11" eb="12">
      <t>オコナ</t>
    </rPh>
    <phoneticPr fontId="14"/>
  </si>
  <si>
    <t>-</t>
    <phoneticPr fontId="14"/>
  </si>
  <si>
    <t>※マイナスとなった場合は0円とする</t>
    <rPh sb="9" eb="11">
      <t>バアイ</t>
    </rPh>
    <rPh sb="13" eb="14">
      <t>エン</t>
    </rPh>
    <phoneticPr fontId="14"/>
  </si>
  <si>
    <t>《給付の請求期間における報酬支給額》</t>
    <rPh sb="1" eb="3">
      <t>キュウフ</t>
    </rPh>
    <rPh sb="4" eb="6">
      <t>セイキュウ</t>
    </rPh>
    <rPh sb="6" eb="8">
      <t>キカン</t>
    </rPh>
    <rPh sb="12" eb="14">
      <t>ホウシュウ</t>
    </rPh>
    <rPh sb="14" eb="17">
      <t>シキュウガク</t>
    </rPh>
    <phoneticPr fontId="4"/>
  </si>
  <si>
    <t>　　　　　報酬の日額</t>
    <rPh sb="5" eb="7">
      <t>ホウシュウ</t>
    </rPh>
    <rPh sb="8" eb="10">
      <t>ニチガク</t>
    </rPh>
    <phoneticPr fontId="4"/>
  </si>
  <si>
    <t>　　支給対象日数</t>
    <rPh sb="2" eb="4">
      <t>シキュウ</t>
    </rPh>
    <rPh sb="4" eb="6">
      <t>タイショウ</t>
    </rPh>
    <rPh sb="6" eb="8">
      <t>ニッスウ</t>
    </rPh>
    <phoneticPr fontId="4"/>
  </si>
  <si>
    <t>報酬支給額</t>
    <rPh sb="0" eb="2">
      <t>ホウシュウ</t>
    </rPh>
    <rPh sb="2" eb="5">
      <t>シキュウガク</t>
    </rPh>
    <phoneticPr fontId="4"/>
  </si>
  <si>
    <t>（Ｃ</t>
    <phoneticPr fontId="4"/>
  </si>
  <si>
    <t>円）</t>
    <rPh sb="0" eb="1">
      <t>エン</t>
    </rPh>
    <phoneticPr fontId="4"/>
  </si>
  <si>
    <t>×</t>
    <phoneticPr fontId="4"/>
  </si>
  <si>
    <t>日</t>
    <rPh sb="0" eb="1">
      <t>ニチ</t>
    </rPh>
    <phoneticPr fontId="4"/>
  </si>
  <si>
    <t>＝</t>
    <phoneticPr fontId="14"/>
  </si>
  <si>
    <t>　公立学校共済組合東京支部長　殿</t>
    <phoneticPr fontId="14"/>
  </si>
  <si>
    <t>　　　　年　　　　　月　　　　　日</t>
    <rPh sb="4" eb="5">
      <t>ネン</t>
    </rPh>
    <rPh sb="10" eb="11">
      <t>ガツ</t>
    </rPh>
    <rPh sb="16" eb="17">
      <t>ニチ</t>
    </rPh>
    <phoneticPr fontId="14"/>
  </si>
  <si>
    <t>所属所長</t>
    <rPh sb="0" eb="2">
      <t>ショゾク</t>
    </rPh>
    <rPh sb="2" eb="4">
      <t>ショチョウ</t>
    </rPh>
    <phoneticPr fontId="14"/>
  </si>
  <si>
    <t>職名</t>
    <rPh sb="0" eb="2">
      <t>ショクメイ</t>
    </rPh>
    <phoneticPr fontId="14"/>
  </si>
  <si>
    <t>氏名</t>
    <rPh sb="0" eb="2">
      <t>シメイ</t>
    </rPh>
    <phoneticPr fontId="14"/>
  </si>
  <si>
    <t>《支給額算定調書》</t>
    <rPh sb="1" eb="8">
      <t>シキュウガクサンテイチョウショ</t>
    </rPh>
    <phoneticPr fontId="4"/>
  </si>
  <si>
    <t>標準報酬の月額</t>
    <rPh sb="0" eb="2">
      <t>ヒョウジュン</t>
    </rPh>
    <rPh sb="2" eb="4">
      <t>ホウシュウ</t>
    </rPh>
    <rPh sb="5" eb="7">
      <t>ゲツガク</t>
    </rPh>
    <phoneticPr fontId="4"/>
  </si>
  <si>
    <t>Ⅰ　介護休業手当金日額の算定</t>
    <rPh sb="2" eb="4">
      <t>カイゴ</t>
    </rPh>
    <rPh sb="4" eb="6">
      <t>キュウギョウ</t>
    </rPh>
    <rPh sb="6" eb="8">
      <t>テアテ</t>
    </rPh>
    <rPh sb="8" eb="9">
      <t>キン</t>
    </rPh>
    <rPh sb="9" eb="11">
      <t>ニチガク</t>
    </rPh>
    <rPh sb="12" eb="14">
      <t>サンテイ</t>
    </rPh>
    <phoneticPr fontId="4"/>
  </si>
  <si>
    <t>　標準報酬月額</t>
    <rPh sb="1" eb="3">
      <t>ヒョウジュン</t>
    </rPh>
    <rPh sb="3" eb="5">
      <t>ホウシュウ</t>
    </rPh>
    <rPh sb="5" eb="7">
      <t>ゲツガク</t>
    </rPh>
    <phoneticPr fontId="4"/>
  </si>
  <si>
    <t>標準報酬日額</t>
    <rPh sb="0" eb="2">
      <t>ヒョウジュン</t>
    </rPh>
    <rPh sb="2" eb="4">
      <t>ホウシュウ</t>
    </rPh>
    <rPh sb="4" eb="6">
      <t>ニチガク</t>
    </rPh>
    <phoneticPr fontId="4"/>
  </si>
  <si>
    <t>（</t>
    <phoneticPr fontId="4"/>
  </si>
  <si>
    <t>）円</t>
    <rPh sb="1" eb="2">
      <t>エン</t>
    </rPh>
    <phoneticPr fontId="4"/>
  </si>
  <si>
    <t>×　1/22　＝</t>
    <phoneticPr fontId="4"/>
  </si>
  <si>
    <t>（１０円未満四捨五入）</t>
    <rPh sb="3" eb="4">
      <t>エン</t>
    </rPh>
    <rPh sb="4" eb="6">
      <t>ミマン</t>
    </rPh>
    <rPh sb="6" eb="10">
      <t>シシャゴニュウ</t>
    </rPh>
    <phoneticPr fontId="4"/>
  </si>
  <si>
    <t>　標準報酬日額</t>
    <rPh sb="1" eb="3">
      <t>ヒョウジュン</t>
    </rPh>
    <rPh sb="3" eb="5">
      <t>ホウシュウ</t>
    </rPh>
    <rPh sb="5" eb="7">
      <t>ニチガク</t>
    </rPh>
    <phoneticPr fontId="4"/>
  </si>
  <si>
    <t>支給割合</t>
    <rPh sb="0" eb="2">
      <t>シキュウ</t>
    </rPh>
    <rPh sb="2" eb="4">
      <t>ワリアイ</t>
    </rPh>
    <phoneticPr fontId="4"/>
  </si>
  <si>
    <t>給付日額</t>
    <rPh sb="0" eb="2">
      <t>キュウフ</t>
    </rPh>
    <rPh sb="2" eb="3">
      <t>ニチ</t>
    </rPh>
    <rPh sb="3" eb="4">
      <t>ガク</t>
    </rPh>
    <phoneticPr fontId="4"/>
  </si>
  <si>
    <t>）</t>
    <phoneticPr fontId="4"/>
  </si>
  <si>
    <t>/ 100 )</t>
    <phoneticPr fontId="4"/>
  </si>
  <si>
    <t>＝</t>
    <phoneticPr fontId="4"/>
  </si>
  <si>
    <t>（１円未満切捨て）</t>
    <rPh sb="2" eb="3">
      <t>エン</t>
    </rPh>
    <rPh sb="3" eb="5">
      <t>ミマン</t>
    </rPh>
    <rPh sb="5" eb="7">
      <t>キリス</t>
    </rPh>
    <phoneticPr fontId="4"/>
  </si>
  <si>
    <t>・・・・①</t>
    <phoneticPr fontId="4"/>
  </si>
  <si>
    <r>
      <rPr>
        <sz val="11"/>
        <rFont val="ＭＳ Ｐゴシック"/>
        <family val="3"/>
        <charset val="128"/>
      </rPr>
      <t>　</t>
    </r>
    <r>
      <rPr>
        <u/>
        <sz val="11"/>
        <rFont val="ＭＳ Ｐゴシック"/>
        <family val="3"/>
        <charset val="128"/>
      </rPr>
      <t>給付日額①と給付上限日額を比較</t>
    </r>
    <rPh sb="1" eb="3">
      <t>キュウフ</t>
    </rPh>
    <rPh sb="3" eb="5">
      <t>ニチガク</t>
    </rPh>
    <rPh sb="7" eb="9">
      <t>キュウフ</t>
    </rPh>
    <rPh sb="11" eb="12">
      <t>ニチ</t>
    </rPh>
    <phoneticPr fontId="14"/>
  </si>
  <si>
    <t>（給付上限日額</t>
    <rPh sb="1" eb="3">
      <t>キュウフ</t>
    </rPh>
    <rPh sb="3" eb="5">
      <t>ジョウゲン</t>
    </rPh>
    <rPh sb="5" eb="7">
      <t>ニチガク</t>
    </rPh>
    <phoneticPr fontId="14"/>
  </si>
  <si>
    <t>)</t>
    <phoneticPr fontId="14"/>
  </si>
  <si>
    <r>
      <t>・・・・</t>
    </r>
    <r>
      <rPr>
        <sz val="14"/>
        <rFont val="ＭＳ Ｐゴシック"/>
        <family val="3"/>
        <charset val="128"/>
      </rPr>
      <t>②</t>
    </r>
    <phoneticPr fontId="4"/>
  </si>
  <si>
    <t>Ⅱ　請求金額の算定</t>
    <rPh sb="2" eb="4">
      <t>セイキュウ</t>
    </rPh>
    <rPh sb="4" eb="6">
      <t>キンガク</t>
    </rPh>
    <rPh sb="7" eb="9">
      <t>サンテイ</t>
    </rPh>
    <phoneticPr fontId="4"/>
  </si>
  <si>
    <t>要勤務日数</t>
    <rPh sb="0" eb="5">
      <t>ヨウキンムニッスウ</t>
    </rPh>
    <phoneticPr fontId="4"/>
  </si>
  <si>
    <t>　　　　　給付日額②</t>
    <phoneticPr fontId="4"/>
  </si>
  <si>
    <t>請求金額</t>
    <rPh sb="0" eb="2">
      <t>セイキュウ</t>
    </rPh>
    <rPh sb="2" eb="3">
      <t>キン</t>
    </rPh>
    <rPh sb="3" eb="4">
      <t>ガク</t>
    </rPh>
    <phoneticPr fontId="4"/>
  </si>
  <si>
    <t>の場合</t>
    <rPh sb="1" eb="3">
      <t>バアイ</t>
    </rPh>
    <phoneticPr fontId="4"/>
  </si>
  <si>
    <t>Ⅲ　出勤しなかった期間に支払われた報酬の額（控除額の算定）</t>
    <rPh sb="22" eb="24">
      <t>コウジョ</t>
    </rPh>
    <rPh sb="24" eb="25">
      <t>ガク</t>
    </rPh>
    <rPh sb="26" eb="28">
      <t>サンテイ</t>
    </rPh>
    <phoneticPr fontId="4"/>
  </si>
  <si>
    <t>控除額</t>
    <rPh sb="0" eb="2">
      <t>コウジョ</t>
    </rPh>
    <rPh sb="2" eb="3">
      <t>ガク</t>
    </rPh>
    <phoneticPr fontId="4"/>
  </si>
  <si>
    <t>Ⅳ　決定金額の算定</t>
    <rPh sb="2" eb="4">
      <t>ケッテイ</t>
    </rPh>
    <rPh sb="4" eb="6">
      <t>キンガク</t>
    </rPh>
    <rPh sb="7" eb="9">
      <t>サンテイ</t>
    </rPh>
    <phoneticPr fontId="4"/>
  </si>
  <si>
    <t>　　　　　　請求金額</t>
    <rPh sb="6" eb="8">
      <t>セイキュウ</t>
    </rPh>
    <rPh sb="8" eb="10">
      <t>キンガク</t>
    </rPh>
    <phoneticPr fontId="4"/>
  </si>
  <si>
    <t>決定金額</t>
    <rPh sb="0" eb="2">
      <t>ケッテイ</t>
    </rPh>
    <rPh sb="2" eb="4">
      <t>キンガク</t>
    </rPh>
    <phoneticPr fontId="4"/>
  </si>
  <si>
    <t>－</t>
    <phoneticPr fontId="4"/>
  </si>
  <si>
    <t>請求金額</t>
    <phoneticPr fontId="4"/>
  </si>
  <si>
    <t>控除額</t>
    <phoneticPr fontId="14"/>
  </si>
  <si>
    <t>※色付きのセルに入力してください。</t>
    <rPh sb="1" eb="3">
      <t>イロヅ</t>
    </rPh>
    <rPh sb="8" eb="10">
      <t>ニュウリョク</t>
    </rPh>
    <phoneticPr fontId="14"/>
  </si>
  <si>
    <t>1　今年度の給付日額の上限額と休日数を入力してください。</t>
    <rPh sb="2" eb="5">
      <t>コンネンド</t>
    </rPh>
    <rPh sb="6" eb="10">
      <t>キュウフニチガク</t>
    </rPh>
    <rPh sb="11" eb="14">
      <t>ジョウゲンガク</t>
    </rPh>
    <rPh sb="15" eb="17">
      <t>キュウジツ</t>
    </rPh>
    <rPh sb="17" eb="18">
      <t>スウ</t>
    </rPh>
    <rPh sb="19" eb="21">
      <t>ニュウリョク</t>
    </rPh>
    <phoneticPr fontId="3"/>
  </si>
  <si>
    <t>※原則毎年8月に改定</t>
    <rPh sb="1" eb="3">
      <t>ゲンソク</t>
    </rPh>
    <rPh sb="3" eb="5">
      <t>マイトシ</t>
    </rPh>
    <rPh sb="6" eb="7">
      <t>ガツ</t>
    </rPh>
    <rPh sb="8" eb="10">
      <t>カイテイ</t>
    </rPh>
    <phoneticPr fontId="14"/>
  </si>
  <si>
    <t>休日数</t>
    <rPh sb="0" eb="2">
      <t>キュウジツ</t>
    </rPh>
    <rPh sb="2" eb="3">
      <t>スウ</t>
    </rPh>
    <phoneticPr fontId="3"/>
  </si>
  <si>
    <t>※毎年4月に改定</t>
    <rPh sb="1" eb="3">
      <t>マイトシ</t>
    </rPh>
    <rPh sb="4" eb="5">
      <t>ガツ</t>
    </rPh>
    <rPh sb="6" eb="8">
      <t>カイテイ</t>
    </rPh>
    <phoneticPr fontId="14"/>
  </si>
  <si>
    <t>2　所属及び休職者の情報を入力してください。</t>
    <rPh sb="2" eb="4">
      <t>ショゾク</t>
    </rPh>
    <rPh sb="4" eb="5">
      <t>オヨ</t>
    </rPh>
    <rPh sb="6" eb="8">
      <t>キュウショク</t>
    </rPh>
    <rPh sb="8" eb="9">
      <t>シャ</t>
    </rPh>
    <rPh sb="10" eb="12">
      <t>ジョウホウ</t>
    </rPh>
    <rPh sb="13" eb="15">
      <t>ニュウリョク</t>
    </rPh>
    <phoneticPr fontId="3"/>
  </si>
  <si>
    <t>都立きょうさい高等学校</t>
    <rPh sb="0" eb="2">
      <t>トリツ</t>
    </rPh>
    <rPh sb="7" eb="9">
      <t>コウトウ</t>
    </rPh>
    <rPh sb="9" eb="11">
      <t>ガッコウ</t>
    </rPh>
    <phoneticPr fontId="3"/>
  </si>
  <si>
    <t>都内</t>
  </si>
  <si>
    <t>休職者氏名</t>
    <rPh sb="0" eb="2">
      <t>キュウショク</t>
    </rPh>
    <rPh sb="2" eb="3">
      <t>シャ</t>
    </rPh>
    <rPh sb="3" eb="5">
      <t>シメイ</t>
    </rPh>
    <phoneticPr fontId="3"/>
  </si>
  <si>
    <t>公立花子</t>
    <rPh sb="0" eb="2">
      <t>コウリツ</t>
    </rPh>
    <rPh sb="2" eb="4">
      <t>ハナコ</t>
    </rPh>
    <phoneticPr fontId="3"/>
  </si>
  <si>
    <t>組合員番号</t>
    <phoneticPr fontId="14"/>
  </si>
  <si>
    <t>担当者氏名</t>
    <rPh sb="0" eb="3">
      <t>タントウシャ</t>
    </rPh>
    <rPh sb="3" eb="5">
      <t>シメイ</t>
    </rPh>
    <phoneticPr fontId="3"/>
  </si>
  <si>
    <t>共済太郎</t>
    <rPh sb="0" eb="2">
      <t>キョウサイ</t>
    </rPh>
    <rPh sb="2" eb="4">
      <t>タロウ</t>
    </rPh>
    <phoneticPr fontId="3"/>
  </si>
  <si>
    <t>担当者連絡先</t>
    <phoneticPr fontId="14"/>
  </si>
  <si>
    <t>03-5320-6827</t>
    <phoneticPr fontId="3"/>
  </si>
  <si>
    <t>3　参照した給与明細の支給月について入力してください。</t>
    <phoneticPr fontId="14"/>
  </si>
  <si>
    <t>給与明細</t>
    <rPh sb="0" eb="2">
      <t>キュウヨ</t>
    </rPh>
    <rPh sb="2" eb="4">
      <t>メイサイ</t>
    </rPh>
    <phoneticPr fontId="3"/>
  </si>
  <si>
    <t>令和</t>
    <rPh sb="0" eb="2">
      <t>レイワ</t>
    </rPh>
    <phoneticPr fontId="14"/>
  </si>
  <si>
    <t>年</t>
    <rPh sb="0" eb="1">
      <t>ネン</t>
    </rPh>
    <phoneticPr fontId="3"/>
  </si>
  <si>
    <t>月分のデータを入力</t>
    <rPh sb="0" eb="1">
      <t>ツキ</t>
    </rPh>
    <rPh sb="1" eb="2">
      <t>ブン</t>
    </rPh>
    <rPh sb="7" eb="9">
      <t>ニュウリョク</t>
    </rPh>
    <phoneticPr fontId="3"/>
  </si>
  <si>
    <t>要勤務日数</t>
    <rPh sb="0" eb="1">
      <t>ヨウ</t>
    </rPh>
    <rPh sb="1" eb="3">
      <t>キンム</t>
    </rPh>
    <rPh sb="3" eb="5">
      <t>ニッスウ</t>
    </rPh>
    <phoneticPr fontId="3"/>
  </si>
  <si>
    <t>月</t>
    <rPh sb="0" eb="1">
      <t>ツキ</t>
    </rPh>
    <phoneticPr fontId="14"/>
  </si>
  <si>
    <t>要勤務日数</t>
    <rPh sb="0" eb="1">
      <t>ヨウ</t>
    </rPh>
    <rPh sb="1" eb="3">
      <t>キンム</t>
    </rPh>
    <rPh sb="3" eb="5">
      <t>ニッスウ</t>
    </rPh>
    <phoneticPr fontId="14"/>
  </si>
  <si>
    <t>介護休暇</t>
    <rPh sb="0" eb="2">
      <t>カイゴ</t>
    </rPh>
    <rPh sb="2" eb="4">
      <t>キュウカ</t>
    </rPh>
    <phoneticPr fontId="3"/>
  </si>
  <si>
    <t>6　給与明細の支給月の給与種目を確認し、本来の支給額を入力してください。</t>
    <rPh sb="2" eb="4">
      <t>キュウヨ</t>
    </rPh>
    <rPh sb="4" eb="6">
      <t>メイサイ</t>
    </rPh>
    <rPh sb="7" eb="9">
      <t>シキュウ</t>
    </rPh>
    <rPh sb="9" eb="10">
      <t>ツキ</t>
    </rPh>
    <rPh sb="20" eb="22">
      <t>ホンライ</t>
    </rPh>
    <rPh sb="23" eb="26">
      <t>シキュウガク</t>
    </rPh>
    <rPh sb="27" eb="29">
      <t>ニュウリョク</t>
    </rPh>
    <phoneticPr fontId="4"/>
  </si>
  <si>
    <t>給与種目</t>
    <rPh sb="0" eb="2">
      <t>キュウヨ</t>
    </rPh>
    <rPh sb="2" eb="4">
      <t>シュモク</t>
    </rPh>
    <phoneticPr fontId="4"/>
  </si>
  <si>
    <t>給料表額</t>
    <rPh sb="0" eb="2">
      <t>キュウリョウ</t>
    </rPh>
    <rPh sb="2" eb="3">
      <t>ヒョウ</t>
    </rPh>
    <rPh sb="3" eb="4">
      <t>ガク</t>
    </rPh>
    <phoneticPr fontId="4"/>
  </si>
  <si>
    <t>へき地に準ずる手当</t>
    <rPh sb="2" eb="3">
      <t>チ</t>
    </rPh>
    <rPh sb="4" eb="5">
      <t>ジュン</t>
    </rPh>
    <rPh sb="7" eb="9">
      <t>テア</t>
    </rPh>
    <phoneticPr fontId="4"/>
  </si>
  <si>
    <t>教職調整額
（給料の加算額）</t>
    <rPh sb="0" eb="2">
      <t>キョウショク</t>
    </rPh>
    <rPh sb="2" eb="4">
      <t>チョウセイ</t>
    </rPh>
    <rPh sb="4" eb="5">
      <t>ガク</t>
    </rPh>
    <rPh sb="7" eb="9">
      <t>キュウリョウ</t>
    </rPh>
    <rPh sb="10" eb="13">
      <t>カサンガク</t>
    </rPh>
    <phoneticPr fontId="4"/>
  </si>
  <si>
    <t>義務教育等教員特別手当</t>
    <rPh sb="0" eb="2">
      <t>ギム</t>
    </rPh>
    <rPh sb="2" eb="5">
      <t>キョウイクナド</t>
    </rPh>
    <rPh sb="5" eb="7">
      <t>キョウイン</t>
    </rPh>
    <rPh sb="7" eb="9">
      <t>トクベツ</t>
    </rPh>
    <rPh sb="9" eb="11">
      <t>テアテ</t>
    </rPh>
    <phoneticPr fontId="4"/>
  </si>
  <si>
    <t>給料の調整額</t>
    <rPh sb="0" eb="2">
      <t>キュウリョウ</t>
    </rPh>
    <rPh sb="3" eb="5">
      <t>チョウセイ</t>
    </rPh>
    <rPh sb="5" eb="6">
      <t>ガク</t>
    </rPh>
    <phoneticPr fontId="4"/>
  </si>
  <si>
    <t>単身赴任手当</t>
    <rPh sb="0" eb="2">
      <t>タンシン</t>
    </rPh>
    <rPh sb="2" eb="4">
      <t>フニン</t>
    </rPh>
    <rPh sb="4" eb="6">
      <t>テア</t>
    </rPh>
    <phoneticPr fontId="4"/>
  </si>
  <si>
    <t>扶養手当</t>
    <rPh sb="0" eb="2">
      <t>フヨウ</t>
    </rPh>
    <rPh sb="2" eb="4">
      <t>テアテ</t>
    </rPh>
    <phoneticPr fontId="4"/>
  </si>
  <si>
    <t>産業教育手当</t>
    <rPh sb="0" eb="2">
      <t>サンギョウ</t>
    </rPh>
    <rPh sb="2" eb="4">
      <t>キョウイク</t>
    </rPh>
    <rPh sb="4" eb="6">
      <t>テアテ</t>
    </rPh>
    <phoneticPr fontId="4"/>
  </si>
  <si>
    <t>地域手当</t>
    <rPh sb="0" eb="2">
      <t>チイキ</t>
    </rPh>
    <rPh sb="2" eb="4">
      <t>テアテ</t>
    </rPh>
    <phoneticPr fontId="4"/>
  </si>
  <si>
    <t>定時制通信教育手当</t>
    <rPh sb="0" eb="3">
      <t>テイジセイ</t>
    </rPh>
    <rPh sb="3" eb="5">
      <t>ツウシン</t>
    </rPh>
    <rPh sb="5" eb="7">
      <t>キョウイク</t>
    </rPh>
    <rPh sb="7" eb="9">
      <t>テアテ</t>
    </rPh>
    <phoneticPr fontId="4"/>
  </si>
  <si>
    <t>管理職手当</t>
    <rPh sb="0" eb="2">
      <t>カンリ</t>
    </rPh>
    <rPh sb="2" eb="3">
      <t>ショク</t>
    </rPh>
    <rPh sb="3" eb="5">
      <t>テア</t>
    </rPh>
    <phoneticPr fontId="14"/>
  </si>
  <si>
    <t>住居手当</t>
    <rPh sb="0" eb="2">
      <t>ジュウキョ</t>
    </rPh>
    <rPh sb="2" eb="4">
      <t>テアテ</t>
    </rPh>
    <phoneticPr fontId="4"/>
  </si>
  <si>
    <t>初任給調整手当</t>
    <rPh sb="0" eb="3">
      <t>ショニンキュウ</t>
    </rPh>
    <rPh sb="3" eb="5">
      <t>チョウセイ</t>
    </rPh>
    <rPh sb="5" eb="7">
      <t>テア</t>
    </rPh>
    <phoneticPr fontId="4"/>
  </si>
  <si>
    <t>へき地手当</t>
    <rPh sb="2" eb="3">
      <t>チ</t>
    </rPh>
    <rPh sb="3" eb="5">
      <t>テア</t>
    </rPh>
    <phoneticPr fontId="4"/>
  </si>
  <si>
    <t>減額計算上の地域手当</t>
    <phoneticPr fontId="14"/>
  </si>
  <si>
    <t>7　標準報酬月額を入力してください。</t>
    <rPh sb="2" eb="4">
      <t>ヒョウジュン</t>
    </rPh>
    <rPh sb="4" eb="6">
      <t>ホウシュウ</t>
    </rPh>
    <rPh sb="6" eb="8">
      <t>ゲツガク</t>
    </rPh>
    <rPh sb="9" eb="11">
      <t>ニュウリョク</t>
    </rPh>
    <phoneticPr fontId="4"/>
  </si>
  <si>
    <t>標準報酬月額</t>
    <phoneticPr fontId="3"/>
  </si>
  <si>
    <t>※このシートには手を加えないでください。
 　正しく計算されなくなります。</t>
    <rPh sb="8" eb="9">
      <t>テ</t>
    </rPh>
    <rPh sb="10" eb="11">
      <t>クワ</t>
    </rPh>
    <rPh sb="23" eb="24">
      <t>タダ</t>
    </rPh>
    <rPh sb="26" eb="28">
      <t>ケイサン</t>
    </rPh>
    <phoneticPr fontId="4"/>
  </si>
  <si>
    <t>給付日額の
上限額</t>
    <rPh sb="0" eb="4">
      <t>キュウフニチガク</t>
    </rPh>
    <rPh sb="6" eb="9">
      <t>ジョウゲンガク</t>
    </rPh>
    <phoneticPr fontId="3"/>
  </si>
  <si>
    <r>
      <t>5　参照した給与明細の支給月のうち、介護休暇のため</t>
    </r>
    <r>
      <rPr>
        <b/>
        <u val="double"/>
        <sz val="14"/>
        <color theme="1"/>
        <rFont val="ＭＳ Ｐゴシック"/>
        <family val="3"/>
        <charset val="128"/>
      </rPr>
      <t>全日</t>
    </r>
    <r>
      <rPr>
        <b/>
        <sz val="14"/>
        <color theme="1"/>
        <rFont val="ＭＳ Ｐゴシック"/>
        <family val="3"/>
        <charset val="128"/>
      </rPr>
      <t>出勤しなかった日数を入力してください。</t>
    </r>
    <rPh sb="18" eb="20">
      <t>カイゴ</t>
    </rPh>
    <rPh sb="20" eb="22">
      <t>キュウカ</t>
    </rPh>
    <rPh sb="25" eb="26">
      <t>ゼン</t>
    </rPh>
    <rPh sb="26" eb="27">
      <t>ジツ</t>
    </rPh>
    <rPh sb="27" eb="29">
      <t>シュッキン</t>
    </rPh>
    <rPh sb="34" eb="36">
      <t>ニッスウ</t>
    </rPh>
    <rPh sb="37" eb="39">
      <t>ニュウリョク</t>
    </rPh>
    <phoneticPr fontId="14"/>
  </si>
  <si>
    <r>
      <rPr>
        <sz val="9"/>
        <color theme="1"/>
        <rFont val="ＭＳ Ｐゴシック"/>
        <family val="3"/>
        <charset val="128"/>
      </rPr>
      <t>所属所の地域</t>
    </r>
    <r>
      <rPr>
        <sz val="6"/>
        <color theme="1"/>
        <rFont val="ＭＳ Ｐゴシック"/>
        <family val="3"/>
        <charset val="128"/>
      </rPr>
      <t xml:space="preserve">
※リストから選択してください。</t>
    </r>
    <rPh sb="0" eb="2">
      <t>ショゾク</t>
    </rPh>
    <rPh sb="2" eb="3">
      <t>ショ</t>
    </rPh>
    <rPh sb="4" eb="6">
      <t>チイキ</t>
    </rPh>
    <rPh sb="13" eb="15">
      <t>センタク</t>
    </rPh>
    <phoneticPr fontId="14"/>
  </si>
  <si>
    <t>4　参照した給与明細の支給月の要勤務日数（下表参考）を入力してください。</t>
    <rPh sb="15" eb="16">
      <t>ヨウ</t>
    </rPh>
    <rPh sb="16" eb="18">
      <t>キンム</t>
    </rPh>
    <rPh sb="18" eb="20">
      <t>ニッスウ</t>
    </rPh>
    <rPh sb="21" eb="23">
      <t>カヒョウ</t>
    </rPh>
    <rPh sb="23" eb="25">
      <t>サンコウ</t>
    </rPh>
    <rPh sb="27" eb="29">
      <t>ニュウリョク</t>
    </rPh>
    <phoneticPr fontId="14"/>
  </si>
  <si>
    <t>(枝番)00</t>
  </si>
  <si>
    <t>《本来支給される額》</t>
    <rPh sb="1" eb="3">
      <t>ホンライ</t>
    </rPh>
    <rPh sb="3" eb="5">
      <t>シキュウ</t>
    </rPh>
    <rPh sb="8" eb="9">
      <t>ガク</t>
    </rPh>
    <phoneticPr fontId="4"/>
  </si>
  <si>
    <t>（枝番）00</t>
    <rPh sb="1" eb="3">
      <t>エダバン</t>
    </rPh>
    <phoneticPr fontId="3"/>
  </si>
  <si>
    <t>（令和7年8月）</t>
    <rPh sb="1" eb="2">
      <t>レイ</t>
    </rPh>
    <rPh sb="2" eb="3">
      <t>ワ</t>
    </rPh>
    <rPh sb="4" eb="5">
      <t>ネン</t>
    </rPh>
    <rPh sb="6" eb="7">
      <t>ガツ</t>
    </rPh>
    <phoneticPr fontId="3"/>
  </si>
  <si>
    <t>報酬支給額証明書 (介護休業手当金)入力シート（令和8年4月分～令和8年7月分）</t>
    <phoneticPr fontId="14"/>
  </si>
  <si>
    <t>（参考）令和8年度の要勤務日数</t>
    <rPh sb="1" eb="3">
      <t>サンコウ</t>
    </rPh>
    <rPh sb="4" eb="6">
      <t>レイワ</t>
    </rPh>
    <rPh sb="7" eb="9">
      <t>ネンド</t>
    </rPh>
    <rPh sb="9" eb="11">
      <t>ヘイネンド</t>
    </rPh>
    <rPh sb="10" eb="11">
      <t>ヨウ</t>
    </rPh>
    <rPh sb="11" eb="13">
      <t>キンム</t>
    </rPh>
    <rPh sb="13" eb="15">
      <t>ニッスウ</t>
    </rPh>
    <phoneticPr fontId="1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</si>
</sst>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6" formatCode="&quot;¥&quot;#,##0;[Red]&quot;¥&quot;\-#,##0"/>
    <numFmt numFmtId="176" formatCode="&quot;組&quot;&quot;合&quot;&quot;員&quot;&quot;番&quot;&quot;号&quot;\(0000\-0000\)"/>
    <numFmt numFmtId="177" formatCode="0000\-0000"/>
    <numFmt numFmtId="178" formatCode="#,##0&quot;日&quot;"/>
    <numFmt numFmtId="179" formatCode="&quot;(参考)&quot;\ @"/>
    <numFmt numFmtId="180" formatCode="#,##0_);\(#,##0\)"/>
    <numFmt numFmtId="181" formatCode="0.0"/>
    <numFmt numFmtId="182" formatCode="#,##0_);[Red]\(#,##0\)"/>
    <numFmt numFmtId="183" formatCode="#,##0&quot;円&quot;"/>
    <numFmt numFmtId="184" formatCode="&quot;手&quot;&quot;当&quot;"/>
    <numFmt numFmtId="185" formatCode="00000000"/>
  </numFmts>
  <fonts count="6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b/>
      <sz val="20"/>
      <name val="ＭＳ ゴシック"/>
      <family val="3"/>
      <charset val="128"/>
    </font>
    <font>
      <b/>
      <sz val="16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sz val="16"/>
      <color theme="1"/>
      <name val="ＭＳ Ｐゴシック"/>
      <family val="3"/>
      <charset val="128"/>
    </font>
    <font>
      <sz val="16"/>
      <color rgb="FFFF0000"/>
      <name val="ＭＳ Ｐゴシック"/>
      <family val="3"/>
      <charset val="128"/>
    </font>
    <font>
      <b/>
      <sz val="24"/>
      <color theme="1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12"/>
      <name val="ＭＳ Ｐゴシック"/>
      <family val="3"/>
      <charset val="128"/>
    </font>
    <font>
      <sz val="12"/>
      <color theme="1"/>
      <name val="游ゴシック"/>
      <family val="3"/>
      <charset val="128"/>
      <scheme val="minor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18"/>
      <color indexed="18"/>
      <name val="ＭＳ Ｐゴシック"/>
      <family val="3"/>
      <charset val="128"/>
    </font>
    <font>
      <b/>
      <sz val="14"/>
      <color rgb="FF0000FF"/>
      <name val="ＭＳ Ｐゴシック"/>
      <family val="3"/>
      <charset val="128"/>
    </font>
    <font>
      <sz val="14"/>
      <name val="ＭＳ Ｐゴシック"/>
      <family val="3"/>
      <charset val="128"/>
    </font>
    <font>
      <sz val="14"/>
      <color theme="1"/>
      <name val="游ゴシック"/>
      <family val="3"/>
      <charset val="128"/>
      <scheme val="minor"/>
    </font>
    <font>
      <b/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color rgb="FF0000FF"/>
      <name val="ＭＳ Ｐゴシック"/>
      <family val="3"/>
      <charset val="128"/>
    </font>
    <font>
      <b/>
      <sz val="22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sz val="14"/>
      <color indexed="18"/>
      <name val="ＭＳ Ｐゴシック"/>
      <family val="3"/>
      <charset val="128"/>
    </font>
    <font>
      <sz val="12"/>
      <color theme="1"/>
      <name val="游ゴシック"/>
      <family val="2"/>
      <scheme val="minor"/>
    </font>
    <font>
      <b/>
      <sz val="11"/>
      <color theme="1"/>
      <name val="游ゴシック"/>
      <family val="3"/>
      <charset val="128"/>
      <scheme val="minor"/>
    </font>
    <font>
      <b/>
      <sz val="12"/>
      <color rgb="FFFF0000"/>
      <name val="游ゴシック"/>
      <family val="3"/>
      <charset val="128"/>
      <scheme val="minor"/>
    </font>
    <font>
      <sz val="11"/>
      <color rgb="FFFF0000"/>
      <name val="游ゴシック"/>
      <family val="2"/>
      <scheme val="minor"/>
    </font>
    <font>
      <sz val="9"/>
      <color theme="1"/>
      <name val="游ゴシック"/>
      <family val="3"/>
      <charset val="128"/>
      <scheme val="minor"/>
    </font>
    <font>
      <sz val="12"/>
      <color rgb="FFFF0000"/>
      <name val="游ゴシック"/>
      <family val="3"/>
      <charset val="128"/>
      <scheme val="minor"/>
    </font>
    <font>
      <sz val="11"/>
      <color indexed="18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6"/>
      <name val="ＭＳ Ｐゴシック"/>
      <family val="3"/>
      <charset val="128"/>
    </font>
    <font>
      <sz val="8"/>
      <color indexed="10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u/>
      <sz val="11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20"/>
      <color rgb="FF0000FF"/>
      <name val="ＭＳ Ｐゴシック"/>
      <family val="3"/>
      <charset val="128"/>
    </font>
    <font>
      <sz val="20"/>
      <color rgb="FF0070C0"/>
      <name val="游ゴシック"/>
      <family val="2"/>
      <scheme val="minor"/>
    </font>
    <font>
      <sz val="22"/>
      <color rgb="FF0070C0"/>
      <name val="游ゴシック"/>
      <family val="2"/>
      <scheme val="minor"/>
    </font>
    <font>
      <sz val="20"/>
      <color rgb="FFFF0000"/>
      <name val="游ゴシック"/>
      <family val="2"/>
      <scheme val="minor"/>
    </font>
    <font>
      <b/>
      <sz val="12"/>
      <color rgb="FFFF0000"/>
      <name val="ＭＳ Ｐゴシック"/>
      <family val="3"/>
      <charset val="128"/>
    </font>
    <font>
      <b/>
      <sz val="14"/>
      <color rgb="FFFF0000"/>
      <name val="ＭＳ Ｐゴシック"/>
      <family val="3"/>
      <charset val="128"/>
    </font>
    <font>
      <b/>
      <sz val="14"/>
      <color rgb="FF0000FF"/>
      <name val="游ゴシック"/>
      <family val="3"/>
      <charset val="128"/>
      <scheme val="minor"/>
    </font>
    <font>
      <sz val="12"/>
      <color rgb="FFFF0000"/>
      <name val="ＭＳ Ｐゴシック"/>
      <family val="3"/>
      <charset val="128"/>
    </font>
    <font>
      <b/>
      <sz val="12"/>
      <color rgb="FF0000FF"/>
      <name val="ＭＳ Ｐゴシック"/>
      <family val="3"/>
      <charset val="128"/>
    </font>
    <font>
      <b/>
      <sz val="16"/>
      <color rgb="FF0000FF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b/>
      <sz val="11"/>
      <color rgb="FF0000FF"/>
      <name val="ＭＳ Ｐゴシック"/>
      <family val="3"/>
      <charset val="128"/>
    </font>
    <font>
      <sz val="6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u val="double"/>
      <sz val="14"/>
      <color theme="1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FFFF"/>
        <bgColor rgb="FFCCFFCC"/>
      </patternFill>
    </fill>
    <fill>
      <patternFill patternType="solid">
        <fgColor theme="2"/>
        <bgColor indexed="64"/>
      </patternFill>
    </fill>
    <fill>
      <patternFill patternType="solid">
        <fgColor rgb="FFCCFFCC"/>
        <bgColor indexed="64"/>
      </patternFill>
    </fill>
  </fills>
  <borders count="52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 diagonalUp="1">
      <left style="medium">
        <color indexed="64"/>
      </left>
      <right/>
      <top style="thin">
        <color indexed="64"/>
      </top>
      <bottom style="double">
        <color indexed="64"/>
      </bottom>
      <diagonal style="medium">
        <color indexed="64"/>
      </diagonal>
    </border>
    <border diagonalUp="1">
      <left/>
      <right/>
      <top style="thin">
        <color indexed="64"/>
      </top>
      <bottom style="double">
        <color indexed="64"/>
      </bottom>
      <diagonal style="medium">
        <color indexed="64"/>
      </diagonal>
    </border>
    <border diagonalUp="1">
      <left/>
      <right style="thin">
        <color indexed="64"/>
      </right>
      <top style="thin">
        <color indexed="64"/>
      </top>
      <bottom style="double">
        <color indexed="64"/>
      </bottom>
      <diagonal style="medium">
        <color indexed="64"/>
      </diagonal>
    </border>
    <border diagonalUp="1">
      <left style="thin">
        <color indexed="64"/>
      </left>
      <right/>
      <top style="thin">
        <color indexed="64"/>
      </top>
      <bottom style="double">
        <color indexed="64"/>
      </bottom>
      <diagonal style="medium">
        <color indexed="64"/>
      </diagonal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0">
    <xf numFmtId="0" fontId="0" fillId="0" borderId="0">
      <alignment vertical="center"/>
    </xf>
    <xf numFmtId="0" fontId="2" fillId="0" borderId="0">
      <alignment vertical="center"/>
    </xf>
    <xf numFmtId="0" fontId="6" fillId="0" borderId="0"/>
    <xf numFmtId="0" fontId="2" fillId="0" borderId="0">
      <alignment vertical="center"/>
    </xf>
    <xf numFmtId="0" fontId="1" fillId="0" borderId="0">
      <alignment vertical="center"/>
    </xf>
    <xf numFmtId="38" fontId="6" fillId="0" borderId="0" applyFont="0" applyFill="0" applyBorder="0" applyAlignment="0" applyProtection="0"/>
    <xf numFmtId="38" fontId="28" fillId="0" borderId="0" applyFont="0" applyFill="0" applyBorder="0" applyAlignment="0" applyProtection="0">
      <alignment vertical="center"/>
    </xf>
    <xf numFmtId="0" fontId="28" fillId="0" borderId="0"/>
    <xf numFmtId="6" fontId="28" fillId="0" borderId="0" applyFont="0" applyFill="0" applyBorder="0" applyAlignment="0" applyProtection="0">
      <alignment vertical="center"/>
    </xf>
    <xf numFmtId="0" fontId="6" fillId="0" borderId="0">
      <alignment vertical="center"/>
    </xf>
  </cellStyleXfs>
  <cellXfs count="454">
    <xf numFmtId="0" fontId="0" fillId="0" borderId="0" xfId="0">
      <alignment vertical="center"/>
    </xf>
    <xf numFmtId="0" fontId="6" fillId="0" borderId="0" xfId="2" applyProtection="1"/>
    <xf numFmtId="49" fontId="9" fillId="0" borderId="0" xfId="2" applyNumberFormat="1" applyFont="1" applyBorder="1" applyAlignment="1" applyProtection="1">
      <alignment vertical="center"/>
    </xf>
    <xf numFmtId="0" fontId="10" fillId="0" borderId="0" xfId="3" applyFont="1" applyAlignment="1">
      <alignment horizontal="right" vertical="top"/>
    </xf>
    <xf numFmtId="0" fontId="6" fillId="0" borderId="0" xfId="2" applyFill="1" applyProtection="1"/>
    <xf numFmtId="0" fontId="7" fillId="0" borderId="0" xfId="2" applyFont="1" applyFill="1" applyAlignment="1" applyProtection="1">
      <alignment vertical="top" wrapText="1"/>
    </xf>
    <xf numFmtId="49" fontId="9" fillId="0" borderId="0" xfId="2" applyNumberFormat="1" applyFont="1" applyFill="1" applyBorder="1" applyAlignment="1" applyProtection="1">
      <alignment vertical="center"/>
    </xf>
    <xf numFmtId="0" fontId="11" fillId="0" borderId="0" xfId="2" applyFont="1" applyFill="1" applyAlignment="1" applyProtection="1"/>
    <xf numFmtId="0" fontId="12" fillId="0" borderId="0" xfId="2" applyFont="1" applyFill="1" applyAlignment="1" applyProtection="1">
      <alignment vertical="top" wrapText="1"/>
    </xf>
    <xf numFmtId="0" fontId="13" fillId="0" borderId="0" xfId="2" applyFont="1" applyFill="1" applyAlignment="1" applyProtection="1">
      <alignment horizontal="center" wrapText="1"/>
    </xf>
    <xf numFmtId="49" fontId="9" fillId="0" borderId="8" xfId="2" applyNumberFormat="1" applyFont="1" applyBorder="1" applyAlignment="1" applyProtection="1">
      <alignment vertical="center"/>
    </xf>
    <xf numFmtId="0" fontId="7" fillId="2" borderId="0" xfId="2" applyFont="1" applyFill="1" applyAlignment="1" applyProtection="1">
      <alignment vertical="top" wrapText="1"/>
    </xf>
    <xf numFmtId="49" fontId="9" fillId="0" borderId="20" xfId="2" applyNumberFormat="1" applyFont="1" applyBorder="1" applyAlignment="1" applyProtection="1">
      <alignment vertical="center"/>
    </xf>
    <xf numFmtId="49" fontId="15" fillId="0" borderId="19" xfId="2" applyNumberFormat="1" applyFont="1" applyBorder="1" applyAlignment="1" applyProtection="1">
      <alignment vertical="center" shrinkToFit="1"/>
    </xf>
    <xf numFmtId="49" fontId="15" fillId="0" borderId="8" xfId="2" applyNumberFormat="1" applyFont="1" applyBorder="1" applyAlignment="1" applyProtection="1">
      <alignment vertical="center"/>
    </xf>
    <xf numFmtId="49" fontId="15" fillId="0" borderId="0" xfId="2" applyNumberFormat="1" applyFont="1" applyBorder="1" applyAlignment="1" applyProtection="1">
      <alignment vertical="center"/>
    </xf>
    <xf numFmtId="49" fontId="17" fillId="0" borderId="0" xfId="2" applyNumberFormat="1" applyFont="1" applyBorder="1" applyAlignment="1" applyProtection="1">
      <alignment vertical="center"/>
    </xf>
    <xf numFmtId="0" fontId="15" fillId="0" borderId="0" xfId="2" applyNumberFormat="1" applyFont="1" applyBorder="1" applyAlignment="1" applyProtection="1">
      <alignment vertical="center"/>
    </xf>
    <xf numFmtId="0" fontId="20" fillId="0" borderId="0" xfId="2" applyFont="1" applyProtection="1"/>
    <xf numFmtId="0" fontId="18" fillId="0" borderId="0" xfId="2" applyFont="1" applyBorder="1" applyAlignment="1" applyProtection="1"/>
    <xf numFmtId="0" fontId="18" fillId="0" borderId="0" xfId="2" applyFont="1" applyProtection="1"/>
    <xf numFmtId="38" fontId="21" fillId="0" borderId="0" xfId="5" applyFont="1" applyFill="1" applyBorder="1" applyAlignment="1" applyProtection="1">
      <alignment vertical="center"/>
    </xf>
    <xf numFmtId="0" fontId="6" fillId="0" borderId="0" xfId="2" applyFill="1" applyBorder="1" applyAlignment="1" applyProtection="1">
      <alignment vertical="center"/>
    </xf>
    <xf numFmtId="0" fontId="6" fillId="0" borderId="0" xfId="2" applyBorder="1" applyAlignment="1" applyProtection="1"/>
    <xf numFmtId="0" fontId="18" fillId="0" borderId="0" xfId="2" applyFont="1" applyFill="1" applyBorder="1" applyAlignment="1" applyProtection="1"/>
    <xf numFmtId="178" fontId="21" fillId="0" borderId="0" xfId="2" applyNumberFormat="1" applyFont="1" applyFill="1" applyBorder="1" applyAlignment="1" applyProtection="1"/>
    <xf numFmtId="0" fontId="24" fillId="0" borderId="0" xfId="2" applyFont="1" applyFill="1" applyBorder="1" applyAlignment="1" applyProtection="1"/>
    <xf numFmtId="38" fontId="15" fillId="0" borderId="0" xfId="5" applyFont="1" applyFill="1" applyBorder="1" applyAlignment="1" applyProtection="1">
      <alignment vertical="center" shrinkToFit="1"/>
    </xf>
    <xf numFmtId="6" fontId="25" fillId="0" borderId="35" xfId="2" applyNumberFormat="1" applyFont="1" applyFill="1" applyBorder="1" applyAlignment="1" applyProtection="1">
      <alignment shrinkToFit="1"/>
    </xf>
    <xf numFmtId="0" fontId="25" fillId="0" borderId="14" xfId="2" applyFont="1" applyFill="1" applyBorder="1" applyAlignment="1" applyProtection="1">
      <alignment shrinkToFit="1"/>
    </xf>
    <xf numFmtId="38" fontId="21" fillId="0" borderId="13" xfId="2" applyNumberFormat="1" applyFont="1" applyBorder="1" applyAlignment="1" applyProtection="1"/>
    <xf numFmtId="38" fontId="21" fillId="0" borderId="2" xfId="2" applyNumberFormat="1" applyFont="1" applyBorder="1" applyAlignment="1" applyProtection="1"/>
    <xf numFmtId="0" fontId="6" fillId="0" borderId="0" xfId="2" applyFill="1" applyBorder="1" applyAlignment="1" applyProtection="1"/>
    <xf numFmtId="38" fontId="15" fillId="0" borderId="0" xfId="2" applyNumberFormat="1" applyFont="1" applyFill="1" applyBorder="1" applyAlignment="1" applyProtection="1">
      <alignment shrinkToFit="1"/>
    </xf>
    <xf numFmtId="0" fontId="6" fillId="0" borderId="0" xfId="2" applyFont="1" applyFill="1" applyBorder="1" applyAlignment="1" applyProtection="1">
      <alignment vertical="center" wrapText="1"/>
    </xf>
    <xf numFmtId="0" fontId="2" fillId="0" borderId="0" xfId="4" applyFont="1" applyFill="1" applyBorder="1" applyAlignment="1">
      <alignment vertical="center"/>
    </xf>
    <xf numFmtId="0" fontId="6" fillId="0" borderId="2" xfId="2" applyBorder="1" applyProtection="1"/>
    <xf numFmtId="0" fontId="16" fillId="0" borderId="0" xfId="4" applyFont="1" applyBorder="1" applyAlignment="1">
      <alignment vertical="center"/>
    </xf>
    <xf numFmtId="0" fontId="6" fillId="0" borderId="7" xfId="2" applyFont="1" applyBorder="1" applyAlignment="1" applyProtection="1">
      <alignment vertical="center"/>
    </xf>
    <xf numFmtId="0" fontId="6" fillId="0" borderId="0" xfId="2" applyFont="1" applyBorder="1" applyAlignment="1" applyProtection="1">
      <alignment vertical="center"/>
    </xf>
    <xf numFmtId="0" fontId="2" fillId="0" borderId="0" xfId="4" applyFont="1" applyBorder="1" applyAlignment="1">
      <alignment vertical="center"/>
    </xf>
    <xf numFmtId="0" fontId="29" fillId="0" borderId="0" xfId="2" applyFont="1" applyProtection="1"/>
    <xf numFmtId="0" fontId="28" fillId="0" borderId="0" xfId="7"/>
    <xf numFmtId="0" fontId="30" fillId="0" borderId="0" xfId="7" applyFont="1"/>
    <xf numFmtId="0" fontId="28" fillId="0" borderId="6" xfId="7" applyBorder="1"/>
    <xf numFmtId="0" fontId="31" fillId="0" borderId="2" xfId="7" applyFont="1" applyBorder="1" applyAlignment="1">
      <alignment shrinkToFit="1"/>
    </xf>
    <xf numFmtId="0" fontId="28" fillId="0" borderId="0" xfId="7" applyBorder="1"/>
    <xf numFmtId="40" fontId="33" fillId="0" borderId="0" xfId="6" applyNumberFormat="1" applyFont="1" applyBorder="1" applyAlignment="1">
      <alignment vertical="center"/>
    </xf>
    <xf numFmtId="0" fontId="31" fillId="0" borderId="16" xfId="7" applyFont="1" applyBorder="1" applyAlignment="1">
      <alignment shrinkToFit="1"/>
    </xf>
    <xf numFmtId="0" fontId="28" fillId="0" borderId="0" xfId="7" applyAlignment="1">
      <alignment horizontal="center" vertical="center"/>
    </xf>
    <xf numFmtId="38" fontId="33" fillId="0" borderId="0" xfId="7" applyNumberFormat="1" applyFont="1" applyBorder="1"/>
    <xf numFmtId="0" fontId="28" fillId="0" borderId="2" xfId="7" applyBorder="1"/>
    <xf numFmtId="0" fontId="28" fillId="0" borderId="0" xfId="7" applyBorder="1" applyAlignment="1">
      <alignment vertical="center"/>
    </xf>
    <xf numFmtId="0" fontId="28" fillId="0" borderId="0" xfId="7" applyAlignment="1">
      <alignment vertical="top"/>
    </xf>
    <xf numFmtId="0" fontId="17" fillId="0" borderId="0" xfId="2" applyFont="1" applyFill="1" applyAlignment="1" applyProtection="1"/>
    <xf numFmtId="0" fontId="36" fillId="0" borderId="0" xfId="2" applyFont="1" applyProtection="1"/>
    <xf numFmtId="0" fontId="17" fillId="0" borderId="0" xfId="2" applyFont="1" applyProtection="1"/>
    <xf numFmtId="0" fontId="6" fillId="0" borderId="0" xfId="2" applyFont="1" applyProtection="1"/>
    <xf numFmtId="0" fontId="18" fillId="0" borderId="0" xfId="2" applyFont="1" applyBorder="1" applyProtection="1"/>
    <xf numFmtId="0" fontId="18" fillId="0" borderId="0" xfId="2" applyFont="1" applyBorder="1" applyAlignment="1" applyProtection="1">
      <alignment vertical="center" wrapText="1"/>
    </xf>
    <xf numFmtId="0" fontId="18" fillId="0" borderId="0" xfId="2" applyFont="1" applyFill="1" applyProtection="1"/>
    <xf numFmtId="0" fontId="6" fillId="0" borderId="0" xfId="2" applyAlignment="1" applyProtection="1">
      <alignment horizontal="center"/>
    </xf>
    <xf numFmtId="38" fontId="15" fillId="0" borderId="0" xfId="5" applyFont="1" applyBorder="1" applyAlignment="1" applyProtection="1">
      <alignment shrinkToFit="1"/>
    </xf>
    <xf numFmtId="0" fontId="18" fillId="0" borderId="0" xfId="2" applyFont="1" applyAlignment="1" applyProtection="1">
      <alignment horizontal="center"/>
    </xf>
    <xf numFmtId="0" fontId="25" fillId="0" borderId="0" xfId="2" applyFont="1" applyFill="1" applyAlignment="1" applyProtection="1"/>
    <xf numFmtId="0" fontId="19" fillId="0" borderId="0" xfId="2" applyFont="1" applyProtection="1"/>
    <xf numFmtId="0" fontId="6" fillId="0" borderId="0" xfId="2" applyFont="1" applyAlignment="1" applyProtection="1">
      <alignment horizontal="center"/>
    </xf>
    <xf numFmtId="0" fontId="24" fillId="3" borderId="0" xfId="2" applyFont="1" applyFill="1" applyProtection="1"/>
    <xf numFmtId="0" fontId="18" fillId="3" borderId="0" xfId="2" applyFont="1" applyFill="1" applyProtection="1"/>
    <xf numFmtId="0" fontId="22" fillId="0" borderId="0" xfId="2" applyFont="1" applyProtection="1"/>
    <xf numFmtId="0" fontId="39" fillId="0" borderId="0" xfId="2" applyFont="1" applyProtection="1"/>
    <xf numFmtId="0" fontId="6" fillId="0" borderId="46" xfId="2" applyBorder="1" applyProtection="1"/>
    <xf numFmtId="0" fontId="36" fillId="0" borderId="46" xfId="2" applyFont="1" applyBorder="1" applyProtection="1"/>
    <xf numFmtId="0" fontId="18" fillId="0" borderId="46" xfId="2" applyFont="1" applyBorder="1" applyProtection="1"/>
    <xf numFmtId="0" fontId="39" fillId="0" borderId="46" xfId="2" applyFont="1" applyBorder="1" applyProtection="1"/>
    <xf numFmtId="0" fontId="18" fillId="0" borderId="0" xfId="2" applyFont="1" applyAlignment="1" applyProtection="1">
      <alignment horizontal="left" indent="2"/>
    </xf>
    <xf numFmtId="0" fontId="18" fillId="0" borderId="47" xfId="2" applyFont="1" applyBorder="1" applyProtection="1"/>
    <xf numFmtId="0" fontId="6" fillId="0" borderId="0" xfId="2" applyBorder="1" applyProtection="1"/>
    <xf numFmtId="0" fontId="6" fillId="0" borderId="26" xfId="2" applyBorder="1" applyProtection="1"/>
    <xf numFmtId="0" fontId="25" fillId="0" borderId="26" xfId="2" applyFont="1" applyFill="1" applyBorder="1" applyAlignment="1" applyProtection="1">
      <alignment vertical="center"/>
    </xf>
    <xf numFmtId="0" fontId="6" fillId="0" borderId="15" xfId="2" applyFont="1" applyBorder="1" applyAlignment="1" applyProtection="1">
      <alignment vertical="center"/>
    </xf>
    <xf numFmtId="0" fontId="6" fillId="0" borderId="14" xfId="2" applyFont="1" applyBorder="1" applyAlignment="1" applyProtection="1">
      <alignment vertical="center"/>
    </xf>
    <xf numFmtId="0" fontId="25" fillId="0" borderId="0" xfId="2" applyFont="1" applyFill="1" applyBorder="1" applyAlignment="1" applyProtection="1">
      <alignment vertical="center"/>
    </xf>
    <xf numFmtId="0" fontId="18" fillId="0" borderId="0" xfId="2" applyFont="1" applyAlignment="1" applyProtection="1">
      <alignment vertical="center"/>
    </xf>
    <xf numFmtId="0" fontId="18" fillId="0" borderId="0" xfId="2" applyFont="1" applyBorder="1" applyAlignment="1" applyProtection="1">
      <alignment vertical="center"/>
    </xf>
    <xf numFmtId="0" fontId="6" fillId="0" borderId="0" xfId="2" applyBorder="1" applyAlignment="1" applyProtection="1">
      <alignment vertical="center"/>
    </xf>
    <xf numFmtId="0" fontId="17" fillId="0" borderId="0" xfId="2" applyFont="1" applyBorder="1" applyAlignment="1" applyProtection="1">
      <alignment vertical="center"/>
    </xf>
    <xf numFmtId="0" fontId="40" fillId="0" borderId="0" xfId="2" applyFont="1" applyProtection="1"/>
    <xf numFmtId="0" fontId="19" fillId="0" borderId="0" xfId="2" applyFont="1" applyBorder="1" applyAlignment="1" applyProtection="1">
      <alignment vertical="center"/>
    </xf>
    <xf numFmtId="0" fontId="15" fillId="0" borderId="0" xfId="2" applyFont="1" applyBorder="1" applyAlignment="1" applyProtection="1">
      <alignment vertical="center"/>
    </xf>
    <xf numFmtId="0" fontId="41" fillId="0" borderId="0" xfId="2" applyFont="1" applyBorder="1" applyAlignment="1" applyProtection="1">
      <alignment vertical="center"/>
    </xf>
    <xf numFmtId="0" fontId="6" fillId="0" borderId="0" xfId="2" applyFont="1" applyAlignment="1" applyProtection="1">
      <alignment vertical="center"/>
    </xf>
    <xf numFmtId="0" fontId="19" fillId="0" borderId="0" xfId="2" applyFont="1" applyBorder="1" applyProtection="1"/>
    <xf numFmtId="0" fontId="42" fillId="0" borderId="0" xfId="2" applyFont="1" applyBorder="1" applyAlignment="1" applyProtection="1">
      <alignment vertical="center"/>
    </xf>
    <xf numFmtId="38" fontId="25" fillId="0" borderId="0" xfId="5" applyFont="1" applyFill="1" applyBorder="1" applyAlignment="1" applyProtection="1">
      <alignment horizontal="center" vertical="center" shrinkToFit="1"/>
    </xf>
    <xf numFmtId="38" fontId="24" fillId="0" borderId="0" xfId="5" applyFont="1" applyFill="1" applyBorder="1" applyAlignment="1" applyProtection="1">
      <alignment horizontal="center" vertical="center" shrinkToFit="1"/>
    </xf>
    <xf numFmtId="38" fontId="22" fillId="0" borderId="0" xfId="2" applyNumberFormat="1" applyFont="1" applyAlignment="1" applyProtection="1"/>
    <xf numFmtId="0" fontId="39" fillId="0" borderId="0" xfId="2" applyFont="1" applyAlignment="1" applyProtection="1">
      <alignment horizontal="center"/>
    </xf>
    <xf numFmtId="0" fontId="15" fillId="0" borderId="0" xfId="2" applyFont="1" applyProtection="1"/>
    <xf numFmtId="0" fontId="40" fillId="0" borderId="0" xfId="2" applyFont="1" applyBorder="1" applyAlignment="1" applyProtection="1">
      <alignment vertical="center"/>
    </xf>
    <xf numFmtId="0" fontId="17" fillId="0" borderId="0" xfId="2" applyFont="1" applyBorder="1" applyProtection="1"/>
    <xf numFmtId="0" fontId="17" fillId="0" borderId="0" xfId="2" applyFont="1" applyBorder="1" applyAlignment="1" applyProtection="1"/>
    <xf numFmtId="0" fontId="6" fillId="3" borderId="0" xfId="2" applyFill="1" applyProtection="1"/>
    <xf numFmtId="0" fontId="15" fillId="0" borderId="0" xfId="2" applyFont="1" applyAlignment="1" applyProtection="1">
      <alignment shrinkToFit="1"/>
    </xf>
    <xf numFmtId="0" fontId="38" fillId="0" borderId="0" xfId="2" applyFont="1" applyFill="1" applyAlignment="1" applyProtection="1">
      <alignment horizontal="right"/>
    </xf>
    <xf numFmtId="0" fontId="25" fillId="0" borderId="0" xfId="2" applyFont="1" applyFill="1" applyAlignment="1" applyProtection="1">
      <alignment horizontal="center"/>
    </xf>
    <xf numFmtId="38" fontId="43" fillId="0" borderId="0" xfId="5" applyFont="1" applyFill="1" applyAlignment="1" applyProtection="1">
      <alignment horizontal="center" shrinkToFit="1"/>
    </xf>
    <xf numFmtId="0" fontId="18" fillId="0" borderId="0" xfId="2" applyFont="1" applyFill="1" applyAlignment="1" applyProtection="1"/>
    <xf numFmtId="38" fontId="38" fillId="0" borderId="0" xfId="5" applyFont="1" applyFill="1" applyAlignment="1" applyProtection="1">
      <alignment horizontal="center" shrinkToFit="1"/>
    </xf>
    <xf numFmtId="38" fontId="43" fillId="0" borderId="0" xfId="5" applyFont="1" applyFill="1" applyBorder="1" applyAlignment="1" applyProtection="1">
      <alignment shrinkToFit="1"/>
    </xf>
    <xf numFmtId="0" fontId="43" fillId="0" borderId="0" xfId="2" applyFont="1" applyFill="1" applyBorder="1" applyAlignment="1" applyProtection="1">
      <alignment shrinkToFit="1"/>
    </xf>
    <xf numFmtId="0" fontId="24" fillId="0" borderId="0" xfId="2" applyFont="1" applyFill="1" applyProtection="1"/>
    <xf numFmtId="38" fontId="17" fillId="0" borderId="0" xfId="2" applyNumberFormat="1" applyFont="1" applyFill="1" applyBorder="1" applyAlignment="1" applyProtection="1"/>
    <xf numFmtId="0" fontId="1" fillId="0" borderId="0" xfId="4" applyFill="1" applyBorder="1" applyAlignment="1"/>
    <xf numFmtId="0" fontId="1" fillId="0" borderId="0" xfId="4" applyFill="1" applyAlignment="1"/>
    <xf numFmtId="0" fontId="17" fillId="0" borderId="0" xfId="2" applyFont="1" applyFill="1" applyProtection="1"/>
    <xf numFmtId="0" fontId="44" fillId="0" borderId="0" xfId="2" applyFont="1" applyFill="1" applyProtection="1"/>
    <xf numFmtId="0" fontId="25" fillId="0" borderId="0" xfId="2" applyFont="1" applyAlignment="1" applyProtection="1">
      <alignment horizontal="center"/>
    </xf>
    <xf numFmtId="0" fontId="44" fillId="0" borderId="0" xfId="2" applyFont="1" applyProtection="1"/>
    <xf numFmtId="0" fontId="6" fillId="0" borderId="0" xfId="2" applyFont="1" applyBorder="1" applyProtection="1"/>
    <xf numFmtId="38" fontId="25" fillId="0" borderId="0" xfId="5" applyFont="1" applyFill="1" applyBorder="1" applyAlignment="1" applyProtection="1">
      <alignment shrinkToFit="1"/>
    </xf>
    <xf numFmtId="0" fontId="25" fillId="0" borderId="0" xfId="2" applyFont="1" applyFill="1" applyBorder="1" applyAlignment="1" applyProtection="1">
      <alignment shrinkToFit="1"/>
    </xf>
    <xf numFmtId="0" fontId="24" fillId="0" borderId="0" xfId="2" applyFont="1" applyProtection="1"/>
    <xf numFmtId="0" fontId="17" fillId="0" borderId="0" xfId="2" applyFont="1" applyAlignment="1" applyProtection="1"/>
    <xf numFmtId="0" fontId="1" fillId="0" borderId="0" xfId="4" applyAlignment="1"/>
    <xf numFmtId="0" fontId="41" fillId="0" borderId="0" xfId="2" applyFont="1" applyAlignment="1" applyProtection="1"/>
    <xf numFmtId="0" fontId="18" fillId="0" borderId="0" xfId="2" applyFont="1" applyAlignment="1" applyProtection="1">
      <alignment horizontal="right"/>
    </xf>
    <xf numFmtId="0" fontId="40" fillId="0" borderId="0" xfId="2" applyFont="1" applyAlignment="1" applyProtection="1"/>
    <xf numFmtId="0" fontId="45" fillId="0" borderId="0" xfId="2" applyFont="1" applyAlignment="1" applyProtection="1"/>
    <xf numFmtId="0" fontId="17" fillId="0" borderId="0" xfId="2" applyFont="1" applyBorder="1" applyAlignment="1" applyProtection="1">
      <alignment horizontal="center" wrapText="1"/>
    </xf>
    <xf numFmtId="38" fontId="46" fillId="0" borderId="0" xfId="5" applyFont="1" applyFill="1" applyAlignment="1" applyProtection="1">
      <alignment shrinkToFit="1"/>
    </xf>
    <xf numFmtId="38" fontId="39" fillId="0" borderId="0" xfId="5" applyFont="1" applyFill="1" applyAlignment="1" applyProtection="1">
      <alignment shrinkToFit="1"/>
    </xf>
    <xf numFmtId="0" fontId="19" fillId="0" borderId="0" xfId="2" applyFont="1" applyAlignment="1" applyProtection="1"/>
    <xf numFmtId="38" fontId="17" fillId="0" borderId="0" xfId="2" applyNumberFormat="1" applyFont="1" applyBorder="1" applyAlignment="1" applyProtection="1"/>
    <xf numFmtId="0" fontId="1" fillId="0" borderId="0" xfId="4" applyBorder="1" applyAlignment="1"/>
    <xf numFmtId="0" fontId="25" fillId="0" borderId="0" xfId="2" applyFont="1" applyFill="1" applyAlignment="1" applyProtection="1">
      <alignment horizontal="right"/>
    </xf>
    <xf numFmtId="38" fontId="24" fillId="0" borderId="0" xfId="5" applyFont="1" applyFill="1" applyAlignment="1" applyProtection="1">
      <alignment horizontal="center" shrinkToFit="1"/>
    </xf>
    <xf numFmtId="38" fontId="24" fillId="0" borderId="0" xfId="5" applyFont="1" applyFill="1" applyBorder="1" applyAlignment="1" applyProtection="1">
      <alignment horizontal="center" shrinkToFit="1"/>
    </xf>
    <xf numFmtId="0" fontId="18" fillId="0" borderId="0" xfId="2" applyFont="1" applyFill="1" applyBorder="1" applyProtection="1"/>
    <xf numFmtId="0" fontId="6" fillId="0" borderId="20" xfId="2" applyFill="1" applyBorder="1" applyAlignment="1" applyProtection="1">
      <alignment vertical="center"/>
    </xf>
    <xf numFmtId="183" fontId="47" fillId="0" borderId="21" xfId="2" applyNumberFormat="1" applyFont="1" applyFill="1" applyBorder="1" applyAlignment="1" applyProtection="1">
      <alignment vertical="center"/>
    </xf>
    <xf numFmtId="183" fontId="47" fillId="0" borderId="0" xfId="2" applyNumberFormat="1" applyFont="1" applyFill="1" applyBorder="1" applyAlignment="1" applyProtection="1">
      <alignment vertical="center"/>
    </xf>
    <xf numFmtId="0" fontId="49" fillId="0" borderId="0" xfId="7" applyFont="1" applyBorder="1" applyAlignment="1"/>
    <xf numFmtId="0" fontId="50" fillId="0" borderId="0" xfId="7" applyFont="1"/>
    <xf numFmtId="0" fontId="15" fillId="0" borderId="0" xfId="2" applyFont="1" applyFill="1" applyBorder="1" applyProtection="1"/>
    <xf numFmtId="0" fontId="15" fillId="0" borderId="0" xfId="2" applyFont="1" applyFill="1" applyProtection="1"/>
    <xf numFmtId="0" fontId="25" fillId="0" borderId="0" xfId="2" applyFont="1" applyAlignment="1" applyProtection="1">
      <alignment horizontal="left" vertical="center" wrapText="1"/>
    </xf>
    <xf numFmtId="0" fontId="51" fillId="0" borderId="0" xfId="2" applyFont="1" applyAlignment="1" applyProtection="1">
      <alignment horizontal="left" vertical="center"/>
    </xf>
    <xf numFmtId="0" fontId="15" fillId="0" borderId="0" xfId="2" applyFont="1" applyFill="1" applyAlignment="1" applyProtection="1">
      <alignment horizontal="center" vertical="center" shrinkToFit="1"/>
    </xf>
    <xf numFmtId="0" fontId="15" fillId="0" borderId="0" xfId="2" applyFont="1" applyFill="1" applyBorder="1" applyAlignment="1" applyProtection="1">
      <alignment horizontal="right" vertical="center"/>
    </xf>
    <xf numFmtId="38" fontId="21" fillId="0" borderId="4" xfId="6" applyFont="1" applyFill="1" applyBorder="1" applyAlignment="1" applyProtection="1">
      <alignment horizontal="center" vertical="center"/>
    </xf>
    <xf numFmtId="38" fontId="21" fillId="0" borderId="8" xfId="6" applyFont="1" applyFill="1" applyBorder="1" applyAlignment="1" applyProtection="1">
      <alignment horizontal="center" vertical="center"/>
    </xf>
    <xf numFmtId="38" fontId="21" fillId="0" borderId="0" xfId="6" applyFont="1" applyFill="1" applyBorder="1" applyAlignment="1" applyProtection="1">
      <alignment horizontal="center" vertical="center"/>
    </xf>
    <xf numFmtId="0" fontId="52" fillId="0" borderId="0" xfId="2" applyFont="1" applyFill="1" applyBorder="1" applyAlignment="1" applyProtection="1"/>
    <xf numFmtId="0" fontId="53" fillId="0" borderId="0" xfId="4" applyFont="1" applyFill="1" applyBorder="1" applyAlignment="1">
      <alignment vertical="center"/>
    </xf>
    <xf numFmtId="0" fontId="15" fillId="0" borderId="0" xfId="2" applyFont="1" applyFill="1" applyBorder="1" applyAlignment="1" applyProtection="1">
      <alignment vertical="center"/>
    </xf>
    <xf numFmtId="0" fontId="54" fillId="0" borderId="0" xfId="2" applyFont="1" applyFill="1" applyBorder="1" applyAlignment="1" applyProtection="1">
      <alignment vertical="center"/>
    </xf>
    <xf numFmtId="0" fontId="21" fillId="0" borderId="0" xfId="2" applyFont="1" applyFill="1" applyBorder="1" applyAlignment="1" applyProtection="1">
      <alignment vertical="center"/>
    </xf>
    <xf numFmtId="0" fontId="15" fillId="0" borderId="0" xfId="2" applyFont="1" applyAlignment="1" applyProtection="1">
      <alignment horizontal="center" vertical="center"/>
    </xf>
    <xf numFmtId="0" fontId="15" fillId="0" borderId="0" xfId="2" applyFont="1" applyBorder="1" applyAlignment="1" applyProtection="1">
      <alignment horizontal="right" vertical="center"/>
    </xf>
    <xf numFmtId="0" fontId="21" fillId="0" borderId="0" xfId="2" applyFont="1" applyFill="1" applyBorder="1" applyAlignment="1" applyProtection="1">
      <alignment horizontal="center" vertical="center"/>
      <protection locked="0"/>
    </xf>
    <xf numFmtId="0" fontId="15" fillId="0" borderId="0" xfId="2" applyFont="1" applyFill="1" applyAlignment="1" applyProtection="1">
      <alignment horizontal="center" vertical="center"/>
    </xf>
    <xf numFmtId="0" fontId="21" fillId="0" borderId="0" xfId="2" applyFont="1" applyFill="1" applyBorder="1" applyAlignment="1" applyProtection="1">
      <alignment horizontal="center" vertical="center"/>
    </xf>
    <xf numFmtId="0" fontId="15" fillId="0" borderId="0" xfId="2" applyFont="1" applyFill="1" applyBorder="1" applyAlignment="1" applyProtection="1">
      <alignment horizontal="center" vertical="center"/>
    </xf>
    <xf numFmtId="0" fontId="15" fillId="0" borderId="0" xfId="2" applyFont="1" applyAlignment="1" applyProtection="1">
      <alignment vertical="center"/>
    </xf>
    <xf numFmtId="0" fontId="7" fillId="0" borderId="0" xfId="2" applyFont="1" applyAlignment="1" applyProtection="1">
      <alignment vertical="center"/>
    </xf>
    <xf numFmtId="0" fontId="15" fillId="0" borderId="0" xfId="2" applyFont="1" applyFill="1" applyAlignment="1" applyProtection="1"/>
    <xf numFmtId="0" fontId="15" fillId="0" borderId="0" xfId="2" applyFont="1" applyFill="1" applyAlignment="1" applyProtection="1">
      <alignment vertical="top"/>
    </xf>
    <xf numFmtId="0" fontId="15" fillId="0" borderId="0" xfId="2" applyFont="1" applyAlignment="1" applyProtection="1"/>
    <xf numFmtId="0" fontId="15" fillId="0" borderId="0" xfId="2" applyFont="1" applyFill="1" applyAlignment="1" applyProtection="1">
      <alignment vertical="center"/>
    </xf>
    <xf numFmtId="6" fontId="15" fillId="0" borderId="0" xfId="8" applyFont="1" applyBorder="1" applyAlignment="1" applyProtection="1">
      <alignment vertical="center" shrinkToFit="1"/>
    </xf>
    <xf numFmtId="183" fontId="56" fillId="0" borderId="0" xfId="2" applyNumberFormat="1" applyFont="1" applyFill="1" applyBorder="1" applyAlignment="1" applyProtection="1">
      <alignment vertical="center"/>
      <protection locked="0"/>
    </xf>
    <xf numFmtId="184" fontId="15" fillId="0" borderId="0" xfId="2" applyNumberFormat="1" applyFont="1" applyFill="1" applyBorder="1" applyAlignment="1" applyProtection="1">
      <alignment horizontal="center" vertical="center"/>
      <protection locked="0"/>
    </xf>
    <xf numFmtId="183" fontId="56" fillId="0" borderId="0" xfId="2" applyNumberFormat="1" applyFont="1" applyFill="1" applyBorder="1" applyAlignment="1" applyProtection="1">
      <alignment horizontal="right" vertical="center"/>
      <protection locked="0"/>
    </xf>
    <xf numFmtId="184" fontId="15" fillId="0" borderId="0" xfId="2" applyNumberFormat="1" applyFont="1" applyFill="1" applyBorder="1" applyAlignment="1" applyProtection="1">
      <alignment horizontal="center" vertical="center" shrinkToFit="1"/>
      <protection locked="0"/>
    </xf>
    <xf numFmtId="6" fontId="15" fillId="0" borderId="0" xfId="8" applyFont="1" applyFill="1" applyBorder="1" applyAlignment="1" applyProtection="1">
      <alignment horizontal="center" vertical="center" shrinkToFit="1"/>
    </xf>
    <xf numFmtId="183" fontId="56" fillId="0" borderId="0" xfId="2" applyNumberFormat="1" applyFont="1" applyFill="1" applyBorder="1" applyAlignment="1" applyProtection="1">
      <alignment horizontal="center" vertical="center"/>
      <protection locked="0"/>
    </xf>
    <xf numFmtId="0" fontId="25" fillId="0" borderId="0" xfId="2" applyFont="1" applyAlignment="1" applyProtection="1">
      <alignment vertical="center"/>
    </xf>
    <xf numFmtId="0" fontId="52" fillId="0" borderId="0" xfId="4" applyFont="1" applyAlignment="1"/>
    <xf numFmtId="0" fontId="57" fillId="0" borderId="0" xfId="4" applyFont="1" applyAlignment="1">
      <alignment vertical="center"/>
    </xf>
    <xf numFmtId="0" fontId="57" fillId="0" borderId="0" xfId="4" applyFont="1" applyFill="1" applyAlignment="1">
      <alignment horizontal="center" vertical="center" shrinkToFit="1"/>
    </xf>
    <xf numFmtId="0" fontId="58" fillId="0" borderId="0" xfId="4" applyFont="1" applyFill="1" applyAlignment="1">
      <alignment horizontal="right" vertical="center"/>
    </xf>
    <xf numFmtId="0" fontId="58" fillId="0" borderId="0" xfId="4" applyFont="1" applyFill="1" applyBorder="1" applyAlignment="1">
      <alignment horizontal="right" vertical="center"/>
    </xf>
    <xf numFmtId="0" fontId="57" fillId="0" borderId="0" xfId="4" applyFont="1" applyFill="1" applyAlignment="1">
      <alignment horizontal="center" vertical="center"/>
    </xf>
    <xf numFmtId="0" fontId="57" fillId="0" borderId="0" xfId="4" applyFont="1" applyFill="1" applyAlignment="1">
      <alignment vertical="center"/>
    </xf>
    <xf numFmtId="0" fontId="21" fillId="0" borderId="0" xfId="4" applyFont="1" applyFill="1" applyBorder="1" applyAlignment="1">
      <alignment vertical="center"/>
    </xf>
    <xf numFmtId="0" fontId="57" fillId="0" borderId="0" xfId="4" applyFont="1" applyBorder="1" applyAlignment="1" applyProtection="1">
      <alignment vertical="center"/>
      <protection locked="0"/>
    </xf>
    <xf numFmtId="177" fontId="55" fillId="0" borderId="0" xfId="4" applyNumberFormat="1" applyFont="1" applyFill="1" applyBorder="1" applyAlignment="1">
      <alignment vertical="center"/>
    </xf>
    <xf numFmtId="0" fontId="55" fillId="0" borderId="0" xfId="4" applyFont="1" applyFill="1" applyBorder="1" applyAlignment="1">
      <alignment vertical="center"/>
    </xf>
    <xf numFmtId="0" fontId="57" fillId="0" borderId="0" xfId="7" applyFont="1"/>
    <xf numFmtId="0" fontId="51" fillId="0" borderId="0" xfId="7" applyFont="1" applyAlignment="1">
      <alignment vertical="center"/>
    </xf>
    <xf numFmtId="0" fontId="57" fillId="0" borderId="0" xfId="4" applyFont="1" applyAlignment="1">
      <alignment horizontal="center" vertical="center"/>
    </xf>
    <xf numFmtId="0" fontId="58" fillId="0" borderId="0" xfId="4" applyFont="1" applyAlignment="1">
      <alignment horizontal="right" vertical="center"/>
    </xf>
    <xf numFmtId="0" fontId="58" fillId="0" borderId="0" xfId="4" applyFont="1" applyBorder="1" applyAlignment="1">
      <alignment horizontal="right" vertical="center"/>
    </xf>
    <xf numFmtId="0" fontId="59" fillId="0" borderId="0" xfId="4" applyFont="1" applyFill="1" applyBorder="1" applyAlignment="1" applyProtection="1">
      <alignment horizontal="center" vertical="center"/>
      <protection locked="0"/>
    </xf>
    <xf numFmtId="0" fontId="57" fillId="7" borderId="9" xfId="4" applyFont="1" applyFill="1" applyBorder="1" applyAlignment="1">
      <alignment horizontal="center" vertical="center" wrapText="1"/>
    </xf>
    <xf numFmtId="0" fontId="57" fillId="7" borderId="9" xfId="4" applyFont="1" applyFill="1" applyBorder="1" applyAlignment="1">
      <alignment horizontal="center" vertical="center"/>
    </xf>
    <xf numFmtId="0" fontId="22" fillId="0" borderId="0" xfId="2" applyFont="1" applyAlignment="1" applyProtection="1">
      <alignment vertical="center"/>
    </xf>
    <xf numFmtId="0" fontId="54" fillId="0" borderId="0" xfId="2" applyFont="1" applyAlignment="1" applyProtection="1">
      <alignment vertical="center"/>
    </xf>
    <xf numFmtId="0" fontId="48" fillId="0" borderId="0" xfId="7" applyFont="1" applyBorder="1" applyAlignment="1">
      <alignment horizontal="centerContinuous" shrinkToFit="1"/>
    </xf>
    <xf numFmtId="0" fontId="49" fillId="0" borderId="0" xfId="7" applyFont="1" applyBorder="1" applyAlignment="1">
      <alignment horizontal="centerContinuous" shrinkToFit="1"/>
    </xf>
    <xf numFmtId="0" fontId="15" fillId="0" borderId="0" xfId="2" applyFont="1" applyAlignment="1" applyProtection="1">
      <alignment horizontal="center" vertical="center"/>
    </xf>
    <xf numFmtId="0" fontId="15" fillId="0" borderId="20" xfId="2" applyFont="1" applyBorder="1" applyAlignment="1" applyProtection="1">
      <alignment horizontal="center" vertical="center"/>
    </xf>
    <xf numFmtId="0" fontId="15" fillId="0" borderId="0" xfId="2" applyFont="1" applyAlignment="1" applyProtection="1">
      <alignment horizontal="center" vertical="center" wrapText="1" shrinkToFit="1"/>
    </xf>
    <xf numFmtId="0" fontId="15" fillId="0" borderId="20" xfId="2" applyFont="1" applyBorder="1" applyAlignment="1" applyProtection="1">
      <alignment horizontal="center" vertical="center" wrapText="1" shrinkToFit="1"/>
    </xf>
    <xf numFmtId="0" fontId="61" fillId="0" borderId="0" xfId="7" applyFont="1" applyAlignment="1">
      <alignment horizontal="left" vertical="center"/>
    </xf>
    <xf numFmtId="0" fontId="21" fillId="6" borderId="5" xfId="2" applyFont="1" applyFill="1" applyBorder="1" applyAlignment="1" applyProtection="1">
      <alignment horizontal="center" vertical="center"/>
      <protection locked="0"/>
    </xf>
    <xf numFmtId="0" fontId="59" fillId="6" borderId="4" xfId="4" applyFont="1" applyFill="1" applyBorder="1" applyAlignment="1" applyProtection="1">
      <alignment horizontal="center" vertical="center"/>
      <protection locked="0"/>
    </xf>
    <xf numFmtId="0" fontId="59" fillId="6" borderId="50" xfId="4" applyFont="1" applyFill="1" applyBorder="1" applyAlignment="1" applyProtection="1">
      <alignment horizontal="center" vertical="center"/>
      <protection locked="0"/>
    </xf>
    <xf numFmtId="0" fontId="15" fillId="0" borderId="21" xfId="2" applyFont="1" applyBorder="1" applyAlignment="1" applyProtection="1">
      <alignment horizontal="center" vertical="center"/>
    </xf>
    <xf numFmtId="0" fontId="15" fillId="0" borderId="0" xfId="2" applyFont="1" applyBorder="1" applyAlignment="1" applyProtection="1">
      <alignment horizontal="center" vertical="center"/>
    </xf>
    <xf numFmtId="0" fontId="55" fillId="5" borderId="5" xfId="2" applyFont="1" applyFill="1" applyBorder="1" applyAlignment="1" applyProtection="1">
      <alignment vertical="center"/>
      <protection locked="0"/>
    </xf>
    <xf numFmtId="0" fontId="57" fillId="5" borderId="4" xfId="4" applyFont="1" applyFill="1" applyBorder="1" applyAlignment="1" applyProtection="1">
      <alignment vertical="center"/>
      <protection locked="0"/>
    </xf>
    <xf numFmtId="0" fontId="57" fillId="5" borderId="50" xfId="4" applyFont="1" applyFill="1" applyBorder="1" applyAlignment="1" applyProtection="1">
      <alignment vertical="center"/>
      <protection locked="0"/>
    </xf>
    <xf numFmtId="0" fontId="15" fillId="0" borderId="0" xfId="2" applyFont="1" applyFill="1" applyBorder="1" applyAlignment="1" applyProtection="1">
      <alignment horizontal="left" vertical="center"/>
    </xf>
    <xf numFmtId="0" fontId="15" fillId="0" borderId="20" xfId="2" applyFont="1" applyFill="1" applyBorder="1" applyAlignment="1" applyProtection="1">
      <alignment horizontal="left" vertical="center"/>
    </xf>
    <xf numFmtId="0" fontId="55" fillId="5" borderId="5" xfId="2" applyFont="1" applyFill="1" applyBorder="1" applyAlignment="1" applyProtection="1">
      <alignment horizontal="left" vertical="center"/>
      <protection locked="0"/>
    </xf>
    <xf numFmtId="0" fontId="55" fillId="5" borderId="4" xfId="2" applyFont="1" applyFill="1" applyBorder="1" applyAlignment="1" applyProtection="1">
      <alignment horizontal="left" vertical="center"/>
      <protection locked="0"/>
    </xf>
    <xf numFmtId="0" fontId="55" fillId="5" borderId="50" xfId="2" applyFont="1" applyFill="1" applyBorder="1" applyAlignment="1" applyProtection="1">
      <alignment horizontal="left" vertical="center"/>
      <protection locked="0"/>
    </xf>
    <xf numFmtId="0" fontId="57" fillId="0" borderId="0" xfId="4" applyFont="1" applyAlignment="1">
      <alignment horizontal="center" vertical="center"/>
    </xf>
    <xf numFmtId="0" fontId="55" fillId="5" borderId="5" xfId="2" applyFont="1" applyFill="1" applyBorder="1" applyAlignment="1" applyProtection="1">
      <alignment horizontal="right" vertical="center"/>
      <protection locked="0"/>
    </xf>
    <xf numFmtId="0" fontId="55" fillId="5" borderId="4" xfId="4" applyFont="1" applyFill="1" applyBorder="1" applyAlignment="1" applyProtection="1">
      <alignment horizontal="right" vertical="center"/>
      <protection locked="0"/>
    </xf>
    <xf numFmtId="0" fontId="55" fillId="5" borderId="50" xfId="4" applyFont="1" applyFill="1" applyBorder="1" applyAlignment="1" applyProtection="1">
      <alignment horizontal="right" vertical="center"/>
      <protection locked="0"/>
    </xf>
    <xf numFmtId="0" fontId="58" fillId="7" borderId="2" xfId="4" applyFont="1" applyFill="1" applyBorder="1" applyAlignment="1">
      <alignment horizontal="center" vertical="center"/>
    </xf>
    <xf numFmtId="183" fontId="56" fillId="5" borderId="5" xfId="2" applyNumberFormat="1" applyFont="1" applyFill="1" applyBorder="1" applyAlignment="1" applyProtection="1">
      <alignment horizontal="right" vertical="center"/>
      <protection locked="0"/>
    </xf>
    <xf numFmtId="183" fontId="56" fillId="5" borderId="4" xfId="2" applyNumberFormat="1" applyFont="1" applyFill="1" applyBorder="1" applyAlignment="1" applyProtection="1">
      <alignment horizontal="right" vertical="center"/>
      <protection locked="0"/>
    </xf>
    <xf numFmtId="183" fontId="56" fillId="5" borderId="50" xfId="2" applyNumberFormat="1" applyFont="1" applyFill="1" applyBorder="1" applyAlignment="1" applyProtection="1">
      <alignment horizontal="right" vertical="center"/>
      <protection locked="0"/>
    </xf>
    <xf numFmtId="184" fontId="15" fillId="0" borderId="5" xfId="2" applyNumberFormat="1" applyFont="1" applyFill="1" applyBorder="1" applyAlignment="1" applyProtection="1">
      <alignment horizontal="center" vertical="center"/>
    </xf>
    <xf numFmtId="184" fontId="15" fillId="0" borderId="4" xfId="2" applyNumberFormat="1" applyFont="1" applyFill="1" applyBorder="1" applyAlignment="1" applyProtection="1">
      <alignment horizontal="center" vertical="center"/>
    </xf>
    <xf numFmtId="184" fontId="15" fillId="0" borderId="50" xfId="2" applyNumberFormat="1" applyFont="1" applyFill="1" applyBorder="1" applyAlignment="1" applyProtection="1">
      <alignment horizontal="center" vertical="center"/>
    </xf>
    <xf numFmtId="184" fontId="15" fillId="0" borderId="5" xfId="2" applyNumberFormat="1" applyFont="1" applyFill="1" applyBorder="1" applyAlignment="1" applyProtection="1">
      <alignment horizontal="center" vertical="center" shrinkToFit="1"/>
      <protection locked="0"/>
    </xf>
    <xf numFmtId="184" fontId="15" fillId="0" borderId="4" xfId="2" applyNumberFormat="1" applyFont="1" applyFill="1" applyBorder="1" applyAlignment="1" applyProtection="1">
      <alignment horizontal="center" vertical="center" shrinkToFit="1"/>
      <protection locked="0"/>
    </xf>
    <xf numFmtId="184" fontId="15" fillId="0" borderId="50" xfId="2" applyNumberFormat="1" applyFont="1" applyFill="1" applyBorder="1" applyAlignment="1" applyProtection="1">
      <alignment horizontal="center" vertical="center" shrinkToFit="1"/>
      <protection locked="0"/>
    </xf>
    <xf numFmtId="6" fontId="15" fillId="0" borderId="5" xfId="8" applyFont="1" applyFill="1" applyBorder="1" applyAlignment="1" applyProtection="1">
      <alignment horizontal="center" vertical="center" shrinkToFit="1"/>
    </xf>
    <xf numFmtId="6" fontId="15" fillId="0" borderId="4" xfId="8" applyFont="1" applyFill="1" applyBorder="1" applyAlignment="1" applyProtection="1">
      <alignment horizontal="center" vertical="center" shrinkToFit="1"/>
    </xf>
    <xf numFmtId="6" fontId="15" fillId="0" borderId="48" xfId="8" applyFont="1" applyFill="1" applyBorder="1" applyAlignment="1" applyProtection="1">
      <alignment horizontal="center" vertical="center" shrinkToFit="1"/>
    </xf>
    <xf numFmtId="183" fontId="56" fillId="0" borderId="5" xfId="2" applyNumberFormat="1" applyFont="1" applyFill="1" applyBorder="1" applyAlignment="1" applyProtection="1">
      <alignment horizontal="center" vertical="center"/>
    </xf>
    <xf numFmtId="183" fontId="56" fillId="0" borderId="4" xfId="2" applyNumberFormat="1" applyFont="1" applyFill="1" applyBorder="1" applyAlignment="1" applyProtection="1">
      <alignment horizontal="center" vertical="center"/>
    </xf>
    <xf numFmtId="183" fontId="56" fillId="0" borderId="50" xfId="2" applyNumberFormat="1" applyFont="1" applyFill="1" applyBorder="1" applyAlignment="1" applyProtection="1">
      <alignment horizontal="center" vertical="center"/>
    </xf>
    <xf numFmtId="0" fontId="15" fillId="0" borderId="51" xfId="2" applyFont="1" applyBorder="1" applyAlignment="1" applyProtection="1">
      <alignment horizontal="center" vertical="center"/>
    </xf>
    <xf numFmtId="183" fontId="56" fillId="5" borderId="51" xfId="2" applyNumberFormat="1" applyFont="1" applyFill="1" applyBorder="1" applyAlignment="1" applyProtection="1">
      <alignment horizontal="center" vertical="center"/>
      <protection locked="0"/>
    </xf>
    <xf numFmtId="184" fontId="15" fillId="0" borderId="5" xfId="2" applyNumberFormat="1" applyFont="1" applyFill="1" applyBorder="1" applyAlignment="1" applyProtection="1">
      <alignment horizontal="center" vertical="center" shrinkToFit="1"/>
    </xf>
    <xf numFmtId="184" fontId="15" fillId="0" borderId="4" xfId="2" applyNumberFormat="1" applyFont="1" applyFill="1" applyBorder="1" applyAlignment="1" applyProtection="1">
      <alignment horizontal="center" vertical="center" shrinkToFit="1"/>
    </xf>
    <xf numFmtId="184" fontId="15" fillId="0" borderId="50" xfId="2" applyNumberFormat="1" applyFont="1" applyFill="1" applyBorder="1" applyAlignment="1" applyProtection="1">
      <alignment horizontal="center" vertical="center" shrinkToFit="1"/>
    </xf>
    <xf numFmtId="0" fontId="15" fillId="0" borderId="5" xfId="2" applyFont="1" applyBorder="1" applyAlignment="1" applyProtection="1">
      <alignment horizontal="center" vertical="center"/>
    </xf>
    <xf numFmtId="0" fontId="15" fillId="0" borderId="4" xfId="2" applyFont="1" applyBorder="1" applyAlignment="1" applyProtection="1">
      <alignment horizontal="center" vertical="center"/>
    </xf>
    <xf numFmtId="0" fontId="15" fillId="0" borderId="50" xfId="2" applyFont="1" applyBorder="1" applyAlignment="1" applyProtection="1">
      <alignment horizontal="center" vertical="center"/>
    </xf>
    <xf numFmtId="0" fontId="17" fillId="0" borderId="5" xfId="2" applyFont="1" applyBorder="1" applyAlignment="1" applyProtection="1">
      <alignment horizontal="center" vertical="center" wrapText="1" shrinkToFit="1"/>
    </xf>
    <xf numFmtId="0" fontId="17" fillId="0" borderId="4" xfId="2" applyFont="1" applyBorder="1" applyAlignment="1" applyProtection="1">
      <alignment horizontal="center" vertical="center" shrinkToFit="1"/>
    </xf>
    <xf numFmtId="0" fontId="17" fillId="0" borderId="50" xfId="2" applyFont="1" applyBorder="1" applyAlignment="1" applyProtection="1">
      <alignment horizontal="center" vertical="center" shrinkToFit="1"/>
    </xf>
    <xf numFmtId="0" fontId="62" fillId="7" borderId="9" xfId="4" applyFont="1" applyFill="1" applyBorder="1" applyAlignment="1">
      <alignment horizontal="center" vertical="center"/>
    </xf>
    <xf numFmtId="0" fontId="62" fillId="7" borderId="9" xfId="4" applyFont="1" applyFill="1" applyBorder="1" applyAlignment="1">
      <alignment horizontal="center" vertical="center" wrapText="1"/>
    </xf>
    <xf numFmtId="0" fontId="25" fillId="0" borderId="0" xfId="2" applyFont="1" applyAlignment="1" applyProtection="1">
      <alignment horizontal="left" vertical="center" wrapText="1"/>
    </xf>
    <xf numFmtId="0" fontId="61" fillId="0" borderId="0" xfId="7" applyFont="1" applyAlignment="1">
      <alignment horizontal="left" vertical="center" wrapText="1"/>
    </xf>
    <xf numFmtId="0" fontId="21" fillId="5" borderId="5" xfId="2" applyFont="1" applyFill="1" applyBorder="1" applyAlignment="1" applyProtection="1">
      <alignment horizontal="center" vertical="center"/>
      <protection locked="0"/>
    </xf>
    <xf numFmtId="0" fontId="21" fillId="5" borderId="4" xfId="4" applyFont="1" applyFill="1" applyBorder="1" applyAlignment="1" applyProtection="1">
      <alignment horizontal="center" vertical="center"/>
      <protection locked="0"/>
    </xf>
    <xf numFmtId="0" fontId="21" fillId="5" borderId="50" xfId="4" applyFont="1" applyFill="1" applyBorder="1" applyAlignment="1" applyProtection="1">
      <alignment horizontal="center" vertical="center"/>
      <protection locked="0"/>
    </xf>
    <xf numFmtId="0" fontId="15" fillId="0" borderId="21" xfId="2" applyFont="1" applyBorder="1" applyAlignment="1" applyProtection="1">
      <alignment vertical="center"/>
    </xf>
    <xf numFmtId="0" fontId="57" fillId="0" borderId="0" xfId="4" applyFont="1" applyAlignment="1">
      <alignment vertical="center"/>
    </xf>
    <xf numFmtId="0" fontId="60" fillId="0" borderId="0" xfId="4" applyFont="1" applyFill="1" applyBorder="1" applyAlignment="1">
      <alignment horizontal="left" vertical="center" wrapText="1"/>
    </xf>
    <xf numFmtId="185" fontId="55" fillId="5" borderId="4" xfId="2" applyNumberFormat="1" applyFont="1" applyFill="1" applyBorder="1" applyAlignment="1" applyProtection="1">
      <alignment horizontal="left" vertical="center"/>
    </xf>
    <xf numFmtId="185" fontId="55" fillId="5" borderId="50" xfId="2" applyNumberFormat="1" applyFont="1" applyFill="1" applyBorder="1" applyAlignment="1" applyProtection="1">
      <alignment horizontal="left" vertical="center"/>
    </xf>
    <xf numFmtId="185" fontId="55" fillId="5" borderId="5" xfId="2" applyNumberFormat="1" applyFont="1" applyFill="1" applyBorder="1" applyAlignment="1" applyProtection="1">
      <alignment horizontal="left" vertical="center"/>
      <protection locked="0"/>
    </xf>
    <xf numFmtId="185" fontId="55" fillId="5" borderId="4" xfId="2" applyNumberFormat="1" applyFont="1" applyFill="1" applyBorder="1" applyAlignment="1" applyProtection="1">
      <alignment horizontal="left" vertical="center"/>
      <protection locked="0"/>
    </xf>
    <xf numFmtId="38" fontId="21" fillId="0" borderId="5" xfId="6" applyFont="1" applyFill="1" applyBorder="1" applyAlignment="1" applyProtection="1">
      <alignment horizontal="center" vertical="center"/>
    </xf>
    <xf numFmtId="38" fontId="21" fillId="0" borderId="4" xfId="6" applyFont="1" applyFill="1" applyBorder="1" applyAlignment="1" applyProtection="1">
      <alignment horizontal="center" vertical="center"/>
    </xf>
    <xf numFmtId="38" fontId="21" fillId="0" borderId="50" xfId="6" applyFont="1" applyFill="1" applyBorder="1" applyAlignment="1" applyProtection="1">
      <alignment horizontal="center" vertical="center"/>
    </xf>
    <xf numFmtId="0" fontId="21" fillId="0" borderId="19" xfId="2" applyFont="1" applyFill="1" applyBorder="1" applyAlignment="1" applyProtection="1">
      <alignment horizontal="center" vertical="center"/>
    </xf>
    <xf numFmtId="0" fontId="59" fillId="0" borderId="8" xfId="4" applyFont="1" applyFill="1" applyBorder="1" applyAlignment="1" applyProtection="1">
      <alignment horizontal="center" vertical="center"/>
    </xf>
    <xf numFmtId="0" fontId="59" fillId="0" borderId="18" xfId="4" applyFont="1" applyFill="1" applyBorder="1" applyAlignment="1" applyProtection="1">
      <alignment horizontal="center" vertical="center"/>
    </xf>
    <xf numFmtId="0" fontId="18" fillId="0" borderId="0" xfId="2" applyFont="1" applyAlignment="1" applyProtection="1"/>
    <xf numFmtId="0" fontId="6" fillId="0" borderId="0" xfId="2" applyAlignment="1" applyProtection="1"/>
    <xf numFmtId="0" fontId="15" fillId="0" borderId="0" xfId="2" applyFont="1" applyAlignment="1" applyProtection="1">
      <alignment shrinkToFit="1"/>
    </xf>
    <xf numFmtId="0" fontId="17" fillId="3" borderId="0" xfId="2" applyFont="1" applyFill="1" applyAlignment="1" applyProtection="1">
      <alignment horizontal="center"/>
    </xf>
    <xf numFmtId="0" fontId="6" fillId="0" borderId="0" xfId="2" applyFont="1" applyAlignment="1" applyProtection="1">
      <alignment horizontal="center"/>
    </xf>
    <xf numFmtId="0" fontId="37" fillId="3" borderId="0" xfId="2" applyFont="1" applyFill="1" applyAlignment="1" applyProtection="1">
      <alignment horizontal="center"/>
    </xf>
    <xf numFmtId="0" fontId="38" fillId="3" borderId="0" xfId="2" applyFont="1" applyFill="1" applyAlignment="1" applyProtection="1">
      <alignment horizontal="right"/>
    </xf>
    <xf numFmtId="0" fontId="6" fillId="0" borderId="4" xfId="2" applyFill="1" applyBorder="1" applyAlignment="1" applyProtection="1">
      <alignment horizontal="center" vertical="center"/>
    </xf>
    <xf numFmtId="0" fontId="6" fillId="0" borderId="48" xfId="2" applyFill="1" applyBorder="1" applyAlignment="1" applyProtection="1">
      <alignment horizontal="center" vertical="center"/>
    </xf>
    <xf numFmtId="183" fontId="47" fillId="4" borderId="49" xfId="2" applyNumberFormat="1" applyFont="1" applyFill="1" applyBorder="1" applyAlignment="1" applyProtection="1">
      <alignment horizontal="center" vertical="center"/>
    </xf>
    <xf numFmtId="183" fontId="47" fillId="4" borderId="4" xfId="2" applyNumberFormat="1" applyFont="1" applyFill="1" applyBorder="1" applyAlignment="1" applyProtection="1">
      <alignment horizontal="center" vertical="center"/>
    </xf>
    <xf numFmtId="183" fontId="47" fillId="4" borderId="50" xfId="2" applyNumberFormat="1" applyFont="1" applyFill="1" applyBorder="1" applyAlignment="1" applyProtection="1">
      <alignment horizontal="center" vertical="center"/>
    </xf>
    <xf numFmtId="183" fontId="6" fillId="0" borderId="5" xfId="2" applyNumberFormat="1" applyFont="1" applyFill="1" applyBorder="1" applyAlignment="1" applyProtection="1">
      <alignment horizontal="center" vertical="center"/>
    </xf>
    <xf numFmtId="183" fontId="6" fillId="0" borderId="4" xfId="2" applyNumberFormat="1" applyFont="1" applyFill="1" applyBorder="1" applyAlignment="1" applyProtection="1">
      <alignment horizontal="center" vertical="center"/>
    </xf>
    <xf numFmtId="183" fontId="6" fillId="0" borderId="50" xfId="2" applyNumberFormat="1" applyFont="1" applyFill="1" applyBorder="1" applyAlignment="1" applyProtection="1">
      <alignment horizontal="center" vertical="center"/>
    </xf>
    <xf numFmtId="183" fontId="47" fillId="4" borderId="5" xfId="2" applyNumberFormat="1" applyFont="1" applyFill="1" applyBorder="1" applyAlignment="1" applyProtection="1">
      <alignment horizontal="center" vertical="center"/>
    </xf>
    <xf numFmtId="0" fontId="6" fillId="0" borderId="5" xfId="2" applyFill="1" applyBorder="1" applyAlignment="1" applyProtection="1">
      <alignment horizontal="center" vertical="center"/>
    </xf>
    <xf numFmtId="0" fontId="25" fillId="3" borderId="0" xfId="2" applyFont="1" applyFill="1" applyAlignment="1" applyProtection="1">
      <alignment horizontal="center"/>
    </xf>
    <xf numFmtId="0" fontId="6" fillId="0" borderId="0" xfId="2" applyFont="1" applyAlignment="1" applyProtection="1"/>
    <xf numFmtId="182" fontId="43" fillId="0" borderId="0" xfId="2" applyNumberFormat="1" applyFont="1" applyAlignment="1" applyProtection="1">
      <alignment horizontal="center" shrinkToFit="1"/>
    </xf>
    <xf numFmtId="38" fontId="38" fillId="0" borderId="0" xfId="5" applyFont="1" applyFill="1" applyAlignment="1" applyProtection="1">
      <alignment horizontal="center" shrinkToFit="1"/>
    </xf>
    <xf numFmtId="38" fontId="43" fillId="3" borderId="0" xfId="5" applyFont="1" applyFill="1" applyBorder="1" applyAlignment="1" applyProtection="1">
      <alignment shrinkToFit="1"/>
    </xf>
    <xf numFmtId="0" fontId="43" fillId="3" borderId="0" xfId="2" applyFont="1" applyFill="1" applyBorder="1" applyAlignment="1" applyProtection="1">
      <alignment shrinkToFit="1"/>
    </xf>
    <xf numFmtId="0" fontId="17" fillId="0" borderId="0" xfId="2" applyFont="1" applyAlignment="1" applyProtection="1"/>
    <xf numFmtId="0" fontId="1" fillId="0" borderId="0" xfId="4" applyAlignment="1"/>
    <xf numFmtId="0" fontId="19" fillId="0" borderId="0" xfId="2" applyFont="1" applyAlignment="1" applyProtection="1"/>
    <xf numFmtId="38" fontId="43" fillId="0" borderId="0" xfId="5" applyFont="1" applyFill="1" applyAlignment="1" applyProtection="1">
      <alignment horizontal="center" shrinkToFit="1"/>
    </xf>
    <xf numFmtId="38" fontId="15" fillId="0" borderId="0" xfId="2" applyNumberFormat="1" applyFont="1" applyAlignment="1" applyProtection="1">
      <alignment horizontal="center" shrinkToFit="1"/>
    </xf>
    <xf numFmtId="38" fontId="24" fillId="0" borderId="0" xfId="5" applyFont="1" applyFill="1" applyBorder="1" applyAlignment="1" applyProtection="1">
      <alignment horizontal="center" vertical="center" shrinkToFit="1"/>
    </xf>
    <xf numFmtId="0" fontId="15" fillId="0" borderId="0" xfId="2" applyFont="1" applyBorder="1" applyAlignment="1" applyProtection="1">
      <alignment vertical="center"/>
    </xf>
    <xf numFmtId="38" fontId="38" fillId="0" borderId="0" xfId="5" applyFont="1" applyFill="1" applyBorder="1" applyAlignment="1" applyProtection="1">
      <alignment horizontal="center" vertical="center" shrinkToFit="1"/>
    </xf>
    <xf numFmtId="38" fontId="22" fillId="0" borderId="0" xfId="2" applyNumberFormat="1" applyFont="1" applyAlignment="1" applyProtection="1">
      <alignment horizontal="center"/>
    </xf>
    <xf numFmtId="38" fontId="43" fillId="0" borderId="0" xfId="5" applyFont="1" applyFill="1" applyBorder="1" applyAlignment="1" applyProtection="1">
      <alignment horizontal="center" vertical="center" shrinkToFit="1"/>
    </xf>
    <xf numFmtId="0" fontId="6" fillId="0" borderId="15" xfId="2" applyFont="1" applyBorder="1" applyAlignment="1" applyProtection="1">
      <alignment horizontal="center" vertical="center"/>
    </xf>
    <xf numFmtId="0" fontId="6" fillId="0" borderId="14" xfId="2" applyFont="1" applyBorder="1" applyAlignment="1" applyProtection="1">
      <alignment horizontal="center" vertical="center"/>
    </xf>
    <xf numFmtId="0" fontId="6" fillId="0" borderId="16" xfId="2" applyFill="1" applyBorder="1" applyAlignment="1" applyProtection="1">
      <alignment horizontal="center" vertical="center"/>
    </xf>
    <xf numFmtId="0" fontId="6" fillId="0" borderId="15" xfId="2" applyFill="1" applyBorder="1" applyAlignment="1" applyProtection="1">
      <alignment horizontal="center" vertical="center"/>
    </xf>
    <xf numFmtId="0" fontId="6" fillId="0" borderId="14" xfId="2" applyFill="1" applyBorder="1" applyAlignment="1" applyProtection="1">
      <alignment horizontal="center" vertical="center"/>
    </xf>
    <xf numFmtId="0" fontId="25" fillId="0" borderId="15" xfId="2" applyFont="1" applyFill="1" applyBorder="1" applyAlignment="1" applyProtection="1">
      <alignment horizontal="right" vertical="center"/>
    </xf>
    <xf numFmtId="38" fontId="24" fillId="0" borderId="0" xfId="5" applyFont="1" applyFill="1" applyAlignment="1" applyProtection="1">
      <alignment horizontal="center" vertical="center" shrinkToFit="1"/>
    </xf>
    <xf numFmtId="38" fontId="38" fillId="0" borderId="0" xfId="5" applyFont="1" applyFill="1" applyAlignment="1" applyProtection="1">
      <alignment horizontal="center" vertical="center" shrinkToFit="1"/>
    </xf>
    <xf numFmtId="0" fontId="39" fillId="0" borderId="0" xfId="2" applyFont="1" applyAlignment="1" applyProtection="1">
      <alignment horizontal="center" vertical="center"/>
    </xf>
    <xf numFmtId="0" fontId="6" fillId="0" borderId="9" xfId="2" applyFill="1" applyBorder="1" applyAlignment="1" applyProtection="1">
      <alignment horizontal="center" vertical="center"/>
    </xf>
    <xf numFmtId="38" fontId="25" fillId="0" borderId="16" xfId="5" applyFont="1" applyFill="1" applyBorder="1" applyAlignment="1" applyProtection="1">
      <alignment horizontal="center" vertical="center"/>
    </xf>
    <xf numFmtId="38" fontId="25" fillId="0" borderId="15" xfId="5" applyFont="1" applyFill="1" applyBorder="1" applyAlignment="1" applyProtection="1">
      <alignment horizontal="center" vertical="center"/>
    </xf>
    <xf numFmtId="0" fontId="25" fillId="0" borderId="16" xfId="2" applyFont="1" applyFill="1" applyBorder="1" applyAlignment="1" applyProtection="1">
      <alignment horizontal="right" vertical="center"/>
    </xf>
    <xf numFmtId="182" fontId="38" fillId="0" borderId="0" xfId="2" applyNumberFormat="1" applyFont="1" applyAlignment="1" applyProtection="1">
      <alignment horizontal="center" shrinkToFit="1"/>
    </xf>
    <xf numFmtId="38" fontId="27" fillId="3" borderId="0" xfId="5" applyFont="1" applyFill="1" applyBorder="1" applyAlignment="1" applyProtection="1">
      <alignment shrinkToFit="1"/>
    </xf>
    <xf numFmtId="0" fontId="27" fillId="3" borderId="0" xfId="2" applyFont="1" applyFill="1" applyBorder="1" applyAlignment="1" applyProtection="1">
      <alignment shrinkToFit="1"/>
    </xf>
    <xf numFmtId="0" fontId="33" fillId="0" borderId="16" xfId="7" applyFont="1" applyBorder="1" applyAlignment="1">
      <alignment horizontal="center" vertical="center"/>
    </xf>
    <xf numFmtId="0" fontId="33" fillId="0" borderId="15" xfId="7" applyFont="1" applyBorder="1" applyAlignment="1">
      <alignment horizontal="center" vertical="center"/>
    </xf>
    <xf numFmtId="0" fontId="33" fillId="0" borderId="14" xfId="7" applyFont="1" applyBorder="1" applyAlignment="1">
      <alignment horizontal="center" vertical="center"/>
    </xf>
    <xf numFmtId="0" fontId="28" fillId="0" borderId="0" xfId="7" applyAlignment="1">
      <alignment horizontal="center" vertical="center"/>
    </xf>
    <xf numFmtId="38" fontId="33" fillId="0" borderId="16" xfId="7" applyNumberFormat="1" applyFont="1" applyBorder="1" applyAlignment="1">
      <alignment horizontal="center" vertical="center"/>
    </xf>
    <xf numFmtId="38" fontId="35" fillId="0" borderId="16" xfId="6" applyFont="1" applyBorder="1" applyAlignment="1">
      <alignment horizontal="center" vertical="center"/>
    </xf>
    <xf numFmtId="38" fontId="35" fillId="0" borderId="15" xfId="6" applyFont="1" applyBorder="1" applyAlignment="1">
      <alignment horizontal="center" vertical="center"/>
    </xf>
    <xf numFmtId="38" fontId="35" fillId="0" borderId="14" xfId="6" applyFont="1" applyBorder="1" applyAlignment="1">
      <alignment horizontal="center" vertical="center"/>
    </xf>
    <xf numFmtId="181" fontId="33" fillId="0" borderId="0" xfId="7" applyNumberFormat="1" applyFont="1" applyAlignment="1">
      <alignment horizontal="center"/>
    </xf>
    <xf numFmtId="40" fontId="33" fillId="0" borderId="16" xfId="7" applyNumberFormat="1" applyFont="1" applyBorder="1" applyAlignment="1">
      <alignment horizontal="center" vertical="center"/>
    </xf>
    <xf numFmtId="40" fontId="33" fillId="0" borderId="15" xfId="7" applyNumberFormat="1" applyFont="1" applyBorder="1" applyAlignment="1">
      <alignment horizontal="center" vertical="center"/>
    </xf>
    <xf numFmtId="40" fontId="33" fillId="0" borderId="14" xfId="7" applyNumberFormat="1" applyFont="1" applyBorder="1" applyAlignment="1">
      <alignment horizontal="center" vertical="center"/>
    </xf>
    <xf numFmtId="180" fontId="32" fillId="0" borderId="2" xfId="7" applyNumberFormat="1" applyFont="1" applyBorder="1" applyAlignment="1">
      <alignment horizontal="center" shrinkToFit="1"/>
    </xf>
    <xf numFmtId="0" fontId="28" fillId="0" borderId="2" xfId="7" applyBorder="1" applyAlignment="1">
      <alignment horizontal="center" vertical="center"/>
    </xf>
    <xf numFmtId="0" fontId="2" fillId="0" borderId="0" xfId="7" applyFont="1" applyAlignment="1">
      <alignment horizontal="center" vertical="center" wrapText="1"/>
    </xf>
    <xf numFmtId="0" fontId="28" fillId="0" borderId="0" xfId="7" applyAlignment="1">
      <alignment horizontal="center" vertical="center" wrapText="1"/>
    </xf>
    <xf numFmtId="0" fontId="28" fillId="0" borderId="0" xfId="7" applyBorder="1" applyAlignment="1">
      <alignment vertical="center"/>
    </xf>
    <xf numFmtId="40" fontId="33" fillId="0" borderId="12" xfId="6" applyNumberFormat="1" applyFont="1" applyBorder="1" applyAlignment="1">
      <alignment horizontal="center" vertical="center" shrinkToFit="1"/>
    </xf>
    <xf numFmtId="40" fontId="33" fillId="0" borderId="11" xfId="6" applyNumberFormat="1" applyFont="1" applyBorder="1" applyAlignment="1">
      <alignment horizontal="center" vertical="center" shrinkToFit="1"/>
    </xf>
    <xf numFmtId="40" fontId="33" fillId="0" borderId="10" xfId="6" applyNumberFormat="1" applyFont="1" applyBorder="1" applyAlignment="1">
      <alignment horizontal="center" vertical="center" shrinkToFit="1"/>
    </xf>
    <xf numFmtId="40" fontId="33" fillId="0" borderId="7" xfId="6" applyNumberFormat="1" applyFont="1" applyBorder="1" applyAlignment="1">
      <alignment horizontal="center" vertical="center" shrinkToFit="1"/>
    </xf>
    <xf numFmtId="40" fontId="33" fillId="0" borderId="0" xfId="6" applyNumberFormat="1" applyFont="1" applyBorder="1" applyAlignment="1">
      <alignment horizontal="center" vertical="center" shrinkToFit="1"/>
    </xf>
    <xf numFmtId="40" fontId="33" fillId="0" borderId="6" xfId="6" applyNumberFormat="1" applyFont="1" applyBorder="1" applyAlignment="1">
      <alignment horizontal="center" vertical="center" shrinkToFit="1"/>
    </xf>
    <xf numFmtId="40" fontId="33" fillId="0" borderId="13" xfId="6" applyNumberFormat="1" applyFont="1" applyBorder="1" applyAlignment="1">
      <alignment horizontal="center" vertical="center" shrinkToFit="1"/>
    </xf>
    <xf numFmtId="40" fontId="33" fillId="0" borderId="2" xfId="6" applyNumberFormat="1" applyFont="1" applyBorder="1" applyAlignment="1">
      <alignment horizontal="center" vertical="center" shrinkToFit="1"/>
    </xf>
    <xf numFmtId="40" fontId="33" fillId="0" borderId="1" xfId="6" applyNumberFormat="1" applyFont="1" applyBorder="1" applyAlignment="1">
      <alignment horizontal="center" vertical="center" shrinkToFit="1"/>
    </xf>
    <xf numFmtId="180" fontId="32" fillId="0" borderId="2" xfId="7" applyNumberFormat="1" applyFont="1" applyBorder="1" applyAlignment="1">
      <alignment horizontal="center"/>
    </xf>
    <xf numFmtId="40" fontId="33" fillId="0" borderId="12" xfId="6" applyNumberFormat="1" applyFont="1" applyBorder="1" applyAlignment="1">
      <alignment horizontal="center" vertical="center"/>
    </xf>
    <xf numFmtId="40" fontId="33" fillId="0" borderId="11" xfId="6" applyNumberFormat="1" applyFont="1" applyBorder="1" applyAlignment="1">
      <alignment horizontal="center" vertical="center"/>
    </xf>
    <xf numFmtId="40" fontId="33" fillId="0" borderId="10" xfId="6" applyNumberFormat="1" applyFont="1" applyBorder="1" applyAlignment="1">
      <alignment horizontal="center" vertical="center"/>
    </xf>
    <xf numFmtId="40" fontId="33" fillId="0" borderId="7" xfId="6" applyNumberFormat="1" applyFont="1" applyBorder="1" applyAlignment="1">
      <alignment horizontal="center" vertical="center"/>
    </xf>
    <xf numFmtId="40" fontId="33" fillId="0" borderId="0" xfId="6" applyNumberFormat="1" applyFont="1" applyBorder="1" applyAlignment="1">
      <alignment horizontal="center" vertical="center"/>
    </xf>
    <xf numFmtId="40" fontId="33" fillId="0" borderId="6" xfId="6" applyNumberFormat="1" applyFont="1" applyBorder="1" applyAlignment="1">
      <alignment horizontal="center" vertical="center"/>
    </xf>
    <xf numFmtId="40" fontId="33" fillId="0" borderId="13" xfId="6" applyNumberFormat="1" applyFont="1" applyBorder="1" applyAlignment="1">
      <alignment horizontal="center" vertical="center"/>
    </xf>
    <xf numFmtId="40" fontId="33" fillId="0" borderId="2" xfId="6" applyNumberFormat="1" applyFont="1" applyBorder="1" applyAlignment="1">
      <alignment horizontal="center" vertical="center"/>
    </xf>
    <xf numFmtId="40" fontId="33" fillId="0" borderId="1" xfId="6" applyNumberFormat="1" applyFont="1" applyBorder="1" applyAlignment="1">
      <alignment horizontal="center" vertical="center"/>
    </xf>
    <xf numFmtId="38" fontId="32" fillId="0" borderId="15" xfId="7" applyNumberFormat="1" applyFont="1" applyBorder="1" applyAlignment="1">
      <alignment horizontal="center" vertical="center"/>
    </xf>
    <xf numFmtId="0" fontId="32" fillId="0" borderId="15" xfId="7" applyFont="1" applyBorder="1" applyAlignment="1">
      <alignment horizontal="center" vertical="center"/>
    </xf>
    <xf numFmtId="0" fontId="32" fillId="0" borderId="14" xfId="7" applyFont="1" applyBorder="1" applyAlignment="1">
      <alignment horizontal="center" vertical="center"/>
    </xf>
    <xf numFmtId="38" fontId="33" fillId="0" borderId="16" xfId="6" applyFont="1" applyBorder="1" applyAlignment="1">
      <alignment horizontal="center" vertical="center"/>
    </xf>
    <xf numFmtId="38" fontId="33" fillId="0" borderId="15" xfId="6" applyFont="1" applyBorder="1" applyAlignment="1">
      <alignment horizontal="center" vertical="center"/>
    </xf>
    <xf numFmtId="38" fontId="33" fillId="0" borderId="14" xfId="6" applyFont="1" applyBorder="1" applyAlignment="1">
      <alignment horizontal="center" vertical="center"/>
    </xf>
    <xf numFmtId="0" fontId="28" fillId="0" borderId="0" xfId="7" applyAlignment="1">
      <alignment horizontal="center"/>
    </xf>
    <xf numFmtId="38" fontId="27" fillId="0" borderId="8" xfId="2" applyNumberFormat="1" applyFont="1" applyFill="1" applyBorder="1" applyAlignment="1" applyProtection="1">
      <alignment shrinkToFit="1"/>
    </xf>
    <xf numFmtId="0" fontId="18" fillId="0" borderId="8" xfId="2" applyFont="1" applyFill="1" applyBorder="1" applyAlignment="1" applyProtection="1">
      <alignment horizontal="center"/>
    </xf>
    <xf numFmtId="0" fontId="6" fillId="0" borderId="18" xfId="2" applyFill="1" applyBorder="1" applyAlignment="1" applyProtection="1">
      <alignment horizontal="center"/>
    </xf>
    <xf numFmtId="0" fontId="25" fillId="0" borderId="16" xfId="2" applyFont="1" applyFill="1" applyBorder="1" applyAlignment="1" applyProtection="1">
      <alignment horizontal="center" vertical="center"/>
    </xf>
    <xf numFmtId="0" fontId="25" fillId="0" borderId="15" xfId="2" applyFont="1" applyFill="1" applyBorder="1" applyAlignment="1" applyProtection="1">
      <alignment horizontal="center" vertical="center"/>
    </xf>
    <xf numFmtId="0" fontId="25" fillId="0" borderId="14" xfId="2" applyFont="1" applyFill="1" applyBorder="1" applyAlignment="1" applyProtection="1">
      <alignment horizontal="center" vertical="center"/>
    </xf>
    <xf numFmtId="38" fontId="25" fillId="0" borderId="9" xfId="6" applyFont="1" applyFill="1" applyBorder="1" applyAlignment="1" applyProtection="1">
      <alignment horizontal="right" vertical="center"/>
    </xf>
    <xf numFmtId="38" fontId="25" fillId="0" borderId="16" xfId="6" applyFont="1" applyFill="1" applyBorder="1" applyAlignment="1" applyProtection="1">
      <alignment horizontal="right" vertical="center"/>
    </xf>
    <xf numFmtId="0" fontId="22" fillId="0" borderId="19" xfId="2" applyFont="1" applyFill="1" applyBorder="1" applyAlignment="1" applyProtection="1">
      <alignment horizontal="center"/>
    </xf>
    <xf numFmtId="0" fontId="22" fillId="0" borderId="8" xfId="2" applyFont="1" applyFill="1" applyBorder="1" applyAlignment="1" applyProtection="1">
      <alignment horizontal="center"/>
    </xf>
    <xf numFmtId="0" fontId="22" fillId="0" borderId="22" xfId="2" applyFont="1" applyFill="1" applyBorder="1" applyAlignment="1" applyProtection="1">
      <alignment horizontal="center"/>
    </xf>
    <xf numFmtId="0" fontId="25" fillId="0" borderId="23" xfId="2" applyFont="1" applyFill="1" applyBorder="1" applyAlignment="1" applyProtection="1"/>
    <xf numFmtId="0" fontId="25" fillId="0" borderId="8" xfId="2" applyFont="1" applyFill="1" applyBorder="1" applyAlignment="1" applyProtection="1"/>
    <xf numFmtId="38" fontId="27" fillId="0" borderId="8" xfId="2" applyNumberFormat="1" applyFont="1" applyFill="1" applyBorder="1" applyAlignment="1" applyProtection="1">
      <alignment vertical="center" shrinkToFit="1"/>
    </xf>
    <xf numFmtId="0" fontId="6" fillId="0" borderId="18" xfId="2" applyBorder="1" applyAlignment="1" applyProtection="1">
      <alignment horizontal="center"/>
    </xf>
    <xf numFmtId="0" fontId="25" fillId="0" borderId="37" xfId="2" applyFont="1" applyFill="1" applyBorder="1" applyAlignment="1" applyProtection="1">
      <alignment horizontal="center" shrinkToFit="1"/>
    </xf>
    <xf numFmtId="0" fontId="25" fillId="0" borderId="38" xfId="2" applyFont="1" applyFill="1" applyBorder="1" applyAlignment="1" applyProtection="1">
      <alignment horizontal="center" shrinkToFit="1"/>
    </xf>
    <xf numFmtId="0" fontId="25" fillId="0" borderId="39" xfId="2" applyFont="1" applyFill="1" applyBorder="1" applyAlignment="1" applyProtection="1">
      <alignment horizontal="center" shrinkToFit="1"/>
    </xf>
    <xf numFmtId="38" fontId="21" fillId="0" borderId="40" xfId="5" applyFont="1" applyFill="1" applyBorder="1" applyAlignment="1" applyProtection="1">
      <alignment horizontal="right" shrinkToFit="1"/>
    </xf>
    <xf numFmtId="38" fontId="21" fillId="0" borderId="38" xfId="5" applyFont="1" applyFill="1" applyBorder="1" applyAlignment="1" applyProtection="1">
      <alignment horizontal="right" shrinkToFit="1"/>
    </xf>
    <xf numFmtId="0" fontId="18" fillId="0" borderId="38" xfId="2" applyFont="1" applyFill="1" applyBorder="1" applyAlignment="1" applyProtection="1">
      <alignment horizontal="center"/>
    </xf>
    <xf numFmtId="0" fontId="6" fillId="0" borderId="41" xfId="2" applyBorder="1" applyAlignment="1" applyProtection="1">
      <alignment horizontal="center"/>
    </xf>
    <xf numFmtId="0" fontId="25" fillId="0" borderId="42" xfId="2" applyFont="1" applyFill="1" applyBorder="1" applyAlignment="1" applyProtection="1">
      <alignment horizontal="center" shrinkToFit="1"/>
    </xf>
    <xf numFmtId="0" fontId="25" fillId="0" borderId="43" xfId="2" applyFont="1" applyFill="1" applyBorder="1" applyAlignment="1" applyProtection="1">
      <alignment horizontal="center" shrinkToFit="1"/>
    </xf>
    <xf numFmtId="0" fontId="25" fillId="0" borderId="44" xfId="2" applyFont="1" applyFill="1" applyBorder="1" applyAlignment="1" applyProtection="1">
      <alignment horizontal="center" shrinkToFit="1"/>
    </xf>
    <xf numFmtId="38" fontId="21" fillId="0" borderId="45" xfId="2" applyNumberFormat="1" applyFont="1" applyFill="1" applyBorder="1" applyAlignment="1" applyProtection="1">
      <alignment horizontal="right"/>
    </xf>
    <xf numFmtId="38" fontId="21" fillId="0" borderId="43" xfId="2" applyNumberFormat="1" applyFont="1" applyFill="1" applyBorder="1" applyAlignment="1" applyProtection="1">
      <alignment horizontal="right"/>
    </xf>
    <xf numFmtId="0" fontId="6" fillId="0" borderId="41" xfId="2" applyFill="1" applyBorder="1" applyAlignment="1" applyProtection="1">
      <alignment horizontal="center"/>
    </xf>
    <xf numFmtId="0" fontId="25" fillId="0" borderId="35" xfId="2" applyFont="1" applyFill="1" applyBorder="1" applyAlignment="1" applyProtection="1">
      <alignment horizontal="center" shrinkToFit="1"/>
    </xf>
    <xf numFmtId="0" fontId="25" fillId="0" borderId="15" xfId="2" applyFont="1" applyFill="1" applyBorder="1" applyAlignment="1" applyProtection="1">
      <alignment horizontal="center" shrinkToFit="1"/>
    </xf>
    <xf numFmtId="0" fontId="25" fillId="0" borderId="14" xfId="2" applyFont="1" applyFill="1" applyBorder="1" applyAlignment="1" applyProtection="1">
      <alignment horizontal="center" shrinkToFit="1"/>
    </xf>
    <xf numFmtId="38" fontId="21" fillId="0" borderId="16" xfId="5" applyFont="1" applyFill="1" applyBorder="1" applyAlignment="1" applyProtection="1">
      <alignment horizontal="right" shrinkToFit="1"/>
    </xf>
    <xf numFmtId="38" fontId="21" fillId="0" borderId="15" xfId="5" applyFont="1" applyFill="1" applyBorder="1" applyAlignment="1" applyProtection="1">
      <alignment horizontal="right" shrinkToFit="1"/>
    </xf>
    <xf numFmtId="0" fontId="18" fillId="0" borderId="15" xfId="2" applyFont="1" applyFill="1" applyBorder="1" applyAlignment="1" applyProtection="1">
      <alignment horizontal="center"/>
    </xf>
    <xf numFmtId="0" fontId="6" fillId="0" borderId="36" xfId="2" applyBorder="1" applyAlignment="1" applyProtection="1">
      <alignment horizontal="center"/>
    </xf>
    <xf numFmtId="38" fontId="21" fillId="0" borderId="16" xfId="2" applyNumberFormat="1" applyFont="1" applyFill="1" applyBorder="1" applyAlignment="1" applyProtection="1">
      <alignment horizontal="right"/>
    </xf>
    <xf numFmtId="38" fontId="21" fillId="0" borderId="15" xfId="2" applyNumberFormat="1" applyFont="1" applyFill="1" applyBorder="1" applyAlignment="1" applyProtection="1">
      <alignment horizontal="right"/>
    </xf>
    <xf numFmtId="0" fontId="6" fillId="0" borderId="36" xfId="2" applyFill="1" applyBorder="1" applyAlignment="1" applyProtection="1">
      <alignment horizontal="center"/>
    </xf>
    <xf numFmtId="179" fontId="25" fillId="0" borderId="15" xfId="2" applyNumberFormat="1" applyFont="1" applyFill="1" applyBorder="1" applyAlignment="1" applyProtection="1">
      <alignment horizontal="center" shrinkToFit="1"/>
    </xf>
    <xf numFmtId="38" fontId="26" fillId="0" borderId="15" xfId="5" applyFont="1" applyFill="1" applyBorder="1" applyAlignment="1" applyProtection="1">
      <alignment horizontal="right" shrinkToFit="1"/>
    </xf>
    <xf numFmtId="6" fontId="25" fillId="0" borderId="35" xfId="2" applyNumberFormat="1" applyFont="1" applyFill="1" applyBorder="1" applyAlignment="1" applyProtection="1">
      <alignment horizontal="center" shrinkToFit="1"/>
    </xf>
    <xf numFmtId="6" fontId="25" fillId="0" borderId="15" xfId="2" applyNumberFormat="1" applyFont="1" applyFill="1" applyBorder="1" applyAlignment="1" applyProtection="1">
      <alignment horizontal="center" shrinkToFit="1"/>
    </xf>
    <xf numFmtId="6" fontId="25" fillId="0" borderId="14" xfId="2" applyNumberFormat="1" applyFont="1" applyFill="1" applyBorder="1" applyAlignment="1" applyProtection="1">
      <alignment horizontal="center" shrinkToFit="1"/>
    </xf>
    <xf numFmtId="38" fontId="21" fillId="0" borderId="16" xfId="2" applyNumberFormat="1" applyFont="1" applyBorder="1" applyAlignment="1" applyProtection="1">
      <alignment horizontal="right"/>
    </xf>
    <xf numFmtId="38" fontId="21" fillId="0" borderId="15" xfId="2" applyNumberFormat="1" applyFont="1" applyBorder="1" applyAlignment="1" applyProtection="1">
      <alignment horizontal="right"/>
    </xf>
    <xf numFmtId="0" fontId="22" fillId="0" borderId="3" xfId="2" applyFont="1" applyFill="1" applyBorder="1" applyAlignment="1" applyProtection="1">
      <alignment horizontal="center" vertical="center"/>
    </xf>
    <xf numFmtId="0" fontId="22" fillId="0" borderId="2" xfId="2" applyFont="1" applyFill="1" applyBorder="1" applyAlignment="1" applyProtection="1">
      <alignment horizontal="center" vertical="center"/>
    </xf>
    <xf numFmtId="0" fontId="22" fillId="0" borderId="1" xfId="2" applyFont="1" applyFill="1" applyBorder="1" applyAlignment="1" applyProtection="1">
      <alignment horizontal="center" vertical="center"/>
    </xf>
    <xf numFmtId="0" fontId="22" fillId="0" borderId="13" xfId="2" applyFont="1" applyFill="1" applyBorder="1" applyAlignment="1" applyProtection="1">
      <alignment horizontal="center" vertical="center"/>
    </xf>
    <xf numFmtId="0" fontId="22" fillId="0" borderId="24" xfId="2" applyFont="1" applyFill="1" applyBorder="1" applyAlignment="1" applyProtection="1">
      <alignment horizontal="center" vertical="center"/>
    </xf>
    <xf numFmtId="0" fontId="22" fillId="0" borderId="33" xfId="2" applyFont="1" applyFill="1" applyBorder="1" applyAlignment="1" applyProtection="1">
      <alignment horizontal="center" vertical="center"/>
    </xf>
    <xf numFmtId="0" fontId="22" fillId="0" borderId="9" xfId="2" applyFont="1" applyFill="1" applyBorder="1" applyAlignment="1" applyProtection="1">
      <alignment horizontal="center" vertical="center"/>
    </xf>
    <xf numFmtId="0" fontId="22" fillId="0" borderId="9" xfId="2" applyFont="1" applyFill="1" applyBorder="1" applyAlignment="1" applyProtection="1">
      <alignment horizontal="center" vertical="center" wrapText="1"/>
    </xf>
    <xf numFmtId="0" fontId="23" fillId="0" borderId="9" xfId="4" applyFont="1" applyBorder="1" applyAlignment="1">
      <alignment horizontal="center" vertical="center"/>
    </xf>
    <xf numFmtId="0" fontId="23" fillId="0" borderId="34" xfId="4" applyFont="1" applyBorder="1" applyAlignment="1">
      <alignment horizontal="center" vertical="center"/>
    </xf>
    <xf numFmtId="0" fontId="25" fillId="0" borderId="3" xfId="2" applyFont="1" applyFill="1" applyBorder="1" applyAlignment="1" applyProtection="1">
      <alignment horizontal="center" shrinkToFit="1"/>
    </xf>
    <xf numFmtId="0" fontId="25" fillId="0" borderId="2" xfId="2" applyFont="1" applyFill="1" applyBorder="1" applyAlignment="1" applyProtection="1">
      <alignment horizontal="center" shrinkToFit="1"/>
    </xf>
    <xf numFmtId="0" fontId="25" fillId="0" borderId="1" xfId="2" applyFont="1" applyFill="1" applyBorder="1" applyAlignment="1" applyProtection="1">
      <alignment horizontal="center" shrinkToFit="1"/>
    </xf>
    <xf numFmtId="38" fontId="21" fillId="0" borderId="13" xfId="2" applyNumberFormat="1" applyFont="1" applyFill="1" applyBorder="1" applyAlignment="1" applyProtection="1">
      <alignment horizontal="right"/>
    </xf>
    <xf numFmtId="38" fontId="21" fillId="0" borderId="2" xfId="2" applyNumberFormat="1" applyFont="1" applyFill="1" applyBorder="1" applyAlignment="1" applyProtection="1">
      <alignment horizontal="right"/>
    </xf>
    <xf numFmtId="0" fontId="18" fillId="0" borderId="2" xfId="2" applyFont="1" applyFill="1" applyBorder="1" applyAlignment="1" applyProtection="1">
      <alignment horizontal="center"/>
    </xf>
    <xf numFmtId="0" fontId="6" fillId="0" borderId="24" xfId="2" applyFill="1" applyBorder="1" applyAlignment="1" applyProtection="1">
      <alignment horizontal="center"/>
    </xf>
    <xf numFmtId="0" fontId="15" fillId="0" borderId="29" xfId="2" applyNumberFormat="1" applyFont="1" applyBorder="1" applyAlignment="1" applyProtection="1">
      <alignment horizontal="left" vertical="center"/>
    </xf>
    <xf numFmtId="0" fontId="15" fillId="0" borderId="27" xfId="2" applyNumberFormat="1" applyFont="1" applyBorder="1" applyAlignment="1" applyProtection="1">
      <alignment horizontal="left" vertical="center"/>
    </xf>
    <xf numFmtId="0" fontId="15" fillId="0" borderId="27" xfId="2" applyNumberFormat="1" applyFont="1" applyBorder="1" applyAlignment="1" applyProtection="1">
      <alignment vertical="center"/>
    </xf>
    <xf numFmtId="0" fontId="58" fillId="0" borderId="27" xfId="4" applyFont="1" applyBorder="1" applyAlignment="1">
      <alignment vertical="center"/>
    </xf>
    <xf numFmtId="0" fontId="15" fillId="0" borderId="27" xfId="2" applyNumberFormat="1" applyFont="1" applyBorder="1" applyAlignment="1" applyProtection="1">
      <alignment vertical="center" shrinkToFit="1"/>
    </xf>
    <xf numFmtId="0" fontId="57" fillId="0" borderId="27" xfId="4" applyFont="1" applyBorder="1" applyAlignment="1">
      <alignment vertical="center" shrinkToFit="1"/>
    </xf>
    <xf numFmtId="0" fontId="57" fillId="0" borderId="27" xfId="4" applyFont="1" applyBorder="1" applyAlignment="1">
      <alignment vertical="center"/>
    </xf>
    <xf numFmtId="0" fontId="57" fillId="0" borderId="30" xfId="4" applyFont="1" applyBorder="1" applyAlignment="1">
      <alignment vertical="center"/>
    </xf>
    <xf numFmtId="0" fontId="22" fillId="0" borderId="31" xfId="2" applyFont="1" applyFill="1" applyBorder="1" applyAlignment="1" applyProtection="1">
      <alignment horizontal="center" vertical="center"/>
    </xf>
    <xf numFmtId="0" fontId="22" fillId="0" borderId="25" xfId="2" applyFont="1" applyFill="1" applyBorder="1" applyAlignment="1" applyProtection="1">
      <alignment horizontal="center" vertical="center"/>
    </xf>
    <xf numFmtId="0" fontId="22" fillId="0" borderId="32" xfId="2" applyFont="1" applyFill="1" applyBorder="1" applyAlignment="1" applyProtection="1">
      <alignment horizontal="center" vertical="center"/>
    </xf>
    <xf numFmtId="0" fontId="64" fillId="8" borderId="0" xfId="2" applyFont="1" applyFill="1" applyAlignment="1" applyProtection="1">
      <alignment horizontal="left" vertical="top" wrapText="1"/>
    </xf>
    <xf numFmtId="0" fontId="13" fillId="0" borderId="0" xfId="2" applyFont="1" applyFill="1" applyAlignment="1" applyProtection="1">
      <alignment horizontal="center"/>
    </xf>
    <xf numFmtId="0" fontId="15" fillId="0" borderId="1" xfId="2" applyNumberFormat="1" applyFont="1" applyBorder="1" applyAlignment="1" applyProtection="1">
      <alignment horizontal="left" vertical="center"/>
    </xf>
    <xf numFmtId="0" fontId="15" fillId="0" borderId="17" xfId="2" applyNumberFormat="1" applyFont="1" applyBorder="1" applyAlignment="1" applyProtection="1">
      <alignment horizontal="left" vertical="center"/>
    </xf>
    <xf numFmtId="0" fontId="15" fillId="0" borderId="17" xfId="2" applyNumberFormat="1" applyFont="1" applyBorder="1" applyAlignment="1" applyProtection="1">
      <alignment vertical="center" shrinkToFit="1"/>
    </xf>
    <xf numFmtId="0" fontId="58" fillId="0" borderId="17" xfId="4" applyNumberFormat="1" applyFont="1" applyBorder="1" applyAlignment="1">
      <alignment vertical="center" shrinkToFit="1"/>
    </xf>
    <xf numFmtId="0" fontId="57" fillId="0" borderId="17" xfId="4" applyFont="1" applyBorder="1" applyAlignment="1">
      <alignment vertical="center" shrinkToFit="1"/>
    </xf>
    <xf numFmtId="0" fontId="57" fillId="0" borderId="28" xfId="4" applyFont="1" applyBorder="1" applyAlignment="1">
      <alignment vertical="center" shrinkToFit="1"/>
    </xf>
    <xf numFmtId="0" fontId="15" fillId="0" borderId="14" xfId="2" applyNumberFormat="1" applyFont="1" applyBorder="1" applyAlignment="1" applyProtection="1">
      <alignment horizontal="left" vertical="center"/>
    </xf>
    <xf numFmtId="0" fontId="15" fillId="0" borderId="9" xfId="2" applyNumberFormat="1" applyFont="1" applyBorder="1" applyAlignment="1" applyProtection="1">
      <alignment horizontal="left" vertical="center"/>
    </xf>
    <xf numFmtId="0" fontId="15" fillId="0" borderId="9" xfId="2" applyNumberFormat="1" applyFont="1" applyBorder="1" applyAlignment="1" applyProtection="1">
      <alignment vertical="center"/>
    </xf>
    <xf numFmtId="0" fontId="58" fillId="0" borderId="9" xfId="4" applyNumberFormat="1" applyFont="1" applyBorder="1" applyAlignment="1">
      <alignment vertical="center"/>
    </xf>
    <xf numFmtId="176" fontId="18" fillId="0" borderId="9" xfId="2" applyNumberFormat="1" applyFont="1" applyBorder="1" applyAlignment="1" applyProtection="1">
      <alignment horizontal="center" vertical="center"/>
    </xf>
    <xf numFmtId="176" fontId="18" fillId="0" borderId="16" xfId="2" applyNumberFormat="1" applyFont="1" applyBorder="1" applyAlignment="1" applyProtection="1">
      <alignment horizontal="center" vertical="center"/>
    </xf>
    <xf numFmtId="185" fontId="15" fillId="0" borderId="13" xfId="2" applyNumberFormat="1" applyFont="1" applyFill="1" applyBorder="1" applyAlignment="1" applyProtection="1">
      <alignment horizontal="left" vertical="center"/>
    </xf>
    <xf numFmtId="185" fontId="15" fillId="0" borderId="2" xfId="2" applyNumberFormat="1" applyFont="1" applyFill="1" applyBorder="1" applyAlignment="1" applyProtection="1">
      <alignment horizontal="left" vertical="center"/>
    </xf>
    <xf numFmtId="185" fontId="19" fillId="0" borderId="25" xfId="4" applyNumberFormat="1" applyFont="1" applyFill="1" applyBorder="1" applyAlignment="1">
      <alignment horizontal="right" vertical="center"/>
    </xf>
    <xf numFmtId="185" fontId="19" fillId="0" borderId="32" xfId="4" applyNumberFormat="1" applyFont="1" applyFill="1" applyBorder="1" applyAlignment="1">
      <alignment horizontal="right" vertical="center"/>
    </xf>
    <xf numFmtId="49" fontId="8" fillId="0" borderId="0" xfId="2" applyNumberFormat="1" applyFont="1" applyBorder="1" applyAlignment="1" applyProtection="1">
      <alignment horizontal="center" shrinkToFit="1"/>
    </xf>
  </cellXfs>
  <cellStyles count="10">
    <cellStyle name="桁区切り 2 2" xfId="5" xr:uid="{00000000-0005-0000-0000-000000000000}"/>
    <cellStyle name="桁区切り 3" xfId="6" xr:uid="{00000000-0005-0000-0000-000001000000}"/>
    <cellStyle name="通貨 2" xfId="8" xr:uid="{00000000-0005-0000-0000-000002000000}"/>
    <cellStyle name="標準" xfId="0" builtinId="0"/>
    <cellStyle name="標準 2" xfId="9" xr:uid="{00000000-0005-0000-0000-000004000000}"/>
    <cellStyle name="標準 2 2" xfId="2" xr:uid="{00000000-0005-0000-0000-000005000000}"/>
    <cellStyle name="標準 2 3" xfId="4" xr:uid="{00000000-0005-0000-0000-000006000000}"/>
    <cellStyle name="標準 3" xfId="1" xr:uid="{00000000-0005-0000-0000-000007000000}"/>
    <cellStyle name="標準 4 2" xfId="3" xr:uid="{00000000-0005-0000-0000-000008000000}"/>
    <cellStyle name="標準 5" xfId="7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FF66"/>
  </sheetPr>
  <dimension ref="A1:EK49"/>
  <sheetViews>
    <sheetView showGridLines="0" tabSelected="1" view="pageBreakPreview" zoomScaleNormal="115" zoomScaleSheetLayoutView="100" workbookViewId="0"/>
  </sheetViews>
  <sheetFormatPr defaultColWidth="1.5" defaultRowHeight="18.75" x14ac:dyDescent="0.4"/>
  <cols>
    <col min="1" max="3" width="1.5" style="42"/>
    <col min="4" max="4" width="3.125" style="42" hidden="1" customWidth="1"/>
    <col min="5" max="10" width="1.75" style="42" customWidth="1"/>
    <col min="11" max="21" width="1.5" style="42"/>
    <col min="22" max="24" width="2.75" style="42" bestFit="1" customWidth="1"/>
    <col min="25" max="30" width="3.5" style="42" customWidth="1"/>
    <col min="31" max="31" width="3.5" style="42" hidden="1" customWidth="1"/>
    <col min="32" max="37" width="3.5" style="42" customWidth="1"/>
    <col min="38" max="38" width="1.5" style="42" customWidth="1"/>
    <col min="39" max="39" width="1.5" style="42"/>
    <col min="40" max="40" width="1.5" style="42" customWidth="1"/>
    <col min="41" max="52" width="1.5" style="42"/>
    <col min="53" max="53" width="3.75" style="42" customWidth="1"/>
    <col min="54" max="62" width="1.5" style="42"/>
    <col min="63" max="63" width="0" style="42" hidden="1" customWidth="1"/>
    <col min="64" max="16384" width="1.5" style="42"/>
  </cols>
  <sheetData>
    <row r="1" spans="1:138" ht="35.25" x14ac:dyDescent="0.7">
      <c r="A1" s="199" t="s">
        <v>143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200"/>
      <c r="O1" s="200"/>
      <c r="P1" s="200"/>
      <c r="Q1" s="200"/>
      <c r="R1" s="200"/>
      <c r="S1" s="200"/>
      <c r="T1" s="200"/>
      <c r="U1" s="200"/>
      <c r="V1" s="200"/>
      <c r="W1" s="200"/>
      <c r="X1" s="200"/>
      <c r="Y1" s="200"/>
      <c r="Z1" s="200"/>
      <c r="AA1" s="200"/>
      <c r="AB1" s="200"/>
      <c r="AC1" s="200"/>
      <c r="AD1" s="200"/>
      <c r="AE1" s="200"/>
      <c r="AF1" s="200"/>
      <c r="AG1" s="200"/>
      <c r="AH1" s="200"/>
      <c r="AI1" s="200"/>
      <c r="AJ1" s="200"/>
      <c r="AK1" s="200"/>
      <c r="AL1" s="200"/>
      <c r="AM1" s="200"/>
      <c r="AN1" s="200"/>
      <c r="AO1" s="200"/>
      <c r="AP1" s="200"/>
      <c r="AQ1" s="200"/>
      <c r="AR1" s="200"/>
      <c r="AS1" s="200"/>
      <c r="AT1" s="200"/>
      <c r="AU1" s="200"/>
      <c r="AV1" s="200"/>
      <c r="AW1" s="200"/>
      <c r="AX1" s="200"/>
      <c r="AY1" s="200"/>
      <c r="AZ1" s="200"/>
      <c r="BA1" s="200"/>
      <c r="BB1" s="200"/>
      <c r="BC1" s="200"/>
      <c r="BD1" s="200"/>
      <c r="BE1" s="200"/>
      <c r="BF1" s="200"/>
      <c r="BG1" s="200"/>
      <c r="BH1" s="200"/>
      <c r="BI1" s="200"/>
      <c r="BJ1" s="142"/>
      <c r="BK1" s="142"/>
      <c r="BL1" s="142"/>
      <c r="BM1" s="142"/>
      <c r="BN1" s="142"/>
      <c r="BO1" s="142"/>
      <c r="BP1" s="142"/>
      <c r="BQ1" s="142"/>
    </row>
    <row r="3" spans="1:138" ht="33" x14ac:dyDescent="0.65">
      <c r="B3" s="143" t="s">
        <v>91</v>
      </c>
    </row>
    <row r="4" spans="1:138" ht="11.25" customHeight="1" x14ac:dyDescent="0.4"/>
    <row r="5" spans="1:138" s="98" customFormat="1" ht="22.5" customHeight="1" x14ac:dyDescent="0.15">
      <c r="B5" s="252" t="s">
        <v>92</v>
      </c>
      <c r="C5" s="252"/>
      <c r="D5" s="252"/>
      <c r="E5" s="252"/>
      <c r="F5" s="252"/>
      <c r="G5" s="252"/>
      <c r="H5" s="252"/>
      <c r="I5" s="252"/>
      <c r="J5" s="252"/>
      <c r="K5" s="252"/>
      <c r="L5" s="252"/>
      <c r="M5" s="252"/>
      <c r="N5" s="252"/>
      <c r="O5" s="252"/>
      <c r="P5" s="252"/>
      <c r="Q5" s="252"/>
      <c r="R5" s="252"/>
      <c r="S5" s="252"/>
      <c r="T5" s="252"/>
      <c r="U5" s="252"/>
      <c r="V5" s="252"/>
      <c r="W5" s="252"/>
      <c r="X5" s="252"/>
      <c r="Y5" s="252"/>
      <c r="Z5" s="252"/>
      <c r="AA5" s="252"/>
      <c r="AB5" s="252"/>
      <c r="AC5" s="252"/>
      <c r="AD5" s="252"/>
      <c r="AE5" s="252"/>
      <c r="AF5" s="252"/>
      <c r="AG5" s="252"/>
      <c r="AH5" s="252"/>
      <c r="AI5" s="252"/>
      <c r="AJ5" s="252"/>
      <c r="AK5" s="252"/>
      <c r="AL5" s="252"/>
      <c r="AM5" s="252"/>
      <c r="AN5" s="252"/>
      <c r="AO5" s="252"/>
      <c r="AP5" s="252"/>
      <c r="AQ5" s="252"/>
      <c r="AR5" s="252"/>
      <c r="AS5" s="252"/>
      <c r="AT5" s="252"/>
      <c r="AU5" s="252"/>
      <c r="AV5" s="252"/>
      <c r="AW5" s="252"/>
      <c r="AX5" s="252"/>
      <c r="AY5" s="252"/>
      <c r="AZ5" s="252"/>
      <c r="BA5" s="252"/>
      <c r="BB5" s="144"/>
      <c r="BC5" s="144"/>
      <c r="BD5" s="144"/>
      <c r="BE5" s="144"/>
      <c r="BF5" s="144"/>
      <c r="BG5" s="144"/>
      <c r="BH5" s="144"/>
      <c r="BI5" s="144"/>
      <c r="BJ5" s="144"/>
      <c r="BK5" s="144"/>
      <c r="BL5" s="144"/>
      <c r="BM5" s="144"/>
      <c r="BN5" s="144"/>
      <c r="BO5" s="144"/>
      <c r="BP5" s="144"/>
      <c r="BQ5" s="144"/>
      <c r="BR5" s="144"/>
      <c r="BS5" s="144"/>
      <c r="BT5" s="144"/>
      <c r="BU5" s="144"/>
      <c r="BV5" s="144"/>
      <c r="BW5" s="144"/>
      <c r="BX5" s="144"/>
      <c r="BY5" s="144"/>
      <c r="BZ5" s="144"/>
      <c r="CA5" s="145"/>
      <c r="CB5" s="145"/>
      <c r="CC5" s="145"/>
      <c r="CD5" s="145"/>
      <c r="CE5" s="145"/>
      <c r="CF5" s="145"/>
      <c r="CG5" s="145"/>
      <c r="CH5" s="145"/>
      <c r="CI5" s="145"/>
      <c r="CJ5" s="145"/>
      <c r="CK5" s="145"/>
      <c r="CL5" s="145"/>
      <c r="CM5" s="145"/>
      <c r="CN5" s="145"/>
      <c r="CO5" s="145"/>
      <c r="CP5" s="145"/>
      <c r="CQ5" s="145"/>
      <c r="CR5" s="145"/>
      <c r="CS5" s="145"/>
      <c r="CT5" s="145"/>
      <c r="CU5" s="145"/>
      <c r="CV5" s="145"/>
      <c r="CW5" s="145"/>
      <c r="CX5" s="145"/>
      <c r="CY5" s="145"/>
      <c r="CZ5" s="145"/>
      <c r="DA5" s="145"/>
      <c r="DB5" s="145"/>
      <c r="DC5" s="145"/>
      <c r="DD5" s="145"/>
      <c r="DE5" s="145"/>
      <c r="DF5" s="145"/>
      <c r="DG5" s="145"/>
      <c r="DH5" s="145"/>
      <c r="DI5" s="145"/>
      <c r="DJ5" s="145"/>
      <c r="DK5" s="145"/>
      <c r="DL5" s="145"/>
      <c r="DM5" s="145"/>
      <c r="DN5" s="145"/>
      <c r="DO5" s="145"/>
      <c r="DP5" s="145"/>
      <c r="DQ5" s="145"/>
      <c r="DR5" s="145"/>
      <c r="DS5" s="145"/>
      <c r="DT5" s="145"/>
      <c r="DU5" s="145"/>
      <c r="DV5" s="145"/>
      <c r="DW5" s="145"/>
      <c r="DX5" s="145"/>
      <c r="DY5" s="145"/>
      <c r="DZ5" s="145"/>
      <c r="EA5" s="145"/>
      <c r="EB5" s="145"/>
      <c r="EC5" s="145"/>
      <c r="ED5" s="145"/>
      <c r="EE5" s="145"/>
      <c r="EF5" s="145"/>
      <c r="EG5" s="145"/>
      <c r="EH5" s="145"/>
    </row>
    <row r="6" spans="1:138" s="98" customFormat="1" ht="12" customHeight="1" thickBot="1" x14ac:dyDescent="0.2">
      <c r="B6" s="146"/>
      <c r="C6" s="147"/>
      <c r="D6" s="146"/>
      <c r="E6" s="146"/>
      <c r="F6" s="146"/>
      <c r="G6" s="146"/>
      <c r="H6" s="146"/>
      <c r="I6" s="146"/>
      <c r="J6" s="146"/>
      <c r="K6" s="146"/>
      <c r="L6" s="146"/>
      <c r="M6" s="146"/>
      <c r="N6" s="146"/>
      <c r="O6" s="146"/>
      <c r="P6" s="146"/>
      <c r="Q6" s="146"/>
      <c r="R6" s="146"/>
      <c r="S6" s="146"/>
      <c r="T6" s="146"/>
      <c r="U6" s="146"/>
      <c r="V6" s="146"/>
      <c r="W6" s="146"/>
      <c r="X6" s="146"/>
      <c r="Y6" s="146"/>
      <c r="Z6" s="146"/>
      <c r="AA6" s="146"/>
      <c r="AB6" s="146"/>
      <c r="AC6" s="146"/>
      <c r="AD6" s="146"/>
      <c r="AE6" s="146"/>
      <c r="AF6" s="146"/>
      <c r="AG6" s="146"/>
      <c r="AH6" s="146"/>
      <c r="AI6" s="146"/>
      <c r="AJ6" s="146"/>
      <c r="AK6" s="146"/>
      <c r="AL6" s="146"/>
      <c r="AM6" s="146"/>
      <c r="AN6" s="146"/>
      <c r="AO6" s="146"/>
      <c r="AP6" s="146"/>
      <c r="AQ6" s="146"/>
      <c r="AR6" s="146"/>
      <c r="AS6" s="146"/>
      <c r="AT6" s="146"/>
      <c r="AU6" s="146"/>
      <c r="AV6" s="146"/>
      <c r="AW6" s="146"/>
      <c r="AX6" s="146"/>
      <c r="AY6" s="146"/>
      <c r="AZ6" s="146"/>
      <c r="BA6" s="146"/>
      <c r="BB6" s="144"/>
      <c r="BC6" s="144"/>
      <c r="BD6" s="144"/>
      <c r="BE6" s="144"/>
      <c r="BF6" s="144"/>
      <c r="BG6" s="144"/>
      <c r="BH6" s="144"/>
      <c r="BI6" s="144"/>
      <c r="BJ6" s="144"/>
      <c r="BK6" s="144"/>
      <c r="BL6" s="144"/>
      <c r="BM6" s="144"/>
      <c r="BN6" s="144"/>
      <c r="BO6" s="144"/>
      <c r="BP6" s="144"/>
      <c r="BQ6" s="144"/>
      <c r="BR6" s="144"/>
      <c r="BS6" s="144"/>
      <c r="BT6" s="144"/>
      <c r="BU6" s="144"/>
      <c r="BV6" s="144"/>
      <c r="BW6" s="144"/>
      <c r="BX6" s="144"/>
      <c r="BY6" s="144"/>
      <c r="BZ6" s="144"/>
      <c r="CA6" s="145"/>
      <c r="CB6" s="145"/>
      <c r="CC6" s="145"/>
      <c r="CD6" s="145"/>
      <c r="CE6" s="145"/>
      <c r="CF6" s="145"/>
      <c r="CG6" s="145"/>
      <c r="CH6" s="145"/>
      <c r="CI6" s="145"/>
      <c r="CJ6" s="145"/>
      <c r="CK6" s="145"/>
      <c r="CL6" s="145"/>
      <c r="CM6" s="145"/>
      <c r="CN6" s="145"/>
      <c r="CO6" s="145"/>
      <c r="CP6" s="145"/>
      <c r="CQ6" s="145"/>
      <c r="CR6" s="145"/>
      <c r="CS6" s="145"/>
      <c r="CT6" s="145"/>
      <c r="CU6" s="145"/>
      <c r="CV6" s="145"/>
      <c r="CW6" s="145"/>
      <c r="CX6" s="145"/>
      <c r="CY6" s="145"/>
      <c r="CZ6" s="145"/>
      <c r="DA6" s="145"/>
      <c r="DB6" s="145"/>
      <c r="DC6" s="145"/>
      <c r="DD6" s="145"/>
      <c r="DE6" s="145"/>
      <c r="DF6" s="145"/>
      <c r="DG6" s="145"/>
      <c r="DH6" s="145"/>
      <c r="DI6" s="145"/>
      <c r="DJ6" s="145"/>
      <c r="DK6" s="145"/>
      <c r="DL6" s="145"/>
      <c r="DM6" s="145"/>
      <c r="DN6" s="145"/>
      <c r="DO6" s="145"/>
      <c r="DP6" s="145"/>
      <c r="DQ6" s="145"/>
      <c r="DR6" s="145"/>
      <c r="DS6" s="145"/>
      <c r="DT6" s="145"/>
      <c r="DU6" s="145"/>
      <c r="DV6" s="145"/>
      <c r="DW6" s="145"/>
      <c r="DX6" s="145"/>
      <c r="DY6" s="145"/>
      <c r="DZ6" s="145"/>
      <c r="EA6" s="145"/>
      <c r="EB6" s="145"/>
      <c r="EC6" s="145"/>
      <c r="ED6" s="145"/>
      <c r="EE6" s="145"/>
      <c r="EF6" s="145"/>
      <c r="EG6" s="145"/>
      <c r="EH6" s="145"/>
    </row>
    <row r="7" spans="1:138" s="98" customFormat="1" ht="33.75" customHeight="1" thickBot="1" x14ac:dyDescent="0.25">
      <c r="D7" s="203" t="s">
        <v>135</v>
      </c>
      <c r="E7" s="203"/>
      <c r="F7" s="203"/>
      <c r="G7" s="203"/>
      <c r="H7" s="203"/>
      <c r="I7" s="203"/>
      <c r="J7" s="203"/>
      <c r="K7" s="203"/>
      <c r="L7" s="203"/>
      <c r="M7" s="203"/>
      <c r="N7" s="204"/>
      <c r="O7" s="264">
        <v>16207</v>
      </c>
      <c r="P7" s="265"/>
      <c r="Q7" s="265"/>
      <c r="R7" s="265"/>
      <c r="S7" s="265"/>
      <c r="T7" s="265"/>
      <c r="U7" s="265"/>
      <c r="V7" s="265"/>
      <c r="W7" s="265"/>
      <c r="X7" s="266"/>
      <c r="Y7" s="219" t="s">
        <v>31</v>
      </c>
      <c r="Z7" s="219"/>
      <c r="AA7" s="178" t="s">
        <v>93</v>
      </c>
      <c r="AB7" s="179"/>
      <c r="AC7" s="179"/>
      <c r="AD7" s="179"/>
      <c r="AE7" s="179"/>
      <c r="AF7" s="179"/>
      <c r="AG7" s="179"/>
      <c r="AH7" s="179"/>
      <c r="AI7" s="179"/>
      <c r="AJ7" s="144"/>
      <c r="AK7" s="144"/>
      <c r="AL7" s="144"/>
      <c r="AM7" s="144"/>
      <c r="AN7" s="144"/>
      <c r="AO7" s="144"/>
      <c r="AP7" s="144"/>
      <c r="AQ7" s="144"/>
      <c r="AR7" s="144"/>
      <c r="AS7" s="144"/>
      <c r="AT7" s="144"/>
      <c r="AU7" s="144"/>
      <c r="AV7" s="144"/>
      <c r="AW7" s="144"/>
      <c r="AX7" s="144"/>
      <c r="AY7" s="144"/>
      <c r="AZ7" s="144"/>
      <c r="BA7" s="144"/>
      <c r="BB7" s="144"/>
      <c r="BC7" s="144"/>
      <c r="BD7" s="144"/>
      <c r="BE7" s="144"/>
      <c r="BF7" s="144"/>
      <c r="BG7" s="144"/>
      <c r="BH7" s="144"/>
      <c r="BI7" s="144"/>
      <c r="BJ7" s="144"/>
      <c r="BK7" s="144"/>
      <c r="BL7" s="144"/>
      <c r="BM7" s="144"/>
      <c r="BN7" s="144"/>
      <c r="BO7" s="144"/>
      <c r="BP7" s="144"/>
      <c r="BQ7" s="144"/>
      <c r="BR7" s="144"/>
      <c r="BS7" s="144"/>
      <c r="BT7" s="144"/>
      <c r="BU7" s="144"/>
      <c r="BV7" s="144"/>
      <c r="BW7" s="144"/>
      <c r="BX7" s="144"/>
      <c r="BY7" s="144"/>
      <c r="BZ7" s="144"/>
      <c r="CA7" s="145"/>
      <c r="CB7" s="145"/>
      <c r="CC7" s="145"/>
      <c r="CD7" s="145"/>
      <c r="CE7" s="145"/>
      <c r="CF7" s="145"/>
      <c r="CG7" s="145"/>
      <c r="CH7" s="145"/>
      <c r="CI7" s="145"/>
      <c r="CJ7" s="145"/>
      <c r="CK7" s="145"/>
      <c r="CL7" s="145"/>
      <c r="CM7" s="145"/>
      <c r="CN7" s="145"/>
      <c r="CO7" s="145"/>
      <c r="CP7" s="145"/>
      <c r="CQ7" s="145"/>
      <c r="CR7" s="145"/>
      <c r="CS7" s="145"/>
      <c r="CT7" s="145"/>
      <c r="CU7" s="145"/>
      <c r="CV7" s="145"/>
      <c r="CW7" s="145"/>
      <c r="CX7" s="145"/>
      <c r="CY7" s="145"/>
      <c r="CZ7" s="145"/>
      <c r="DA7" s="145"/>
      <c r="DB7" s="145"/>
      <c r="DC7" s="145"/>
      <c r="DD7" s="145"/>
      <c r="DE7" s="145"/>
      <c r="DF7" s="145"/>
      <c r="DG7" s="145"/>
      <c r="DH7" s="145"/>
      <c r="DI7" s="145"/>
      <c r="DJ7" s="145"/>
      <c r="DK7" s="145"/>
      <c r="DL7" s="145"/>
      <c r="DM7" s="145"/>
      <c r="DN7" s="145"/>
      <c r="DO7" s="145"/>
      <c r="DP7" s="145"/>
      <c r="DQ7" s="145"/>
      <c r="DR7" s="145"/>
      <c r="DS7" s="145"/>
      <c r="DT7" s="145"/>
      <c r="DU7" s="145"/>
      <c r="DV7" s="145"/>
      <c r="DW7" s="145"/>
      <c r="DX7" s="145"/>
      <c r="DY7" s="145"/>
      <c r="DZ7" s="145"/>
      <c r="EA7" s="145"/>
      <c r="EB7" s="145"/>
      <c r="EC7" s="145"/>
      <c r="ED7" s="145"/>
      <c r="EE7" s="145"/>
      <c r="EF7" s="145"/>
      <c r="EG7" s="145"/>
      <c r="EH7" s="145"/>
    </row>
    <row r="8" spans="1:138" s="145" customFormat="1" ht="11.25" customHeight="1" thickBot="1" x14ac:dyDescent="0.2">
      <c r="D8" s="148"/>
      <c r="E8" s="180"/>
      <c r="F8" s="180"/>
      <c r="G8" s="180"/>
      <c r="H8" s="180"/>
      <c r="I8" s="180"/>
      <c r="J8" s="180"/>
      <c r="K8" s="149"/>
      <c r="L8" s="181"/>
      <c r="M8" s="181"/>
      <c r="N8" s="182"/>
      <c r="O8" s="150"/>
      <c r="P8" s="151"/>
      <c r="Q8" s="151"/>
      <c r="R8" s="152"/>
      <c r="S8" s="152"/>
      <c r="T8" s="152"/>
      <c r="U8" s="152"/>
      <c r="V8" s="152"/>
      <c r="W8" s="152"/>
      <c r="X8" s="152"/>
      <c r="Y8" s="183"/>
      <c r="Z8" s="183"/>
      <c r="AA8" s="184"/>
      <c r="AB8" s="184"/>
      <c r="AC8" s="184"/>
      <c r="AD8" s="184"/>
      <c r="AE8" s="184"/>
      <c r="AF8" s="184"/>
      <c r="AG8" s="184"/>
      <c r="AH8" s="184"/>
      <c r="AI8" s="184"/>
      <c r="AJ8" s="144"/>
      <c r="AK8" s="144"/>
      <c r="AL8" s="144"/>
      <c r="AM8" s="144"/>
      <c r="AN8" s="144"/>
      <c r="AO8" s="144"/>
      <c r="AP8" s="144"/>
      <c r="AQ8" s="144"/>
      <c r="AR8" s="144"/>
      <c r="AS8" s="144"/>
      <c r="AT8" s="144"/>
      <c r="AU8" s="144"/>
      <c r="AV8" s="144"/>
      <c r="AW8" s="144"/>
      <c r="AX8" s="144"/>
      <c r="AY8" s="144"/>
      <c r="AZ8" s="144"/>
      <c r="BA8" s="144"/>
      <c r="BB8" s="144"/>
      <c r="BC8" s="144"/>
      <c r="BD8" s="144"/>
      <c r="BE8" s="144"/>
      <c r="BF8" s="144"/>
      <c r="BG8" s="144"/>
      <c r="BH8" s="144"/>
      <c r="BI8" s="144"/>
      <c r="BJ8" s="144"/>
      <c r="BK8" s="144"/>
      <c r="BL8" s="144"/>
      <c r="BM8" s="144"/>
      <c r="BN8" s="144"/>
      <c r="BO8" s="144"/>
      <c r="BP8" s="144"/>
      <c r="BQ8" s="144"/>
      <c r="BR8" s="144"/>
      <c r="BS8" s="144"/>
      <c r="BT8" s="144"/>
      <c r="BU8" s="144"/>
      <c r="BV8" s="144"/>
      <c r="BW8" s="144"/>
      <c r="BX8" s="144"/>
      <c r="BY8" s="144"/>
      <c r="BZ8" s="144"/>
    </row>
    <row r="9" spans="1:138" s="98" customFormat="1" ht="33.75" customHeight="1" thickBot="1" x14ac:dyDescent="0.25">
      <c r="D9" s="201" t="s">
        <v>94</v>
      </c>
      <c r="E9" s="201"/>
      <c r="F9" s="201"/>
      <c r="G9" s="201"/>
      <c r="H9" s="201"/>
      <c r="I9" s="201"/>
      <c r="J9" s="201"/>
      <c r="K9" s="201"/>
      <c r="L9" s="201"/>
      <c r="M9" s="201"/>
      <c r="N9" s="202"/>
      <c r="O9" s="267">
        <v>20</v>
      </c>
      <c r="P9" s="268"/>
      <c r="Q9" s="269"/>
      <c r="R9" s="209" t="s">
        <v>23</v>
      </c>
      <c r="S9" s="210"/>
      <c r="T9" s="153" t="s">
        <v>95</v>
      </c>
      <c r="U9" s="185"/>
      <c r="V9" s="185"/>
      <c r="W9" s="89"/>
      <c r="X9" s="179"/>
      <c r="Y9" s="179"/>
      <c r="Z9" s="179"/>
      <c r="AA9" s="179"/>
      <c r="AB9" s="179"/>
      <c r="AC9" s="179"/>
      <c r="AD9" s="179"/>
      <c r="AE9" s="179"/>
      <c r="AF9" s="179"/>
      <c r="AG9" s="179"/>
      <c r="AH9" s="179"/>
      <c r="AI9" s="179"/>
      <c r="AJ9" s="144"/>
      <c r="AK9" s="144"/>
      <c r="AL9" s="144"/>
      <c r="AM9" s="144"/>
      <c r="AN9" s="144"/>
      <c r="AO9" s="144"/>
      <c r="AP9" s="144"/>
      <c r="AQ9" s="144"/>
      <c r="AR9" s="144"/>
      <c r="AS9" s="144"/>
      <c r="AT9" s="144"/>
      <c r="AU9" s="144"/>
      <c r="AV9" s="144"/>
      <c r="AW9" s="144"/>
      <c r="AX9" s="144"/>
      <c r="AY9" s="144"/>
      <c r="AZ9" s="144"/>
      <c r="BA9" s="144"/>
      <c r="BB9" s="144"/>
      <c r="BC9" s="144"/>
      <c r="BD9" s="144"/>
      <c r="BE9" s="144"/>
      <c r="BF9" s="144"/>
      <c r="BG9" s="144"/>
      <c r="BH9" s="144"/>
      <c r="BI9" s="144"/>
      <c r="BJ9" s="144"/>
      <c r="BK9" s="144"/>
      <c r="BL9" s="144"/>
      <c r="BM9" s="144"/>
      <c r="BN9" s="144"/>
      <c r="BO9" s="144"/>
      <c r="BP9" s="144"/>
      <c r="BQ9" s="144"/>
      <c r="BR9" s="144"/>
      <c r="BS9" s="144"/>
      <c r="BT9" s="144"/>
      <c r="BU9" s="144"/>
      <c r="BV9" s="144"/>
      <c r="BW9" s="144"/>
      <c r="BX9" s="144"/>
      <c r="BY9" s="144"/>
      <c r="BZ9" s="144"/>
      <c r="CA9" s="145"/>
      <c r="CB9" s="145"/>
      <c r="CC9" s="145"/>
      <c r="CD9" s="145"/>
      <c r="CE9" s="145"/>
      <c r="CF9" s="145"/>
      <c r="CG9" s="145"/>
      <c r="CH9" s="145"/>
      <c r="CI9" s="145"/>
      <c r="CJ9" s="145"/>
      <c r="CK9" s="145"/>
      <c r="CL9" s="145"/>
      <c r="CM9" s="145"/>
      <c r="CN9" s="145"/>
      <c r="CO9" s="145"/>
      <c r="CP9" s="145"/>
      <c r="CQ9" s="145"/>
      <c r="CR9" s="145"/>
      <c r="CS9" s="145"/>
      <c r="CT9" s="145"/>
      <c r="CU9" s="145"/>
      <c r="CV9" s="145"/>
      <c r="CW9" s="145"/>
      <c r="CX9" s="145"/>
      <c r="CY9" s="145"/>
      <c r="CZ9" s="145"/>
      <c r="DA9" s="145"/>
      <c r="DB9" s="145"/>
      <c r="DC9" s="145"/>
      <c r="DD9" s="145"/>
      <c r="DE9" s="145"/>
      <c r="DF9" s="145"/>
      <c r="DG9" s="145"/>
      <c r="DH9" s="145"/>
      <c r="DI9" s="145"/>
      <c r="DJ9" s="145"/>
      <c r="DK9" s="145"/>
      <c r="DL9" s="145"/>
      <c r="DM9" s="145"/>
      <c r="DN9" s="145"/>
      <c r="DO9" s="145"/>
      <c r="DP9" s="145"/>
      <c r="DQ9" s="145"/>
      <c r="DR9" s="145"/>
      <c r="DS9" s="145"/>
      <c r="DT9" s="145"/>
      <c r="DU9" s="145"/>
      <c r="DV9" s="145"/>
      <c r="DW9" s="145"/>
      <c r="DX9" s="145"/>
      <c r="DY9" s="145"/>
      <c r="DZ9" s="145"/>
      <c r="EA9" s="145"/>
      <c r="EB9" s="145"/>
      <c r="EC9" s="145"/>
      <c r="ED9" s="145"/>
      <c r="EE9" s="145"/>
      <c r="EF9" s="145"/>
      <c r="EG9" s="145"/>
      <c r="EH9" s="145"/>
    </row>
    <row r="10" spans="1:138" s="98" customFormat="1" ht="14.25" customHeight="1" x14ac:dyDescent="0.15">
      <c r="B10" s="146"/>
      <c r="C10" s="146"/>
      <c r="D10" s="146"/>
      <c r="E10" s="146"/>
      <c r="F10" s="146"/>
      <c r="G10" s="146"/>
      <c r="H10" s="146"/>
      <c r="I10" s="146"/>
      <c r="J10" s="146"/>
      <c r="K10" s="146"/>
      <c r="L10" s="146"/>
      <c r="M10" s="146"/>
      <c r="N10" s="146"/>
      <c r="O10" s="146"/>
      <c r="P10" s="146"/>
      <c r="Q10" s="146"/>
      <c r="R10" s="146"/>
      <c r="S10" s="146"/>
      <c r="T10" s="146"/>
      <c r="U10" s="146"/>
      <c r="V10" s="146"/>
      <c r="W10" s="146"/>
      <c r="X10" s="146"/>
      <c r="Y10" s="146"/>
      <c r="Z10" s="146"/>
      <c r="AA10" s="146"/>
      <c r="AB10" s="146"/>
      <c r="AC10" s="146"/>
      <c r="AD10" s="146"/>
      <c r="AE10" s="146"/>
      <c r="AF10" s="146"/>
      <c r="AG10" s="146"/>
      <c r="AH10" s="146"/>
      <c r="AI10" s="146"/>
      <c r="AJ10" s="146"/>
      <c r="AK10" s="146"/>
      <c r="AL10" s="146"/>
      <c r="AM10" s="146"/>
      <c r="AN10" s="146"/>
      <c r="AO10" s="146"/>
      <c r="AP10" s="146"/>
      <c r="AQ10" s="146"/>
      <c r="AR10" s="146"/>
      <c r="AS10" s="146"/>
      <c r="AT10" s="146"/>
      <c r="AU10" s="146"/>
      <c r="AV10" s="146"/>
      <c r="AW10" s="146"/>
      <c r="AX10" s="146"/>
      <c r="AY10" s="146"/>
      <c r="AZ10" s="146"/>
      <c r="BA10" s="146"/>
      <c r="BB10" s="144"/>
      <c r="BC10" s="144"/>
      <c r="BD10" s="144"/>
      <c r="BE10" s="144"/>
      <c r="BF10" s="144"/>
      <c r="BG10" s="144"/>
      <c r="BH10" s="144"/>
      <c r="BI10" s="144"/>
      <c r="BJ10" s="144"/>
      <c r="BK10" s="144"/>
      <c r="BL10" s="144"/>
      <c r="BM10" s="144"/>
      <c r="BN10" s="144"/>
      <c r="BO10" s="144"/>
      <c r="BP10" s="144"/>
      <c r="BQ10" s="144"/>
      <c r="BR10" s="144"/>
      <c r="BS10" s="144"/>
      <c r="BT10" s="144"/>
      <c r="BU10" s="144"/>
      <c r="BV10" s="144"/>
      <c r="BW10" s="144"/>
      <c r="BX10" s="144"/>
      <c r="BY10" s="144"/>
      <c r="BZ10" s="144"/>
      <c r="CA10" s="145"/>
      <c r="CB10" s="145"/>
      <c r="CC10" s="145"/>
      <c r="CD10" s="145"/>
      <c r="CE10" s="145"/>
      <c r="CF10" s="145"/>
      <c r="CG10" s="145"/>
      <c r="CH10" s="145"/>
      <c r="CI10" s="145"/>
      <c r="CJ10" s="145"/>
      <c r="CK10" s="145"/>
      <c r="CL10" s="145"/>
      <c r="CM10" s="145"/>
      <c r="CN10" s="145"/>
      <c r="CO10" s="145"/>
      <c r="CP10" s="145"/>
      <c r="CQ10" s="145"/>
      <c r="CR10" s="145"/>
      <c r="CS10" s="145"/>
      <c r="CT10" s="145"/>
      <c r="CU10" s="145"/>
      <c r="CV10" s="145"/>
      <c r="CW10" s="145"/>
      <c r="CX10" s="145"/>
      <c r="CY10" s="145"/>
      <c r="CZ10" s="145"/>
      <c r="DA10" s="145"/>
      <c r="DB10" s="145"/>
      <c r="DC10" s="145"/>
      <c r="DD10" s="145"/>
      <c r="DE10" s="145"/>
      <c r="DF10" s="145"/>
      <c r="DG10" s="145"/>
      <c r="DH10" s="145"/>
      <c r="DI10" s="145"/>
      <c r="DJ10" s="145"/>
      <c r="DK10" s="145"/>
      <c r="DL10" s="145"/>
      <c r="DM10" s="145"/>
      <c r="DN10" s="145"/>
      <c r="DO10" s="145"/>
      <c r="DP10" s="145"/>
      <c r="DQ10" s="145"/>
      <c r="DR10" s="145"/>
      <c r="DS10" s="145"/>
      <c r="DT10" s="145"/>
      <c r="DU10" s="145"/>
      <c r="DV10" s="145"/>
      <c r="DW10" s="145"/>
      <c r="DX10" s="145"/>
      <c r="DY10" s="145"/>
      <c r="DZ10" s="145"/>
      <c r="EA10" s="145"/>
      <c r="EB10" s="145"/>
      <c r="EC10" s="145"/>
      <c r="ED10" s="145"/>
      <c r="EE10" s="145"/>
      <c r="EF10" s="145"/>
      <c r="EG10" s="145"/>
      <c r="EH10" s="145"/>
    </row>
    <row r="11" spans="1:138" s="98" customFormat="1" ht="22.5" customHeight="1" thickBot="1" x14ac:dyDescent="0.2">
      <c r="B11" s="252" t="s">
        <v>96</v>
      </c>
      <c r="C11" s="252"/>
      <c r="D11" s="252"/>
      <c r="E11" s="252"/>
      <c r="F11" s="252"/>
      <c r="G11" s="252"/>
      <c r="H11" s="252"/>
      <c r="I11" s="252"/>
      <c r="J11" s="252"/>
      <c r="K11" s="252"/>
      <c r="L11" s="252"/>
      <c r="M11" s="252"/>
      <c r="N11" s="252"/>
      <c r="O11" s="252"/>
      <c r="P11" s="252"/>
      <c r="Q11" s="252"/>
      <c r="R11" s="252"/>
      <c r="S11" s="252"/>
      <c r="T11" s="252"/>
      <c r="U11" s="252"/>
      <c r="V11" s="252"/>
      <c r="W11" s="252"/>
      <c r="X11" s="252"/>
      <c r="Y11" s="252"/>
      <c r="Z11" s="252"/>
      <c r="AA11" s="252"/>
      <c r="AB11" s="252"/>
      <c r="AC11" s="252"/>
      <c r="AD11" s="252"/>
      <c r="AE11" s="252"/>
      <c r="AF11" s="252"/>
      <c r="AG11" s="252"/>
      <c r="AH11" s="252"/>
      <c r="AI11" s="252"/>
      <c r="AJ11" s="252"/>
      <c r="AK11" s="252"/>
      <c r="AL11" s="252"/>
      <c r="AM11" s="252"/>
      <c r="AN11" s="252"/>
      <c r="AO11" s="252"/>
      <c r="AP11" s="252"/>
      <c r="AQ11" s="252"/>
      <c r="AR11" s="252"/>
      <c r="AS11" s="252"/>
      <c r="AT11" s="252"/>
      <c r="AU11" s="252"/>
      <c r="AV11" s="252"/>
      <c r="AW11" s="252"/>
      <c r="AX11" s="252"/>
      <c r="AY11" s="252"/>
      <c r="AZ11" s="252"/>
      <c r="BA11" s="252"/>
      <c r="BB11" s="144"/>
      <c r="BC11" s="144"/>
      <c r="BD11" s="144"/>
      <c r="BE11" s="144"/>
      <c r="BF11" s="144"/>
      <c r="BG11" s="144"/>
      <c r="BH11" s="144"/>
      <c r="BI11" s="144"/>
      <c r="BJ11" s="144"/>
      <c r="BK11" s="144"/>
      <c r="BL11" s="144"/>
      <c r="BM11" s="144"/>
      <c r="BN11" s="144"/>
      <c r="BO11" s="144"/>
      <c r="BP11" s="144"/>
      <c r="BQ11" s="144"/>
      <c r="BR11" s="144"/>
      <c r="BS11" s="144"/>
      <c r="BT11" s="144"/>
      <c r="BU11" s="144"/>
      <c r="BV11" s="144"/>
      <c r="BW11" s="144"/>
      <c r="BX11" s="144"/>
      <c r="BY11" s="144"/>
      <c r="BZ11" s="144"/>
      <c r="CA11" s="145"/>
      <c r="CB11" s="145"/>
      <c r="CC11" s="145"/>
      <c r="CD11" s="145"/>
      <c r="CE11" s="145"/>
      <c r="CF11" s="145"/>
      <c r="CG11" s="145"/>
      <c r="CH11" s="145"/>
      <c r="CI11" s="145"/>
      <c r="CJ11" s="145"/>
      <c r="CK11" s="145"/>
      <c r="CL11" s="145"/>
      <c r="CM11" s="145"/>
      <c r="CN11" s="145"/>
      <c r="CO11" s="145"/>
      <c r="CP11" s="145"/>
      <c r="CQ11" s="145"/>
      <c r="CR11" s="145"/>
      <c r="CS11" s="145"/>
      <c r="CT11" s="145"/>
      <c r="CU11" s="145"/>
      <c r="CV11" s="145"/>
      <c r="CW11" s="145"/>
      <c r="CX11" s="145"/>
      <c r="CY11" s="145"/>
      <c r="CZ11" s="145"/>
      <c r="DA11" s="145"/>
      <c r="DB11" s="145"/>
      <c r="DC11" s="145"/>
      <c r="DD11" s="145"/>
      <c r="DE11" s="145"/>
      <c r="DF11" s="145"/>
      <c r="DG11" s="145"/>
      <c r="DH11" s="145"/>
      <c r="DI11" s="145"/>
      <c r="DJ11" s="145"/>
      <c r="DK11" s="145"/>
      <c r="DL11" s="145"/>
      <c r="DM11" s="145"/>
      <c r="DN11" s="145"/>
      <c r="DO11" s="145"/>
      <c r="DP11" s="145"/>
      <c r="DQ11" s="145"/>
      <c r="DR11" s="145"/>
      <c r="DS11" s="145"/>
      <c r="DT11" s="145"/>
      <c r="DU11" s="145"/>
      <c r="DV11" s="145"/>
      <c r="DW11" s="145"/>
      <c r="DX11" s="145"/>
      <c r="DY11" s="145"/>
      <c r="DZ11" s="145"/>
      <c r="EA11" s="145"/>
      <c r="EB11" s="145"/>
      <c r="EC11" s="145"/>
      <c r="ED11" s="145"/>
      <c r="EE11" s="145"/>
      <c r="EF11" s="145"/>
      <c r="EG11" s="145"/>
      <c r="EH11" s="145"/>
    </row>
    <row r="12" spans="1:138" s="98" customFormat="1" ht="33.75" customHeight="1" thickBot="1" x14ac:dyDescent="0.2">
      <c r="E12" s="214" t="s">
        <v>5</v>
      </c>
      <c r="F12" s="214"/>
      <c r="G12" s="214"/>
      <c r="H12" s="214"/>
      <c r="I12" s="214"/>
      <c r="J12" s="214"/>
      <c r="K12" s="215"/>
      <c r="L12" s="216" t="s">
        <v>97</v>
      </c>
      <c r="M12" s="217"/>
      <c r="N12" s="217"/>
      <c r="O12" s="217"/>
      <c r="P12" s="217"/>
      <c r="Q12" s="217"/>
      <c r="R12" s="217"/>
      <c r="S12" s="217"/>
      <c r="T12" s="217"/>
      <c r="U12" s="217"/>
      <c r="V12" s="217"/>
      <c r="W12" s="217"/>
      <c r="X12" s="217"/>
      <c r="Y12" s="217"/>
      <c r="Z12" s="218"/>
      <c r="AA12" s="186"/>
      <c r="AB12" s="259" t="s">
        <v>137</v>
      </c>
      <c r="AC12" s="259"/>
      <c r="AD12" s="259"/>
      <c r="AE12" s="259"/>
      <c r="AF12" s="211" t="s">
        <v>98</v>
      </c>
      <c r="AG12" s="212"/>
      <c r="AH12" s="212"/>
      <c r="AI12" s="212"/>
      <c r="AJ12" s="212"/>
      <c r="AK12" s="212"/>
      <c r="AL12" s="212"/>
      <c r="AM12" s="212"/>
      <c r="AN12" s="212"/>
      <c r="AO12" s="212"/>
      <c r="AP12" s="212"/>
      <c r="AQ12" s="213"/>
      <c r="AR12" s="144"/>
      <c r="AS12" s="144"/>
      <c r="AT12" s="144"/>
      <c r="AU12" s="144"/>
      <c r="AV12" s="144"/>
      <c r="AW12" s="144"/>
      <c r="AX12" s="144"/>
      <c r="AY12" s="144"/>
      <c r="AZ12" s="144"/>
      <c r="BA12" s="144"/>
      <c r="BB12" s="144"/>
      <c r="BC12" s="144"/>
      <c r="BD12" s="144"/>
      <c r="BE12" s="144"/>
      <c r="BF12" s="144"/>
      <c r="BG12" s="144"/>
      <c r="BH12" s="144"/>
      <c r="BI12" s="144"/>
      <c r="BJ12" s="144"/>
      <c r="BK12" s="144" t="str">
        <f>IF(AF12="都内","1",IF(AF12="都外","2","3"))</f>
        <v>1</v>
      </c>
      <c r="BL12" s="144"/>
      <c r="BM12" s="144"/>
      <c r="BN12" s="144"/>
      <c r="BO12" s="144"/>
      <c r="BP12" s="144"/>
      <c r="BQ12" s="145"/>
      <c r="BR12" s="145"/>
      <c r="BS12" s="145"/>
      <c r="BT12" s="145"/>
      <c r="BU12" s="145"/>
      <c r="BV12" s="145"/>
      <c r="BW12" s="145"/>
      <c r="BX12" s="145"/>
      <c r="BY12" s="145"/>
      <c r="BZ12" s="145"/>
      <c r="CA12" s="145"/>
      <c r="CB12" s="145"/>
      <c r="CC12" s="145"/>
      <c r="CD12" s="145"/>
      <c r="CE12" s="145"/>
      <c r="CF12" s="145"/>
      <c r="CG12" s="145"/>
      <c r="CH12" s="145"/>
      <c r="CI12" s="145"/>
      <c r="CJ12" s="145"/>
      <c r="CK12" s="145"/>
      <c r="CL12" s="145"/>
      <c r="CM12" s="145"/>
      <c r="CN12" s="145"/>
      <c r="CO12" s="145"/>
      <c r="CP12" s="145"/>
      <c r="CQ12" s="145"/>
      <c r="CR12" s="145"/>
      <c r="CS12" s="145"/>
      <c r="CT12" s="145"/>
      <c r="CU12" s="145"/>
      <c r="CV12" s="145"/>
      <c r="CW12" s="145"/>
      <c r="CX12" s="145"/>
      <c r="CY12" s="145"/>
      <c r="CZ12" s="145"/>
      <c r="DA12" s="145"/>
      <c r="DB12" s="145"/>
      <c r="DC12" s="145"/>
      <c r="DD12" s="145"/>
      <c r="DE12" s="145"/>
      <c r="DF12" s="145"/>
      <c r="DG12" s="145"/>
      <c r="DH12" s="145"/>
      <c r="DI12" s="145"/>
      <c r="DJ12" s="145"/>
      <c r="DK12" s="145"/>
      <c r="DL12" s="145"/>
      <c r="DM12" s="145"/>
      <c r="DN12" s="145"/>
      <c r="DO12" s="145"/>
      <c r="DP12" s="145"/>
      <c r="DQ12" s="145"/>
      <c r="DR12" s="145"/>
      <c r="DS12" s="145"/>
      <c r="DT12" s="145"/>
      <c r="DU12" s="145"/>
      <c r="DV12" s="145"/>
      <c r="DW12" s="145"/>
      <c r="DX12" s="145"/>
    </row>
    <row r="13" spans="1:138" s="98" customFormat="1" ht="33.75" customHeight="1" thickBot="1" x14ac:dyDescent="0.2">
      <c r="E13" s="214" t="s">
        <v>99</v>
      </c>
      <c r="F13" s="214"/>
      <c r="G13" s="214"/>
      <c r="H13" s="214"/>
      <c r="I13" s="214"/>
      <c r="J13" s="214"/>
      <c r="K13" s="215"/>
      <c r="L13" s="211" t="s">
        <v>100</v>
      </c>
      <c r="M13" s="212"/>
      <c r="N13" s="212"/>
      <c r="O13" s="212"/>
      <c r="P13" s="212"/>
      <c r="Q13" s="212"/>
      <c r="R13" s="212"/>
      <c r="S13" s="212"/>
      <c r="T13" s="212"/>
      <c r="U13" s="212"/>
      <c r="V13" s="212"/>
      <c r="W13" s="213"/>
      <c r="X13" s="155"/>
      <c r="Y13" s="156"/>
      <c r="Z13" s="155"/>
      <c r="AA13" s="155"/>
      <c r="AB13" s="214" t="s">
        <v>101</v>
      </c>
      <c r="AC13" s="214"/>
      <c r="AD13" s="214"/>
      <c r="AE13" s="215"/>
      <c r="AF13" s="262">
        <v>1234567</v>
      </c>
      <c r="AG13" s="263"/>
      <c r="AH13" s="263"/>
      <c r="AI13" s="263"/>
      <c r="AJ13" s="263"/>
      <c r="AK13" s="260" t="s">
        <v>141</v>
      </c>
      <c r="AL13" s="260"/>
      <c r="AM13" s="260"/>
      <c r="AN13" s="260"/>
      <c r="AO13" s="260"/>
      <c r="AP13" s="260"/>
      <c r="AQ13" s="261"/>
      <c r="AR13" s="187"/>
      <c r="AS13" s="187"/>
      <c r="AT13" s="187"/>
      <c r="AU13" s="187"/>
      <c r="AV13" s="187"/>
      <c r="AW13" s="187"/>
      <c r="AX13" s="144"/>
      <c r="AY13" s="144"/>
      <c r="AZ13" s="144"/>
      <c r="BA13" s="144"/>
      <c r="BB13" s="144"/>
      <c r="BC13" s="144"/>
      <c r="BD13" s="144"/>
      <c r="BE13" s="144"/>
      <c r="BF13" s="144"/>
      <c r="BG13" s="144"/>
      <c r="BH13" s="144"/>
      <c r="BI13" s="144"/>
      <c r="BJ13" s="144"/>
      <c r="BK13" s="144"/>
      <c r="BL13" s="144"/>
      <c r="BM13" s="144"/>
      <c r="BN13" s="144"/>
      <c r="BO13" s="144"/>
      <c r="BP13" s="144"/>
      <c r="BQ13" s="144"/>
      <c r="BR13" s="144"/>
      <c r="BS13" s="144"/>
      <c r="BT13" s="144"/>
      <c r="BU13" s="144"/>
      <c r="BV13" s="144"/>
      <c r="BW13" s="144"/>
      <c r="BX13" s="144"/>
      <c r="BY13" s="145"/>
      <c r="BZ13" s="145"/>
      <c r="CA13" s="145"/>
      <c r="CB13" s="145"/>
      <c r="CC13" s="145"/>
      <c r="CD13" s="145"/>
      <c r="CE13" s="145"/>
      <c r="CF13" s="145"/>
      <c r="CG13" s="145"/>
      <c r="CH13" s="145"/>
      <c r="CI13" s="145"/>
      <c r="CJ13" s="145"/>
      <c r="CK13" s="145"/>
      <c r="CL13" s="145"/>
      <c r="CM13" s="145"/>
      <c r="CN13" s="145"/>
      <c r="CO13" s="145"/>
      <c r="CP13" s="145"/>
      <c r="CQ13" s="145"/>
      <c r="CR13" s="145"/>
      <c r="CS13" s="145"/>
      <c r="CT13" s="145"/>
      <c r="CU13" s="145"/>
      <c r="CV13" s="145"/>
      <c r="CW13" s="145"/>
      <c r="CX13" s="145"/>
      <c r="CY13" s="145"/>
      <c r="CZ13" s="145"/>
      <c r="DA13" s="145"/>
      <c r="DB13" s="145"/>
      <c r="DC13" s="145"/>
      <c r="DD13" s="145"/>
      <c r="DE13" s="145"/>
      <c r="DF13" s="145"/>
      <c r="DG13" s="145"/>
      <c r="DH13" s="145"/>
      <c r="DI13" s="145"/>
      <c r="DJ13" s="145"/>
      <c r="DK13" s="145"/>
      <c r="DL13" s="145"/>
      <c r="DM13" s="145"/>
      <c r="DN13" s="145"/>
      <c r="DO13" s="145"/>
      <c r="DP13" s="145"/>
      <c r="DQ13" s="145"/>
      <c r="DR13" s="145"/>
      <c r="DS13" s="145"/>
      <c r="DT13" s="145"/>
      <c r="DU13" s="145"/>
      <c r="DV13" s="145"/>
      <c r="DW13" s="145"/>
      <c r="DX13" s="145"/>
      <c r="DY13" s="145"/>
      <c r="DZ13" s="145"/>
      <c r="EA13" s="145"/>
      <c r="EB13" s="145"/>
      <c r="EC13" s="145"/>
      <c r="ED13" s="145"/>
      <c r="EE13" s="145"/>
      <c r="EF13" s="145"/>
    </row>
    <row r="14" spans="1:138" s="98" customFormat="1" ht="33.75" customHeight="1" thickBot="1" x14ac:dyDescent="0.2">
      <c r="E14" s="214" t="s">
        <v>102</v>
      </c>
      <c r="F14" s="214"/>
      <c r="G14" s="214"/>
      <c r="H14" s="214"/>
      <c r="I14" s="214"/>
      <c r="J14" s="214"/>
      <c r="K14" s="215"/>
      <c r="L14" s="211" t="s">
        <v>103</v>
      </c>
      <c r="M14" s="212"/>
      <c r="N14" s="212"/>
      <c r="O14" s="212"/>
      <c r="P14" s="212"/>
      <c r="Q14" s="212"/>
      <c r="R14" s="212"/>
      <c r="S14" s="212"/>
      <c r="T14" s="212"/>
      <c r="U14" s="212"/>
      <c r="V14" s="212"/>
      <c r="W14" s="213"/>
      <c r="X14" s="155"/>
      <c r="Y14" s="156"/>
      <c r="Z14" s="155"/>
      <c r="AA14" s="155"/>
      <c r="AB14" s="214" t="s">
        <v>104</v>
      </c>
      <c r="AC14" s="214"/>
      <c r="AD14" s="214"/>
      <c r="AE14" s="215"/>
      <c r="AF14" s="216" t="s">
        <v>105</v>
      </c>
      <c r="AG14" s="217"/>
      <c r="AH14" s="217"/>
      <c r="AI14" s="217"/>
      <c r="AJ14" s="217"/>
      <c r="AK14" s="217"/>
      <c r="AL14" s="217"/>
      <c r="AM14" s="217"/>
      <c r="AN14" s="217"/>
      <c r="AO14" s="217"/>
      <c r="AP14" s="217"/>
      <c r="AQ14" s="218"/>
      <c r="AR14" s="188"/>
      <c r="AS14" s="188"/>
      <c r="AT14" s="188"/>
      <c r="AU14" s="188"/>
      <c r="AV14" s="188"/>
      <c r="AW14" s="188"/>
      <c r="AX14" s="144"/>
      <c r="AY14" s="144"/>
      <c r="AZ14" s="144"/>
      <c r="BA14" s="144"/>
      <c r="BB14" s="144"/>
      <c r="BC14" s="144"/>
      <c r="BD14" s="144"/>
      <c r="BE14" s="144"/>
      <c r="BF14" s="144"/>
      <c r="BG14" s="144"/>
      <c r="BH14" s="144"/>
      <c r="BI14" s="144"/>
      <c r="BJ14" s="144"/>
      <c r="BK14" s="144"/>
      <c r="BL14" s="144"/>
      <c r="BM14" s="144"/>
      <c r="BN14" s="144"/>
      <c r="BO14" s="144"/>
      <c r="BP14" s="144"/>
      <c r="BQ14" s="144"/>
      <c r="BR14" s="144"/>
      <c r="BS14" s="144"/>
      <c r="BT14" s="144"/>
      <c r="BU14" s="144"/>
      <c r="BV14" s="144"/>
      <c r="BW14" s="144"/>
      <c r="BX14" s="144"/>
      <c r="BY14" s="145"/>
      <c r="BZ14" s="145"/>
      <c r="CA14" s="145"/>
      <c r="CB14" s="145"/>
      <c r="CC14" s="145"/>
      <c r="CD14" s="145"/>
      <c r="CE14" s="145"/>
      <c r="CF14" s="145"/>
      <c r="CG14" s="145"/>
      <c r="CH14" s="145"/>
      <c r="CI14" s="145"/>
      <c r="CJ14" s="145"/>
      <c r="CK14" s="145"/>
      <c r="CL14" s="145"/>
      <c r="CM14" s="145"/>
      <c r="CN14" s="145"/>
      <c r="CO14" s="145"/>
      <c r="CP14" s="145"/>
      <c r="CQ14" s="145"/>
      <c r="CR14" s="145"/>
      <c r="CS14" s="145"/>
      <c r="CT14" s="145"/>
      <c r="CU14" s="145"/>
      <c r="CV14" s="145"/>
      <c r="CW14" s="145"/>
      <c r="CX14" s="145"/>
      <c r="CY14" s="145"/>
      <c r="CZ14" s="145"/>
      <c r="DA14" s="145"/>
      <c r="DB14" s="145"/>
      <c r="DC14" s="145"/>
      <c r="DD14" s="145"/>
      <c r="DE14" s="145"/>
      <c r="DF14" s="145"/>
      <c r="DG14" s="145"/>
      <c r="DH14" s="145"/>
      <c r="DI14" s="145"/>
      <c r="DJ14" s="145"/>
      <c r="DK14" s="145"/>
      <c r="DL14" s="145"/>
      <c r="DM14" s="145"/>
      <c r="DN14" s="145"/>
      <c r="DO14" s="145"/>
      <c r="DP14" s="145"/>
      <c r="DQ14" s="145"/>
      <c r="DR14" s="145"/>
      <c r="DS14" s="145"/>
      <c r="DT14" s="145"/>
      <c r="DU14" s="145"/>
      <c r="DV14" s="145"/>
      <c r="DW14" s="145"/>
      <c r="DX14" s="145"/>
      <c r="DY14" s="145"/>
      <c r="DZ14" s="145"/>
      <c r="EA14" s="145"/>
      <c r="EB14" s="145"/>
      <c r="EC14" s="145"/>
      <c r="ED14" s="145"/>
      <c r="EE14" s="145"/>
      <c r="EF14" s="145"/>
    </row>
    <row r="15" spans="1:138" x14ac:dyDescent="0.4">
      <c r="B15" s="189"/>
      <c r="C15" s="189"/>
      <c r="D15" s="189"/>
      <c r="E15" s="189"/>
      <c r="F15" s="189"/>
      <c r="G15" s="189"/>
      <c r="H15" s="189"/>
      <c r="I15" s="189"/>
      <c r="J15" s="189"/>
      <c r="K15" s="189"/>
      <c r="L15" s="189"/>
      <c r="M15" s="189"/>
      <c r="N15" s="189"/>
      <c r="O15" s="189"/>
      <c r="P15" s="189"/>
      <c r="Q15" s="189"/>
      <c r="R15" s="189"/>
      <c r="S15" s="189"/>
      <c r="T15" s="189"/>
      <c r="U15" s="189"/>
      <c r="V15" s="189"/>
      <c r="W15" s="189"/>
      <c r="X15" s="189"/>
      <c r="Y15" s="189"/>
      <c r="Z15" s="189"/>
      <c r="AA15" s="189"/>
      <c r="AB15" s="189"/>
      <c r="AC15" s="189"/>
      <c r="AD15" s="189"/>
      <c r="AE15" s="189"/>
      <c r="AF15" s="189"/>
      <c r="AG15" s="189"/>
      <c r="AH15" s="189"/>
      <c r="AI15" s="189"/>
      <c r="AJ15" s="189"/>
      <c r="AK15" s="189"/>
      <c r="AL15" s="189"/>
      <c r="AM15" s="189"/>
      <c r="AN15" s="189"/>
      <c r="AO15" s="189"/>
      <c r="AP15" s="189"/>
      <c r="AQ15" s="189"/>
      <c r="AR15" s="189"/>
      <c r="AS15" s="189"/>
      <c r="AT15" s="189"/>
      <c r="AU15" s="189"/>
      <c r="AV15" s="189"/>
      <c r="AW15" s="189"/>
      <c r="AX15" s="189"/>
      <c r="AY15" s="189"/>
      <c r="AZ15" s="189"/>
      <c r="BA15" s="189"/>
      <c r="BB15" s="189"/>
      <c r="BC15" s="189"/>
    </row>
    <row r="16" spans="1:138" ht="27" customHeight="1" x14ac:dyDescent="0.4">
      <c r="B16" s="205" t="s">
        <v>106</v>
      </c>
      <c r="C16" s="205"/>
      <c r="D16" s="205"/>
      <c r="E16" s="205"/>
      <c r="F16" s="205"/>
      <c r="G16" s="205"/>
      <c r="H16" s="205"/>
      <c r="I16" s="205"/>
      <c r="J16" s="205"/>
      <c r="K16" s="205"/>
      <c r="L16" s="205"/>
      <c r="M16" s="205"/>
      <c r="N16" s="205"/>
      <c r="O16" s="205"/>
      <c r="P16" s="205"/>
      <c r="Q16" s="205"/>
      <c r="R16" s="205"/>
      <c r="S16" s="205"/>
      <c r="T16" s="205"/>
      <c r="U16" s="205"/>
      <c r="V16" s="205"/>
      <c r="W16" s="205"/>
      <c r="X16" s="205"/>
      <c r="Y16" s="205"/>
      <c r="Z16" s="205"/>
      <c r="AA16" s="205"/>
      <c r="AB16" s="205"/>
      <c r="AC16" s="205"/>
      <c r="AD16" s="205"/>
      <c r="AE16" s="205"/>
      <c r="AF16" s="205"/>
      <c r="AG16" s="205"/>
      <c r="AH16" s="205"/>
      <c r="AI16" s="205"/>
      <c r="AJ16" s="205"/>
      <c r="AK16" s="205"/>
      <c r="AL16" s="205"/>
      <c r="AM16" s="205"/>
      <c r="AN16" s="205"/>
      <c r="AO16" s="205"/>
      <c r="AP16" s="205"/>
      <c r="AQ16" s="205"/>
      <c r="AR16" s="205"/>
      <c r="AS16" s="205"/>
      <c r="AT16" s="205"/>
      <c r="AU16" s="205"/>
      <c r="AV16" s="205"/>
      <c r="AW16" s="205"/>
      <c r="AX16" s="205"/>
      <c r="AY16" s="205"/>
      <c r="AZ16" s="205"/>
      <c r="BA16" s="205"/>
      <c r="BB16" s="189"/>
      <c r="BC16" s="189"/>
    </row>
    <row r="17" spans="2:141" ht="6.75" customHeight="1" thickBot="1" x14ac:dyDescent="0.45">
      <c r="B17" s="189"/>
      <c r="C17" s="189"/>
      <c r="D17" s="189"/>
      <c r="E17" s="189"/>
      <c r="F17" s="189"/>
      <c r="G17" s="189"/>
      <c r="H17" s="189"/>
      <c r="I17" s="189"/>
      <c r="J17" s="189"/>
      <c r="K17" s="189"/>
      <c r="L17" s="189"/>
      <c r="M17" s="189"/>
      <c r="N17" s="189"/>
      <c r="O17" s="189"/>
      <c r="P17" s="189"/>
      <c r="Q17" s="189"/>
      <c r="R17" s="189"/>
      <c r="S17" s="189"/>
      <c r="T17" s="189"/>
      <c r="U17" s="189"/>
      <c r="V17" s="189"/>
      <c r="W17" s="189"/>
      <c r="X17" s="189"/>
      <c r="Y17" s="189"/>
      <c r="Z17" s="189"/>
      <c r="AA17" s="189"/>
      <c r="AB17" s="189"/>
      <c r="AC17" s="189"/>
      <c r="AD17" s="189"/>
      <c r="AE17" s="189"/>
      <c r="AF17" s="189"/>
      <c r="AG17" s="189"/>
      <c r="AH17" s="189"/>
      <c r="AI17" s="189"/>
      <c r="AJ17" s="189"/>
      <c r="AK17" s="189"/>
      <c r="AL17" s="189"/>
      <c r="AM17" s="189"/>
      <c r="AN17" s="189"/>
      <c r="AO17" s="189"/>
      <c r="AP17" s="189"/>
      <c r="AQ17" s="189"/>
      <c r="AR17" s="189"/>
      <c r="AS17" s="189"/>
      <c r="AT17" s="189"/>
      <c r="AU17" s="189"/>
      <c r="AV17" s="189"/>
      <c r="AW17" s="189"/>
      <c r="AX17" s="189"/>
      <c r="AY17" s="189"/>
      <c r="AZ17" s="189"/>
      <c r="BA17" s="189"/>
      <c r="BB17" s="189"/>
      <c r="BC17" s="189"/>
    </row>
    <row r="18" spans="2:141" s="98" customFormat="1" ht="33.75" customHeight="1" thickBot="1" x14ac:dyDescent="0.2">
      <c r="D18" s="201" t="s">
        <v>107</v>
      </c>
      <c r="E18" s="219"/>
      <c r="F18" s="219"/>
      <c r="G18" s="219"/>
      <c r="H18" s="219"/>
      <c r="I18" s="219"/>
      <c r="J18" s="219"/>
      <c r="K18" s="220" t="s">
        <v>108</v>
      </c>
      <c r="L18" s="221"/>
      <c r="M18" s="221"/>
      <c r="N18" s="222"/>
      <c r="O18" s="206">
        <v>8</v>
      </c>
      <c r="P18" s="207"/>
      <c r="Q18" s="208"/>
      <c r="R18" s="210" t="s">
        <v>109</v>
      </c>
      <c r="S18" s="219"/>
      <c r="T18" s="254">
        <v>4</v>
      </c>
      <c r="U18" s="255"/>
      <c r="V18" s="256"/>
      <c r="W18" s="257" t="s">
        <v>110</v>
      </c>
      <c r="X18" s="258"/>
      <c r="Y18" s="258"/>
      <c r="Z18" s="258"/>
      <c r="AA18" s="258"/>
      <c r="AB18" s="258"/>
      <c r="AC18" s="258"/>
      <c r="AD18" s="258"/>
      <c r="AE18" s="258"/>
      <c r="AF18" s="258"/>
      <c r="AG18" s="258"/>
      <c r="AH18" s="258"/>
      <c r="AI18" s="258"/>
      <c r="AJ18" s="144"/>
      <c r="AK18" s="144"/>
      <c r="AL18" s="144"/>
      <c r="AM18" s="144"/>
      <c r="AN18" s="144"/>
      <c r="AO18" s="144"/>
      <c r="AP18" s="144"/>
      <c r="AQ18" s="144"/>
      <c r="AR18" s="144"/>
      <c r="AS18" s="144"/>
      <c r="AT18" s="144"/>
      <c r="AU18" s="144"/>
      <c r="AV18" s="144"/>
      <c r="AW18" s="144"/>
      <c r="AX18" s="144"/>
      <c r="AY18" s="144"/>
      <c r="AZ18" s="144"/>
      <c r="BA18" s="144"/>
      <c r="BB18" s="144"/>
      <c r="BC18" s="144"/>
      <c r="BD18" s="144"/>
      <c r="BE18" s="144"/>
      <c r="BF18" s="144"/>
      <c r="BG18" s="144"/>
      <c r="BH18" s="144"/>
      <c r="BI18" s="144"/>
      <c r="BJ18" s="144"/>
      <c r="BK18" s="144"/>
      <c r="BL18" s="144"/>
      <c r="BM18" s="144"/>
      <c r="BN18" s="144"/>
      <c r="BO18" s="144"/>
      <c r="BP18" s="144"/>
      <c r="BQ18" s="144"/>
      <c r="BR18" s="144"/>
      <c r="BS18" s="144"/>
      <c r="BT18" s="144"/>
      <c r="BU18" s="144"/>
      <c r="BV18" s="144"/>
      <c r="BW18" s="144"/>
      <c r="BX18" s="144"/>
      <c r="BY18" s="144"/>
      <c r="BZ18" s="144"/>
      <c r="CA18" s="145"/>
      <c r="CB18" s="145"/>
      <c r="CC18" s="145"/>
      <c r="CD18" s="145"/>
      <c r="CE18" s="145"/>
      <c r="CF18" s="145"/>
      <c r="CG18" s="145"/>
      <c r="CH18" s="145"/>
      <c r="CI18" s="145"/>
      <c r="CJ18" s="145"/>
      <c r="CK18" s="145"/>
      <c r="CL18" s="145"/>
      <c r="CM18" s="145"/>
      <c r="CN18" s="145"/>
      <c r="CO18" s="145"/>
      <c r="CP18" s="145"/>
      <c r="CQ18" s="145"/>
      <c r="CR18" s="145"/>
      <c r="CS18" s="145"/>
      <c r="CT18" s="145"/>
      <c r="CU18" s="145"/>
      <c r="CV18" s="145"/>
      <c r="CW18" s="145"/>
      <c r="CX18" s="145"/>
      <c r="CY18" s="145"/>
      <c r="CZ18" s="145"/>
      <c r="DA18" s="145"/>
      <c r="DB18" s="145"/>
      <c r="DC18" s="145"/>
      <c r="DD18" s="145"/>
      <c r="DE18" s="145"/>
      <c r="DF18" s="145"/>
      <c r="DG18" s="145"/>
      <c r="DH18" s="145"/>
      <c r="DI18" s="145"/>
      <c r="DJ18" s="145"/>
      <c r="DK18" s="145"/>
      <c r="DL18" s="145"/>
      <c r="DM18" s="145"/>
      <c r="DN18" s="145"/>
      <c r="DO18" s="145"/>
      <c r="DP18" s="145"/>
      <c r="DQ18" s="145"/>
      <c r="DR18" s="145"/>
      <c r="DS18" s="145"/>
      <c r="DT18" s="145"/>
      <c r="DU18" s="145"/>
      <c r="DV18" s="145"/>
      <c r="DW18" s="145"/>
      <c r="DX18" s="145"/>
      <c r="DY18" s="145"/>
      <c r="DZ18" s="145"/>
      <c r="EA18" s="145"/>
      <c r="EB18" s="145"/>
      <c r="EC18" s="145"/>
      <c r="ED18" s="145"/>
      <c r="EE18" s="145"/>
      <c r="EF18" s="145"/>
      <c r="EG18" s="145"/>
      <c r="EH18" s="145"/>
    </row>
    <row r="19" spans="2:141" ht="22.5" customHeight="1" x14ac:dyDescent="0.4">
      <c r="B19" s="189"/>
      <c r="C19" s="189"/>
      <c r="D19" s="189"/>
      <c r="E19" s="189"/>
      <c r="F19" s="189"/>
      <c r="G19" s="189"/>
      <c r="H19" s="189"/>
      <c r="I19" s="189"/>
      <c r="J19" s="189"/>
      <c r="K19" s="189"/>
      <c r="L19" s="189"/>
      <c r="M19" s="190"/>
      <c r="N19" s="189"/>
      <c r="O19" s="189"/>
      <c r="P19" s="189"/>
      <c r="Q19" s="189"/>
      <c r="R19" s="189"/>
      <c r="S19" s="189"/>
      <c r="T19" s="189"/>
      <c r="U19" s="189"/>
      <c r="V19" s="189"/>
      <c r="W19" s="189"/>
      <c r="X19" s="189"/>
      <c r="Y19" s="189"/>
      <c r="Z19" s="189"/>
      <c r="AA19" s="189"/>
      <c r="AB19" s="189"/>
      <c r="AC19" s="189"/>
      <c r="AD19" s="189"/>
      <c r="AE19" s="189"/>
      <c r="AF19" s="189"/>
      <c r="AG19" s="189"/>
      <c r="AH19" s="189"/>
      <c r="AI19" s="189"/>
      <c r="AJ19" s="189"/>
      <c r="AK19" s="189"/>
      <c r="AL19" s="189"/>
      <c r="AM19" s="189"/>
      <c r="AN19" s="189"/>
      <c r="AO19" s="189"/>
      <c r="AP19" s="189"/>
      <c r="AQ19" s="189"/>
      <c r="AR19" s="189"/>
      <c r="AS19" s="189"/>
      <c r="AT19" s="189"/>
      <c r="AU19" s="189"/>
      <c r="AV19" s="189"/>
      <c r="AW19" s="189"/>
      <c r="AX19" s="189"/>
      <c r="AY19" s="189"/>
      <c r="AZ19" s="189"/>
      <c r="BA19" s="189"/>
      <c r="BB19" s="189"/>
      <c r="BC19" s="189"/>
    </row>
    <row r="20" spans="2:141" ht="27" customHeight="1" x14ac:dyDescent="0.4">
      <c r="B20" s="205" t="s">
        <v>138</v>
      </c>
      <c r="C20" s="205"/>
      <c r="D20" s="205"/>
      <c r="E20" s="205"/>
      <c r="F20" s="205"/>
      <c r="G20" s="205"/>
      <c r="H20" s="205"/>
      <c r="I20" s="205"/>
      <c r="J20" s="205"/>
      <c r="K20" s="205"/>
      <c r="L20" s="205"/>
      <c r="M20" s="205"/>
      <c r="N20" s="205"/>
      <c r="O20" s="205"/>
      <c r="P20" s="205"/>
      <c r="Q20" s="205"/>
      <c r="R20" s="205"/>
      <c r="S20" s="205"/>
      <c r="T20" s="205"/>
      <c r="U20" s="205"/>
      <c r="V20" s="205"/>
      <c r="W20" s="205"/>
      <c r="X20" s="205"/>
      <c r="Y20" s="205"/>
      <c r="Z20" s="205"/>
      <c r="AA20" s="205"/>
      <c r="AB20" s="205"/>
      <c r="AC20" s="205"/>
      <c r="AD20" s="205"/>
      <c r="AE20" s="205"/>
      <c r="AF20" s="205"/>
      <c r="AG20" s="205"/>
      <c r="AH20" s="205"/>
      <c r="AI20" s="205"/>
      <c r="AJ20" s="205"/>
      <c r="AK20" s="205"/>
      <c r="AL20" s="205"/>
      <c r="AM20" s="205"/>
      <c r="AN20" s="205"/>
      <c r="AO20" s="205"/>
      <c r="AP20" s="205"/>
      <c r="AQ20" s="205"/>
      <c r="AR20" s="205"/>
      <c r="AS20" s="205"/>
      <c r="AT20" s="205"/>
      <c r="AU20" s="205"/>
      <c r="AV20" s="205"/>
      <c r="AW20" s="205"/>
      <c r="AX20" s="205"/>
      <c r="AY20" s="205"/>
      <c r="AZ20" s="205"/>
      <c r="BA20" s="205"/>
      <c r="BB20" s="189"/>
      <c r="BC20" s="189"/>
    </row>
    <row r="21" spans="2:141" ht="6.75" customHeight="1" thickBot="1" x14ac:dyDescent="0.45">
      <c r="B21" s="189"/>
      <c r="C21" s="189"/>
      <c r="D21" s="189"/>
      <c r="E21" s="189"/>
      <c r="F21" s="189"/>
      <c r="G21" s="189"/>
      <c r="H21" s="189"/>
      <c r="I21" s="189"/>
      <c r="J21" s="189"/>
      <c r="K21" s="189"/>
      <c r="L21" s="189"/>
      <c r="M21" s="189"/>
      <c r="N21" s="189"/>
      <c r="O21" s="189"/>
      <c r="P21" s="189"/>
      <c r="Q21" s="189"/>
      <c r="R21" s="189"/>
      <c r="S21" s="189"/>
      <c r="T21" s="189"/>
      <c r="U21" s="189"/>
      <c r="V21" s="189"/>
      <c r="W21" s="189"/>
      <c r="X21" s="189"/>
      <c r="Y21" s="189"/>
      <c r="Z21" s="189"/>
      <c r="AA21" s="189"/>
      <c r="AB21" s="189"/>
      <c r="AC21" s="189"/>
      <c r="AD21" s="189"/>
      <c r="AE21" s="189"/>
      <c r="AF21" s="189"/>
      <c r="AG21" s="189"/>
      <c r="AH21" s="189"/>
      <c r="AI21" s="189"/>
      <c r="AJ21" s="189"/>
      <c r="AK21" s="189"/>
      <c r="AL21" s="189"/>
      <c r="AM21" s="189"/>
      <c r="AN21" s="189"/>
      <c r="AO21" s="189"/>
      <c r="AP21" s="189"/>
      <c r="AQ21" s="189"/>
      <c r="AR21" s="189"/>
      <c r="AS21" s="189"/>
      <c r="AT21" s="189"/>
      <c r="AU21" s="189"/>
      <c r="AV21" s="189"/>
      <c r="AW21" s="189"/>
      <c r="AX21" s="189"/>
      <c r="AY21" s="189"/>
      <c r="AZ21" s="189"/>
      <c r="BA21" s="189"/>
      <c r="BB21" s="189"/>
      <c r="BC21" s="189"/>
    </row>
    <row r="22" spans="2:141" s="98" customFormat="1" ht="30.75" customHeight="1" thickBot="1" x14ac:dyDescent="0.2">
      <c r="E22" s="201" t="s">
        <v>111</v>
      </c>
      <c r="F22" s="201"/>
      <c r="G22" s="201"/>
      <c r="H22" s="201"/>
      <c r="I22" s="201"/>
      <c r="J22" s="201"/>
      <c r="K22" s="201"/>
      <c r="L22" s="201"/>
      <c r="M22" s="201"/>
      <c r="N22" s="202"/>
      <c r="O22" s="206">
        <v>22</v>
      </c>
      <c r="P22" s="207"/>
      <c r="Q22" s="208"/>
      <c r="R22" s="209" t="s">
        <v>23</v>
      </c>
      <c r="S22" s="210"/>
      <c r="T22" s="157"/>
      <c r="U22" s="223" t="s">
        <v>144</v>
      </c>
      <c r="V22" s="223"/>
      <c r="W22" s="223"/>
      <c r="X22" s="223"/>
      <c r="Y22" s="223"/>
      <c r="Z22" s="223"/>
      <c r="AA22" s="223"/>
      <c r="AB22" s="223"/>
      <c r="AC22" s="223"/>
      <c r="AD22" s="223"/>
      <c r="AE22" s="223"/>
      <c r="AF22" s="223"/>
      <c r="AG22" s="223"/>
      <c r="AH22" s="223"/>
      <c r="AI22" s="223"/>
      <c r="AJ22" s="223"/>
      <c r="AK22" s="223"/>
      <c r="AL22" s="185"/>
      <c r="AM22" s="185"/>
      <c r="AN22" s="185"/>
      <c r="AO22" s="185"/>
      <c r="AP22" s="185"/>
      <c r="AQ22" s="185"/>
      <c r="AR22" s="185"/>
      <c r="AS22" s="185"/>
      <c r="AT22" s="185"/>
      <c r="AU22" s="185"/>
      <c r="AV22" s="185"/>
      <c r="AW22" s="185"/>
      <c r="AX22" s="185"/>
      <c r="AY22" s="185"/>
      <c r="AZ22" s="185"/>
      <c r="BA22" s="185"/>
      <c r="BB22" s="185"/>
      <c r="BC22" s="185"/>
      <c r="BD22" s="144"/>
      <c r="BE22" s="144"/>
      <c r="BF22" s="144"/>
      <c r="BG22" s="144"/>
      <c r="BH22" s="144"/>
      <c r="BI22" s="144"/>
      <c r="BJ22" s="144"/>
      <c r="BK22" s="144"/>
      <c r="BL22" s="144"/>
      <c r="BM22" s="144"/>
      <c r="BN22" s="144"/>
      <c r="BO22" s="144"/>
      <c r="BP22" s="144"/>
      <c r="BQ22" s="144"/>
      <c r="BR22" s="144"/>
      <c r="BS22" s="144"/>
      <c r="BT22" s="144"/>
      <c r="BU22" s="144"/>
      <c r="BV22" s="144"/>
      <c r="BW22" s="144"/>
      <c r="BX22" s="144"/>
      <c r="BY22" s="144"/>
      <c r="BZ22" s="144"/>
      <c r="CA22" s="145"/>
      <c r="CB22" s="145"/>
      <c r="CC22" s="145"/>
      <c r="CD22" s="145"/>
      <c r="CE22" s="145"/>
      <c r="CF22" s="145"/>
      <c r="CG22" s="145"/>
      <c r="CH22" s="145"/>
      <c r="CI22" s="145"/>
      <c r="CJ22" s="145"/>
      <c r="CK22" s="145"/>
      <c r="CL22" s="145"/>
      <c r="CM22" s="145"/>
      <c r="CN22" s="145"/>
      <c r="CO22" s="145"/>
      <c r="CP22" s="145"/>
      <c r="CQ22" s="145"/>
      <c r="CR22" s="145"/>
      <c r="CS22" s="145"/>
      <c r="CT22" s="145"/>
      <c r="CU22" s="145"/>
      <c r="CV22" s="145"/>
      <c r="CW22" s="145"/>
      <c r="CX22" s="145"/>
      <c r="CY22" s="145"/>
      <c r="CZ22" s="145"/>
      <c r="DA22" s="145"/>
      <c r="DB22" s="145"/>
      <c r="DC22" s="145"/>
      <c r="DD22" s="145"/>
      <c r="DE22" s="145"/>
      <c r="DF22" s="145"/>
      <c r="DG22" s="145"/>
      <c r="DH22" s="145"/>
      <c r="DI22" s="145"/>
      <c r="DJ22" s="145"/>
      <c r="DK22" s="145"/>
      <c r="DL22" s="145"/>
      <c r="DM22" s="145"/>
      <c r="DN22" s="145"/>
      <c r="DO22" s="145"/>
      <c r="DP22" s="145"/>
      <c r="DQ22" s="145"/>
      <c r="DR22" s="145"/>
      <c r="DS22" s="145"/>
      <c r="DT22" s="145"/>
      <c r="DU22" s="145"/>
      <c r="DV22" s="145"/>
      <c r="DW22" s="145"/>
      <c r="DX22" s="145"/>
      <c r="DY22" s="145"/>
      <c r="DZ22" s="145"/>
      <c r="EA22" s="145"/>
      <c r="EB22" s="145"/>
      <c r="EC22" s="145"/>
      <c r="ED22" s="145"/>
      <c r="EE22" s="145"/>
      <c r="EF22" s="145"/>
      <c r="EG22" s="145"/>
      <c r="EH22" s="145"/>
    </row>
    <row r="23" spans="2:141" s="98" customFormat="1" ht="18.75" customHeight="1" x14ac:dyDescent="0.15">
      <c r="D23" s="158"/>
      <c r="E23" s="191"/>
      <c r="F23" s="191"/>
      <c r="G23" s="191"/>
      <c r="H23" s="191"/>
      <c r="I23" s="191"/>
      <c r="J23" s="191"/>
      <c r="K23" s="159"/>
      <c r="L23" s="192"/>
      <c r="M23" s="192"/>
      <c r="N23" s="193"/>
      <c r="O23" s="160"/>
      <c r="P23" s="194"/>
      <c r="Q23" s="194"/>
      <c r="R23" s="194"/>
      <c r="S23" s="194"/>
      <c r="T23" s="194"/>
      <c r="U23" s="250" t="s">
        <v>112</v>
      </c>
      <c r="V23" s="250"/>
      <c r="W23" s="250"/>
      <c r="X23" s="250"/>
      <c r="Y23" s="195">
        <v>4</v>
      </c>
      <c r="Z23" s="196">
        <v>5</v>
      </c>
      <c r="AA23" s="196">
        <v>6</v>
      </c>
      <c r="AB23" s="196">
        <v>7</v>
      </c>
      <c r="AC23" s="196">
        <v>8</v>
      </c>
      <c r="AD23" s="196">
        <v>9</v>
      </c>
      <c r="AE23" s="196">
        <v>10</v>
      </c>
      <c r="AF23" s="196">
        <v>10</v>
      </c>
      <c r="AG23" s="196">
        <v>11</v>
      </c>
      <c r="AH23" s="196">
        <v>12</v>
      </c>
      <c r="AI23" s="196">
        <v>1</v>
      </c>
      <c r="AJ23" s="196">
        <v>2</v>
      </c>
      <c r="AK23" s="196">
        <v>3</v>
      </c>
      <c r="AL23" s="185"/>
      <c r="AM23" s="185"/>
      <c r="AN23" s="185"/>
      <c r="AO23" s="185"/>
      <c r="AP23" s="185"/>
      <c r="AQ23" s="185"/>
      <c r="AR23" s="185"/>
      <c r="AS23" s="185"/>
      <c r="AT23" s="185"/>
      <c r="AU23" s="185"/>
      <c r="AV23" s="185"/>
      <c r="AW23" s="185"/>
      <c r="AX23" s="185"/>
      <c r="AY23" s="185"/>
      <c r="AZ23" s="185"/>
      <c r="BA23" s="185"/>
      <c r="BB23" s="185"/>
      <c r="BC23" s="185"/>
      <c r="BD23" s="154"/>
      <c r="BE23" s="154"/>
      <c r="BF23" s="154"/>
      <c r="BG23" s="144"/>
      <c r="BH23" s="144"/>
      <c r="BI23" s="144"/>
      <c r="BJ23" s="144"/>
      <c r="BK23" s="144"/>
      <c r="BL23" s="144"/>
      <c r="BM23" s="144"/>
      <c r="BN23" s="144"/>
      <c r="BO23" s="144"/>
      <c r="BP23" s="144"/>
      <c r="BQ23" s="144"/>
      <c r="BR23" s="144"/>
      <c r="BS23" s="144"/>
      <c r="BT23" s="144"/>
      <c r="BU23" s="144"/>
      <c r="BV23" s="144"/>
      <c r="BW23" s="144"/>
      <c r="BX23" s="144"/>
      <c r="BY23" s="144"/>
      <c r="BZ23" s="144"/>
      <c r="CA23" s="144"/>
      <c r="CB23" s="144"/>
      <c r="CC23" s="144"/>
      <c r="CD23" s="145"/>
      <c r="CE23" s="145"/>
      <c r="CF23" s="145"/>
      <c r="CG23" s="145"/>
      <c r="CH23" s="145"/>
      <c r="CI23" s="145"/>
      <c r="CJ23" s="145"/>
      <c r="CK23" s="145"/>
      <c r="CL23" s="145"/>
      <c r="CM23" s="145"/>
      <c r="CN23" s="145"/>
      <c r="CO23" s="145"/>
      <c r="CP23" s="145"/>
      <c r="CQ23" s="145"/>
      <c r="CR23" s="145"/>
      <c r="CS23" s="145"/>
      <c r="CT23" s="145"/>
      <c r="CU23" s="145"/>
      <c r="CV23" s="145"/>
      <c r="CW23" s="145"/>
      <c r="CX23" s="145"/>
      <c r="CY23" s="145"/>
      <c r="CZ23" s="145"/>
      <c r="DA23" s="145"/>
      <c r="DB23" s="145"/>
      <c r="DC23" s="145"/>
      <c r="DD23" s="145"/>
      <c r="DE23" s="145"/>
      <c r="DF23" s="145"/>
      <c r="DG23" s="145"/>
      <c r="DH23" s="145"/>
      <c r="DI23" s="145"/>
      <c r="DJ23" s="145"/>
      <c r="DK23" s="145"/>
      <c r="DL23" s="145"/>
      <c r="DM23" s="145"/>
      <c r="DN23" s="145"/>
      <c r="DO23" s="145"/>
      <c r="DP23" s="145"/>
      <c r="DQ23" s="145"/>
      <c r="DR23" s="145"/>
      <c r="DS23" s="145"/>
      <c r="DT23" s="145"/>
      <c r="DU23" s="145"/>
      <c r="DV23" s="145"/>
      <c r="DW23" s="145"/>
      <c r="DX23" s="145"/>
      <c r="DY23" s="145"/>
      <c r="DZ23" s="145"/>
      <c r="EA23" s="145"/>
      <c r="EB23" s="145"/>
      <c r="EC23" s="145"/>
      <c r="ED23" s="145"/>
      <c r="EE23" s="145"/>
      <c r="EF23" s="145"/>
      <c r="EG23" s="145"/>
      <c r="EH23" s="145"/>
      <c r="EI23" s="145"/>
      <c r="EJ23" s="145"/>
      <c r="EK23" s="145"/>
    </row>
    <row r="24" spans="2:141" s="98" customFormat="1" ht="18" customHeight="1" x14ac:dyDescent="0.15">
      <c r="D24" s="158"/>
      <c r="E24" s="191"/>
      <c r="F24" s="191"/>
      <c r="G24" s="191"/>
      <c r="H24" s="191"/>
      <c r="I24" s="191"/>
      <c r="J24" s="191"/>
      <c r="K24" s="159"/>
      <c r="L24" s="192"/>
      <c r="M24" s="192"/>
      <c r="N24" s="193"/>
      <c r="O24" s="160"/>
      <c r="P24" s="194"/>
      <c r="Q24" s="194"/>
      <c r="R24" s="194"/>
      <c r="S24" s="194"/>
      <c r="T24" s="194"/>
      <c r="U24" s="251" t="s">
        <v>113</v>
      </c>
      <c r="V24" s="251"/>
      <c r="W24" s="251"/>
      <c r="X24" s="251"/>
      <c r="Y24" s="195">
        <v>22</v>
      </c>
      <c r="Z24" s="196">
        <v>21</v>
      </c>
      <c r="AA24" s="196">
        <v>22</v>
      </c>
      <c r="AB24" s="196">
        <v>23</v>
      </c>
      <c r="AC24" s="196">
        <v>21</v>
      </c>
      <c r="AD24" s="196">
        <v>22</v>
      </c>
      <c r="AE24" s="196"/>
      <c r="AF24" s="196">
        <v>22</v>
      </c>
      <c r="AG24" s="196">
        <v>21</v>
      </c>
      <c r="AH24" s="196">
        <v>23</v>
      </c>
      <c r="AI24" s="196">
        <v>21</v>
      </c>
      <c r="AJ24" s="196">
        <v>20</v>
      </c>
      <c r="AK24" s="196">
        <v>23</v>
      </c>
      <c r="AL24" s="185"/>
      <c r="AM24" s="185"/>
      <c r="AN24" s="185"/>
      <c r="AO24" s="185"/>
      <c r="AP24" s="185"/>
      <c r="AQ24" s="185"/>
      <c r="AR24" s="185"/>
      <c r="AS24" s="185"/>
      <c r="AT24" s="185"/>
      <c r="AU24" s="185"/>
      <c r="AV24" s="185"/>
      <c r="AW24" s="185"/>
      <c r="AX24" s="185"/>
      <c r="AY24" s="185"/>
      <c r="AZ24" s="185"/>
      <c r="BA24" s="185"/>
      <c r="BB24" s="185"/>
      <c r="BC24" s="185"/>
      <c r="BD24" s="154"/>
      <c r="BE24" s="154"/>
      <c r="BF24" s="154"/>
      <c r="BG24" s="144"/>
      <c r="BH24" s="144"/>
      <c r="BI24" s="144"/>
      <c r="BJ24" s="144"/>
      <c r="BK24" s="144"/>
      <c r="BL24" s="144"/>
      <c r="BM24" s="144"/>
      <c r="BN24" s="144"/>
      <c r="BO24" s="144"/>
      <c r="BP24" s="144"/>
      <c r="BQ24" s="144"/>
      <c r="BR24" s="144"/>
      <c r="BS24" s="144"/>
      <c r="BT24" s="144"/>
      <c r="BU24" s="144"/>
      <c r="BV24" s="144"/>
      <c r="BW24" s="144"/>
      <c r="BX24" s="144"/>
      <c r="BY24" s="144"/>
      <c r="BZ24" s="144"/>
      <c r="CA24" s="144"/>
      <c r="CB24" s="144"/>
      <c r="CC24" s="144"/>
      <c r="CD24" s="145"/>
      <c r="CE24" s="145"/>
      <c r="CF24" s="145"/>
      <c r="CG24" s="145"/>
      <c r="CH24" s="145"/>
      <c r="CI24" s="145"/>
      <c r="CJ24" s="145"/>
      <c r="CK24" s="145"/>
      <c r="CL24" s="145"/>
      <c r="CM24" s="145"/>
      <c r="CN24" s="145"/>
      <c r="CO24" s="145"/>
      <c r="CP24" s="145"/>
      <c r="CQ24" s="145"/>
      <c r="CR24" s="145"/>
      <c r="CS24" s="145"/>
      <c r="CT24" s="145"/>
      <c r="CU24" s="145"/>
      <c r="CV24" s="145"/>
      <c r="CW24" s="145"/>
      <c r="CX24" s="145"/>
      <c r="CY24" s="145"/>
      <c r="CZ24" s="145"/>
      <c r="DA24" s="145"/>
      <c r="DB24" s="145"/>
      <c r="DC24" s="145"/>
      <c r="DD24" s="145"/>
      <c r="DE24" s="145"/>
      <c r="DF24" s="145"/>
      <c r="DG24" s="145"/>
      <c r="DH24" s="145"/>
      <c r="DI24" s="145"/>
      <c r="DJ24" s="145"/>
      <c r="DK24" s="145"/>
      <c r="DL24" s="145"/>
      <c r="DM24" s="145"/>
      <c r="DN24" s="145"/>
      <c r="DO24" s="145"/>
      <c r="DP24" s="145"/>
      <c r="DQ24" s="145"/>
      <c r="DR24" s="145"/>
      <c r="DS24" s="145"/>
      <c r="DT24" s="145"/>
      <c r="DU24" s="145"/>
      <c r="DV24" s="145"/>
      <c r="DW24" s="145"/>
      <c r="DX24" s="145"/>
      <c r="DY24" s="145"/>
      <c r="DZ24" s="145"/>
      <c r="EA24" s="145"/>
      <c r="EB24" s="145"/>
      <c r="EC24" s="145"/>
      <c r="ED24" s="145"/>
      <c r="EE24" s="145"/>
      <c r="EF24" s="145"/>
      <c r="EG24" s="145"/>
      <c r="EH24" s="145"/>
      <c r="EI24" s="145"/>
      <c r="EJ24" s="145"/>
      <c r="EK24" s="145"/>
    </row>
    <row r="25" spans="2:141" s="145" customFormat="1" ht="9.75" customHeight="1" x14ac:dyDescent="0.15">
      <c r="D25" s="161"/>
      <c r="E25" s="161"/>
      <c r="F25" s="161"/>
      <c r="G25" s="161"/>
      <c r="H25" s="161"/>
      <c r="I25" s="161"/>
      <c r="J25" s="161"/>
      <c r="K25" s="149"/>
      <c r="L25" s="149"/>
      <c r="M25" s="149"/>
      <c r="N25" s="149"/>
      <c r="O25" s="162"/>
      <c r="P25" s="162"/>
      <c r="Q25" s="162"/>
      <c r="R25" s="163"/>
      <c r="S25" s="163"/>
      <c r="T25" s="162"/>
      <c r="U25" s="162"/>
      <c r="V25" s="162"/>
      <c r="W25" s="155"/>
      <c r="X25" s="155"/>
      <c r="Y25" s="155"/>
      <c r="Z25" s="155"/>
      <c r="AA25" s="155"/>
      <c r="AB25" s="155"/>
      <c r="AC25" s="155"/>
      <c r="AD25" s="155"/>
      <c r="AE25" s="155"/>
      <c r="AF25" s="155"/>
      <c r="AG25" s="155"/>
      <c r="AH25" s="155"/>
      <c r="AI25" s="155"/>
      <c r="AJ25" s="144"/>
      <c r="AK25" s="144"/>
      <c r="AL25" s="144"/>
      <c r="AM25" s="144"/>
      <c r="AN25" s="144"/>
      <c r="AO25" s="144"/>
      <c r="AP25" s="144"/>
      <c r="AQ25" s="144"/>
      <c r="AR25" s="144"/>
      <c r="AS25" s="144"/>
      <c r="AT25" s="144"/>
      <c r="AU25" s="144"/>
      <c r="AV25" s="144"/>
      <c r="AW25" s="144"/>
      <c r="AX25" s="144"/>
      <c r="AY25" s="144"/>
      <c r="AZ25" s="144"/>
      <c r="BA25" s="144"/>
      <c r="BB25" s="144"/>
      <c r="BC25" s="144"/>
      <c r="BD25" s="144"/>
      <c r="BE25" s="144"/>
      <c r="BF25" s="144"/>
      <c r="BG25" s="144"/>
      <c r="BH25" s="144"/>
      <c r="BI25" s="144"/>
      <c r="BJ25" s="144"/>
      <c r="BK25" s="144"/>
      <c r="BL25" s="144"/>
      <c r="BM25" s="144"/>
      <c r="BN25" s="144"/>
      <c r="BO25" s="144"/>
      <c r="BP25" s="144"/>
      <c r="BQ25" s="144"/>
      <c r="BR25" s="144"/>
      <c r="BS25" s="144"/>
      <c r="BT25" s="144"/>
      <c r="BU25" s="144"/>
      <c r="BV25" s="144"/>
      <c r="BW25" s="144"/>
      <c r="BX25" s="144"/>
      <c r="BY25" s="144"/>
      <c r="BZ25" s="144"/>
    </row>
    <row r="26" spans="2:141" ht="36.75" customHeight="1" x14ac:dyDescent="0.4">
      <c r="B26" s="253" t="s">
        <v>136</v>
      </c>
      <c r="C26" s="253"/>
      <c r="D26" s="253"/>
      <c r="E26" s="253"/>
      <c r="F26" s="253"/>
      <c r="G26" s="253"/>
      <c r="H26" s="253"/>
      <c r="I26" s="253"/>
      <c r="J26" s="253"/>
      <c r="K26" s="253"/>
      <c r="L26" s="253"/>
      <c r="M26" s="253"/>
      <c r="N26" s="253"/>
      <c r="O26" s="253"/>
      <c r="P26" s="253"/>
      <c r="Q26" s="253"/>
      <c r="R26" s="253"/>
      <c r="S26" s="253"/>
      <c r="T26" s="253"/>
      <c r="U26" s="253"/>
      <c r="V26" s="253"/>
      <c r="W26" s="253"/>
      <c r="X26" s="253"/>
      <c r="Y26" s="253"/>
      <c r="Z26" s="253"/>
      <c r="AA26" s="253"/>
      <c r="AB26" s="253"/>
      <c r="AC26" s="253"/>
      <c r="AD26" s="253"/>
      <c r="AE26" s="253"/>
      <c r="AF26" s="253"/>
      <c r="AG26" s="253"/>
      <c r="AH26" s="253"/>
      <c r="AI26" s="253"/>
      <c r="AJ26" s="253"/>
      <c r="AK26" s="253"/>
      <c r="AL26" s="253"/>
      <c r="AM26" s="253"/>
      <c r="AN26" s="253"/>
      <c r="AO26" s="253"/>
      <c r="AP26" s="253"/>
      <c r="AQ26" s="253"/>
      <c r="AR26" s="253"/>
      <c r="AS26" s="253"/>
      <c r="AT26" s="253"/>
      <c r="AU26" s="253"/>
      <c r="AV26" s="253"/>
      <c r="AW26" s="253"/>
      <c r="AX26" s="253"/>
      <c r="AY26" s="253"/>
      <c r="AZ26" s="253"/>
      <c r="BA26" s="253"/>
      <c r="BB26" s="253"/>
      <c r="BC26" s="253"/>
    </row>
    <row r="27" spans="2:141" ht="6.75" customHeight="1" thickBot="1" x14ac:dyDescent="0.45">
      <c r="B27" s="189"/>
      <c r="C27" s="189"/>
      <c r="D27" s="189"/>
      <c r="E27" s="189"/>
      <c r="F27" s="189"/>
      <c r="G27" s="189"/>
      <c r="H27" s="189"/>
      <c r="I27" s="189"/>
      <c r="J27" s="189"/>
      <c r="K27" s="189"/>
      <c r="L27" s="189"/>
      <c r="M27" s="189"/>
      <c r="N27" s="189"/>
      <c r="O27" s="189"/>
      <c r="P27" s="189"/>
      <c r="Q27" s="189"/>
      <c r="R27" s="189"/>
      <c r="S27" s="189"/>
      <c r="T27" s="189"/>
      <c r="U27" s="189"/>
      <c r="V27" s="189"/>
      <c r="W27" s="189"/>
      <c r="X27" s="189"/>
      <c r="Y27" s="189"/>
      <c r="Z27" s="189"/>
      <c r="AA27" s="189"/>
      <c r="AB27" s="189"/>
      <c r="AC27" s="189"/>
      <c r="AD27" s="189"/>
      <c r="AE27" s="189"/>
      <c r="AF27" s="189"/>
      <c r="AG27" s="189"/>
      <c r="AH27" s="189"/>
      <c r="AI27" s="189"/>
      <c r="AJ27" s="189"/>
      <c r="AK27" s="189"/>
      <c r="AL27" s="189"/>
      <c r="AM27" s="189"/>
      <c r="AN27" s="189"/>
      <c r="AO27" s="189"/>
      <c r="AP27" s="189"/>
      <c r="AQ27" s="189"/>
      <c r="AR27" s="189"/>
      <c r="AS27" s="189"/>
      <c r="AT27" s="189"/>
      <c r="AU27" s="189"/>
      <c r="AV27" s="189"/>
      <c r="AW27" s="189"/>
      <c r="AX27" s="189"/>
      <c r="AY27" s="189"/>
      <c r="AZ27" s="189"/>
      <c r="BA27" s="189"/>
      <c r="BB27" s="189"/>
      <c r="BC27" s="189"/>
    </row>
    <row r="28" spans="2:141" s="98" customFormat="1" ht="33.75" customHeight="1" thickBot="1" x14ac:dyDescent="0.2">
      <c r="E28" s="201" t="s">
        <v>114</v>
      </c>
      <c r="F28" s="201"/>
      <c r="G28" s="201"/>
      <c r="H28" s="201"/>
      <c r="I28" s="201"/>
      <c r="J28" s="201"/>
      <c r="K28" s="201"/>
      <c r="L28" s="201"/>
      <c r="M28" s="201"/>
      <c r="N28" s="202"/>
      <c r="O28" s="206">
        <v>18</v>
      </c>
      <c r="P28" s="207"/>
      <c r="Q28" s="208"/>
      <c r="R28" s="209" t="s">
        <v>23</v>
      </c>
      <c r="S28" s="210"/>
      <c r="T28" s="157"/>
      <c r="U28" s="185"/>
      <c r="V28" s="185"/>
      <c r="W28" s="89"/>
      <c r="X28" s="179"/>
      <c r="Y28" s="179"/>
      <c r="Z28" s="179"/>
      <c r="AA28" s="179"/>
      <c r="AB28" s="179"/>
      <c r="AC28" s="179"/>
      <c r="AD28" s="179"/>
      <c r="AE28" s="179"/>
      <c r="AF28" s="179"/>
      <c r="AG28" s="179"/>
      <c r="AH28" s="179"/>
      <c r="AI28" s="179"/>
      <c r="AJ28" s="144"/>
      <c r="AK28" s="144"/>
      <c r="AL28" s="144"/>
      <c r="AM28" s="144"/>
      <c r="AN28" s="144"/>
      <c r="AO28" s="144"/>
      <c r="AP28" s="144"/>
      <c r="AQ28" s="144"/>
      <c r="AR28" s="144"/>
      <c r="AS28" s="144"/>
      <c r="AT28" s="144"/>
      <c r="AU28" s="144"/>
      <c r="AV28" s="144"/>
      <c r="AW28" s="144"/>
      <c r="AX28" s="144"/>
      <c r="AY28" s="144"/>
      <c r="AZ28" s="144"/>
      <c r="BA28" s="144"/>
      <c r="BB28" s="144"/>
      <c r="BC28" s="144"/>
      <c r="BD28" s="144"/>
      <c r="BE28" s="144"/>
      <c r="BF28" s="144"/>
      <c r="BG28" s="144"/>
      <c r="BH28" s="144"/>
      <c r="BI28" s="144"/>
      <c r="BJ28" s="144"/>
      <c r="BK28" s="144"/>
      <c r="BL28" s="144"/>
      <c r="BM28" s="144"/>
      <c r="BN28" s="144"/>
      <c r="BO28" s="144"/>
      <c r="BP28" s="144"/>
      <c r="BQ28" s="144"/>
      <c r="BR28" s="144"/>
      <c r="BS28" s="144"/>
      <c r="BT28" s="144"/>
      <c r="BU28" s="144"/>
      <c r="BV28" s="144"/>
      <c r="BW28" s="144"/>
      <c r="BX28" s="144"/>
      <c r="BY28" s="144"/>
      <c r="BZ28" s="144"/>
      <c r="CA28" s="145"/>
      <c r="CB28" s="145"/>
      <c r="CC28" s="145"/>
      <c r="CD28" s="145"/>
      <c r="CE28" s="145"/>
      <c r="CF28" s="145"/>
      <c r="CG28" s="145"/>
      <c r="CH28" s="145"/>
      <c r="CI28" s="145"/>
      <c r="CJ28" s="145"/>
      <c r="CK28" s="145"/>
      <c r="CL28" s="145"/>
      <c r="CM28" s="145"/>
      <c r="CN28" s="145"/>
      <c r="CO28" s="145"/>
      <c r="CP28" s="145"/>
      <c r="CQ28" s="145"/>
      <c r="CR28" s="145"/>
      <c r="CS28" s="145"/>
      <c r="CT28" s="145"/>
      <c r="CU28" s="145"/>
      <c r="CV28" s="145"/>
      <c r="CW28" s="145"/>
      <c r="CX28" s="145"/>
      <c r="CY28" s="145"/>
      <c r="CZ28" s="145"/>
      <c r="DA28" s="145"/>
      <c r="DB28" s="145"/>
      <c r="DC28" s="145"/>
      <c r="DD28" s="145"/>
      <c r="DE28" s="145"/>
      <c r="DF28" s="145"/>
      <c r="DG28" s="145"/>
      <c r="DH28" s="145"/>
      <c r="DI28" s="145"/>
      <c r="DJ28" s="145"/>
      <c r="DK28" s="145"/>
      <c r="DL28" s="145"/>
      <c r="DM28" s="145"/>
      <c r="DN28" s="145"/>
      <c r="DO28" s="145"/>
      <c r="DP28" s="145"/>
      <c r="DQ28" s="145"/>
      <c r="DR28" s="145"/>
      <c r="DS28" s="145"/>
      <c r="DT28" s="145"/>
      <c r="DU28" s="145"/>
      <c r="DV28" s="145"/>
      <c r="DW28" s="145"/>
      <c r="DX28" s="145"/>
      <c r="DY28" s="145"/>
      <c r="DZ28" s="145"/>
      <c r="EA28" s="145"/>
      <c r="EB28" s="145"/>
      <c r="EC28" s="145"/>
      <c r="ED28" s="145"/>
      <c r="EE28" s="145"/>
      <c r="EF28" s="145"/>
      <c r="EG28" s="145"/>
      <c r="EH28" s="145"/>
    </row>
    <row r="29" spans="2:141" s="164" customFormat="1" ht="10.5" customHeight="1" x14ac:dyDescent="0.4"/>
    <row r="30" spans="2:141" s="164" customFormat="1" ht="37.5" customHeight="1" x14ac:dyDescent="0.4">
      <c r="B30" s="252" t="s">
        <v>115</v>
      </c>
      <c r="C30" s="252"/>
      <c r="D30" s="252"/>
      <c r="E30" s="252"/>
      <c r="F30" s="252"/>
      <c r="G30" s="252"/>
      <c r="H30" s="252"/>
      <c r="I30" s="252"/>
      <c r="J30" s="252"/>
      <c r="K30" s="252"/>
      <c r="L30" s="252"/>
      <c r="M30" s="252"/>
      <c r="N30" s="252"/>
      <c r="O30" s="252"/>
      <c r="P30" s="252"/>
      <c r="Q30" s="252"/>
      <c r="R30" s="252"/>
      <c r="S30" s="252"/>
      <c r="T30" s="252"/>
      <c r="U30" s="252"/>
      <c r="V30" s="252"/>
      <c r="W30" s="252"/>
      <c r="X30" s="252"/>
      <c r="Y30" s="252"/>
      <c r="Z30" s="252"/>
      <c r="AA30" s="252"/>
      <c r="AB30" s="252"/>
      <c r="AC30" s="252"/>
      <c r="AD30" s="252"/>
      <c r="AE30" s="252"/>
      <c r="AF30" s="252"/>
      <c r="AG30" s="252"/>
      <c r="AH30" s="252"/>
      <c r="AI30" s="252"/>
      <c r="AJ30" s="252"/>
      <c r="AK30" s="252"/>
      <c r="AL30" s="252"/>
      <c r="AM30" s="252"/>
      <c r="AN30" s="252"/>
      <c r="AO30" s="252"/>
      <c r="AP30" s="252"/>
      <c r="AQ30" s="252"/>
      <c r="AR30" s="252"/>
      <c r="AS30" s="252"/>
      <c r="AT30" s="252"/>
      <c r="AU30" s="252"/>
      <c r="AV30" s="252"/>
      <c r="AW30" s="252"/>
      <c r="AX30" s="252"/>
      <c r="AY30" s="252"/>
      <c r="AZ30" s="252"/>
      <c r="BA30" s="252"/>
    </row>
    <row r="31" spans="2:141" s="164" customFormat="1" ht="9" customHeight="1" thickBot="1" x14ac:dyDescent="0.45">
      <c r="D31" s="165"/>
    </row>
    <row r="32" spans="2:141" s="164" customFormat="1" ht="15" customHeight="1" thickBot="1" x14ac:dyDescent="0.45">
      <c r="E32" s="239" t="s">
        <v>116</v>
      </c>
      <c r="F32" s="239"/>
      <c r="G32" s="239"/>
      <c r="H32" s="239"/>
      <c r="I32" s="239"/>
      <c r="J32" s="239"/>
      <c r="K32" s="239"/>
      <c r="L32" s="239"/>
      <c r="M32" s="239" t="s">
        <v>13</v>
      </c>
      <c r="N32" s="239"/>
      <c r="O32" s="239"/>
      <c r="P32" s="239"/>
      <c r="Q32" s="239"/>
      <c r="R32" s="239"/>
      <c r="S32" s="239"/>
      <c r="T32" s="239"/>
      <c r="U32" s="239"/>
      <c r="V32" s="239"/>
      <c r="W32" s="239"/>
      <c r="X32" s="239"/>
      <c r="Y32" s="239"/>
      <c r="AF32" s="239" t="s">
        <v>116</v>
      </c>
      <c r="AG32" s="239"/>
      <c r="AH32" s="239"/>
      <c r="AI32" s="239"/>
      <c r="AJ32" s="239"/>
      <c r="AK32" s="239"/>
      <c r="AL32" s="239"/>
      <c r="AM32" s="239"/>
      <c r="AN32" s="239" t="s">
        <v>13</v>
      </c>
      <c r="AO32" s="239"/>
      <c r="AP32" s="239"/>
      <c r="AQ32" s="239"/>
      <c r="AR32" s="239"/>
      <c r="AS32" s="239"/>
      <c r="AT32" s="239"/>
      <c r="AU32" s="239"/>
      <c r="AV32" s="239"/>
      <c r="AW32" s="239"/>
      <c r="AX32" s="239"/>
      <c r="AY32" s="239"/>
      <c r="AZ32" s="239"/>
    </row>
    <row r="33" spans="2:76" s="164" customFormat="1" ht="30" customHeight="1" thickBot="1" x14ac:dyDescent="0.2">
      <c r="D33" s="164">
        <v>1</v>
      </c>
      <c r="E33" s="244" t="s">
        <v>117</v>
      </c>
      <c r="F33" s="245"/>
      <c r="G33" s="245"/>
      <c r="H33" s="245"/>
      <c r="I33" s="245"/>
      <c r="J33" s="245"/>
      <c r="K33" s="245"/>
      <c r="L33" s="246"/>
      <c r="M33" s="224">
        <v>293600</v>
      </c>
      <c r="N33" s="225"/>
      <c r="O33" s="225"/>
      <c r="P33" s="225"/>
      <c r="Q33" s="225"/>
      <c r="R33" s="225"/>
      <c r="S33" s="225"/>
      <c r="T33" s="225"/>
      <c r="U33" s="225"/>
      <c r="V33" s="225"/>
      <c r="W33" s="225"/>
      <c r="X33" s="225"/>
      <c r="Y33" s="226"/>
      <c r="AA33" s="166"/>
      <c r="AE33" s="164">
        <v>1</v>
      </c>
      <c r="AF33" s="241" t="s">
        <v>118</v>
      </c>
      <c r="AG33" s="242"/>
      <c r="AH33" s="242"/>
      <c r="AI33" s="242"/>
      <c r="AJ33" s="242"/>
      <c r="AK33" s="242"/>
      <c r="AL33" s="242"/>
      <c r="AM33" s="243"/>
      <c r="AN33" s="224">
        <v>0</v>
      </c>
      <c r="AO33" s="225"/>
      <c r="AP33" s="225"/>
      <c r="AQ33" s="225"/>
      <c r="AR33" s="225"/>
      <c r="AS33" s="225"/>
      <c r="AT33" s="225"/>
      <c r="AU33" s="225"/>
      <c r="AV33" s="225"/>
      <c r="AW33" s="225"/>
      <c r="AX33" s="225"/>
      <c r="AY33" s="225"/>
      <c r="AZ33" s="226"/>
    </row>
    <row r="34" spans="2:76" s="164" customFormat="1" ht="30" customHeight="1" thickBot="1" x14ac:dyDescent="0.2">
      <c r="E34" s="247" t="s">
        <v>119</v>
      </c>
      <c r="F34" s="248"/>
      <c r="G34" s="248"/>
      <c r="H34" s="248"/>
      <c r="I34" s="248"/>
      <c r="J34" s="248"/>
      <c r="K34" s="248"/>
      <c r="L34" s="249"/>
      <c r="M34" s="224">
        <v>11744</v>
      </c>
      <c r="N34" s="225"/>
      <c r="O34" s="225"/>
      <c r="P34" s="225"/>
      <c r="Q34" s="225"/>
      <c r="R34" s="225"/>
      <c r="S34" s="225"/>
      <c r="T34" s="225"/>
      <c r="U34" s="225"/>
      <c r="V34" s="225"/>
      <c r="W34" s="225"/>
      <c r="X34" s="225"/>
      <c r="Y34" s="226"/>
      <c r="AA34" s="167"/>
      <c r="AD34" s="168"/>
      <c r="AE34" s="164">
        <v>1</v>
      </c>
      <c r="AF34" s="241" t="s">
        <v>120</v>
      </c>
      <c r="AG34" s="242"/>
      <c r="AH34" s="242"/>
      <c r="AI34" s="242"/>
      <c r="AJ34" s="242"/>
      <c r="AK34" s="242"/>
      <c r="AL34" s="242"/>
      <c r="AM34" s="243"/>
      <c r="AN34" s="224">
        <v>4290</v>
      </c>
      <c r="AO34" s="225"/>
      <c r="AP34" s="225"/>
      <c r="AQ34" s="225"/>
      <c r="AR34" s="225"/>
      <c r="AS34" s="225"/>
      <c r="AT34" s="225"/>
      <c r="AU34" s="225"/>
      <c r="AV34" s="225"/>
      <c r="AW34" s="225"/>
      <c r="AX34" s="225"/>
      <c r="AY34" s="225"/>
      <c r="AZ34" s="226"/>
    </row>
    <row r="35" spans="2:76" s="164" customFormat="1" ht="30" customHeight="1" thickBot="1" x14ac:dyDescent="0.45">
      <c r="D35" s="164">
        <v>1</v>
      </c>
      <c r="E35" s="244" t="s">
        <v>121</v>
      </c>
      <c r="F35" s="245"/>
      <c r="G35" s="245"/>
      <c r="H35" s="245"/>
      <c r="I35" s="245"/>
      <c r="J35" s="245"/>
      <c r="K35" s="245"/>
      <c r="L35" s="246"/>
      <c r="M35" s="224">
        <v>14300</v>
      </c>
      <c r="N35" s="225"/>
      <c r="O35" s="225"/>
      <c r="P35" s="225"/>
      <c r="Q35" s="225"/>
      <c r="R35" s="225"/>
      <c r="S35" s="225"/>
      <c r="T35" s="225"/>
      <c r="U35" s="225"/>
      <c r="V35" s="225"/>
      <c r="W35" s="225"/>
      <c r="X35" s="225"/>
      <c r="Y35" s="226"/>
      <c r="AA35" s="169"/>
      <c r="AF35" s="241" t="s">
        <v>122</v>
      </c>
      <c r="AG35" s="242"/>
      <c r="AH35" s="242"/>
      <c r="AI35" s="242"/>
      <c r="AJ35" s="242"/>
      <c r="AK35" s="242"/>
      <c r="AL35" s="242"/>
      <c r="AM35" s="243"/>
      <c r="AN35" s="224">
        <v>0</v>
      </c>
      <c r="AO35" s="225"/>
      <c r="AP35" s="225"/>
      <c r="AQ35" s="225"/>
      <c r="AR35" s="225"/>
      <c r="AS35" s="225"/>
      <c r="AT35" s="225"/>
      <c r="AU35" s="225"/>
      <c r="AV35" s="225"/>
      <c r="AW35" s="225"/>
      <c r="AX35" s="225"/>
      <c r="AY35" s="225"/>
      <c r="AZ35" s="226"/>
    </row>
    <row r="36" spans="2:76" s="164" customFormat="1" ht="30" customHeight="1" thickBot="1" x14ac:dyDescent="0.45">
      <c r="E36" s="244" t="s">
        <v>123</v>
      </c>
      <c r="F36" s="245"/>
      <c r="G36" s="245"/>
      <c r="H36" s="245"/>
      <c r="I36" s="245"/>
      <c r="J36" s="245"/>
      <c r="K36" s="245"/>
      <c r="L36" s="246"/>
      <c r="M36" s="224">
        <v>12000</v>
      </c>
      <c r="N36" s="225"/>
      <c r="O36" s="225"/>
      <c r="P36" s="225"/>
      <c r="Q36" s="225"/>
      <c r="R36" s="225"/>
      <c r="S36" s="225"/>
      <c r="T36" s="225"/>
      <c r="U36" s="225"/>
      <c r="V36" s="225"/>
      <c r="W36" s="225"/>
      <c r="X36" s="225"/>
      <c r="Y36" s="226"/>
      <c r="AA36" s="169"/>
      <c r="AE36" s="164">
        <v>1</v>
      </c>
      <c r="AF36" s="241" t="s">
        <v>124</v>
      </c>
      <c r="AG36" s="242"/>
      <c r="AH36" s="242"/>
      <c r="AI36" s="242"/>
      <c r="AJ36" s="242"/>
      <c r="AK36" s="242"/>
      <c r="AL36" s="242"/>
      <c r="AM36" s="243"/>
      <c r="AN36" s="224">
        <v>0</v>
      </c>
      <c r="AO36" s="225"/>
      <c r="AP36" s="225"/>
      <c r="AQ36" s="225"/>
      <c r="AR36" s="225"/>
      <c r="AS36" s="225"/>
      <c r="AT36" s="225"/>
      <c r="AU36" s="225"/>
      <c r="AV36" s="225"/>
      <c r="AW36" s="225"/>
      <c r="AX36" s="225"/>
      <c r="AY36" s="225"/>
      <c r="AZ36" s="226"/>
    </row>
    <row r="37" spans="2:76" s="164" customFormat="1" ht="30" customHeight="1" thickBot="1" x14ac:dyDescent="0.45">
      <c r="D37" s="164">
        <v>1</v>
      </c>
      <c r="E37" s="244" t="s">
        <v>125</v>
      </c>
      <c r="F37" s="245"/>
      <c r="G37" s="245"/>
      <c r="H37" s="245"/>
      <c r="I37" s="245"/>
      <c r="J37" s="245"/>
      <c r="K37" s="245"/>
      <c r="L37" s="246"/>
      <c r="M37" s="224">
        <v>66328</v>
      </c>
      <c r="N37" s="225"/>
      <c r="O37" s="225"/>
      <c r="P37" s="225"/>
      <c r="Q37" s="225"/>
      <c r="R37" s="225"/>
      <c r="S37" s="225"/>
      <c r="T37" s="225"/>
      <c r="U37" s="225"/>
      <c r="V37" s="225"/>
      <c r="W37" s="225"/>
      <c r="X37" s="225"/>
      <c r="Y37" s="226"/>
      <c r="AA37" s="169"/>
      <c r="AE37" s="164">
        <v>1</v>
      </c>
      <c r="AF37" s="241" t="s">
        <v>126</v>
      </c>
      <c r="AG37" s="242"/>
      <c r="AH37" s="242"/>
      <c r="AI37" s="242"/>
      <c r="AJ37" s="242"/>
      <c r="AK37" s="242"/>
      <c r="AL37" s="242"/>
      <c r="AM37" s="243"/>
      <c r="AN37" s="224">
        <v>0</v>
      </c>
      <c r="AO37" s="225"/>
      <c r="AP37" s="225"/>
      <c r="AQ37" s="225"/>
      <c r="AR37" s="225"/>
      <c r="AS37" s="225"/>
      <c r="AT37" s="225"/>
      <c r="AU37" s="225"/>
      <c r="AV37" s="225"/>
      <c r="AW37" s="225"/>
      <c r="AX37" s="225"/>
      <c r="AY37" s="225"/>
      <c r="AZ37" s="226"/>
    </row>
    <row r="38" spans="2:76" s="164" customFormat="1" ht="30" customHeight="1" thickBot="1" x14ac:dyDescent="0.45">
      <c r="E38" s="244" t="s">
        <v>127</v>
      </c>
      <c r="F38" s="245"/>
      <c r="G38" s="245"/>
      <c r="H38" s="245"/>
      <c r="I38" s="245"/>
      <c r="J38" s="245"/>
      <c r="K38" s="245"/>
      <c r="L38" s="246"/>
      <c r="M38" s="224">
        <v>0</v>
      </c>
      <c r="N38" s="225"/>
      <c r="O38" s="225"/>
      <c r="P38" s="225"/>
      <c r="Q38" s="225"/>
      <c r="R38" s="225"/>
      <c r="S38" s="225"/>
      <c r="T38" s="225"/>
      <c r="U38" s="225"/>
      <c r="V38" s="225"/>
      <c r="W38" s="225"/>
      <c r="X38" s="225"/>
      <c r="Y38" s="226"/>
      <c r="AA38" s="169"/>
      <c r="AF38" s="230"/>
      <c r="AG38" s="231"/>
      <c r="AH38" s="231"/>
      <c r="AI38" s="231"/>
      <c r="AJ38" s="231"/>
      <c r="AK38" s="231"/>
      <c r="AL38" s="231"/>
      <c r="AM38" s="232"/>
      <c r="AN38" s="224">
        <v>0</v>
      </c>
      <c r="AO38" s="225"/>
      <c r="AP38" s="225"/>
      <c r="AQ38" s="225"/>
      <c r="AR38" s="225"/>
      <c r="AS38" s="225"/>
      <c r="AT38" s="225"/>
      <c r="AU38" s="225"/>
      <c r="AV38" s="225"/>
      <c r="AW38" s="225"/>
      <c r="AX38" s="225"/>
      <c r="AY38" s="225"/>
      <c r="AZ38" s="226"/>
    </row>
    <row r="39" spans="2:76" s="164" customFormat="1" ht="30" customHeight="1" thickBot="1" x14ac:dyDescent="0.45">
      <c r="E39" s="227" t="s">
        <v>128</v>
      </c>
      <c r="F39" s="228"/>
      <c r="G39" s="228"/>
      <c r="H39" s="228"/>
      <c r="I39" s="228"/>
      <c r="J39" s="228"/>
      <c r="K39" s="228"/>
      <c r="L39" s="229"/>
      <c r="M39" s="224">
        <v>0</v>
      </c>
      <c r="N39" s="225"/>
      <c r="O39" s="225"/>
      <c r="P39" s="225"/>
      <c r="Q39" s="225"/>
      <c r="R39" s="225"/>
      <c r="S39" s="225"/>
      <c r="T39" s="225"/>
      <c r="U39" s="225"/>
      <c r="V39" s="225"/>
      <c r="W39" s="225"/>
      <c r="X39" s="225"/>
      <c r="Y39" s="226"/>
      <c r="AA39" s="169"/>
      <c r="AF39" s="230"/>
      <c r="AG39" s="231"/>
      <c r="AH39" s="231"/>
      <c r="AI39" s="231"/>
      <c r="AJ39" s="231"/>
      <c r="AK39" s="231"/>
      <c r="AL39" s="231"/>
      <c r="AM39" s="232"/>
      <c r="AN39" s="224">
        <v>0</v>
      </c>
      <c r="AO39" s="225"/>
      <c r="AP39" s="225"/>
      <c r="AQ39" s="225"/>
      <c r="AR39" s="225"/>
      <c r="AS39" s="225"/>
      <c r="AT39" s="225"/>
      <c r="AU39" s="225"/>
      <c r="AV39" s="225"/>
      <c r="AW39" s="225"/>
      <c r="AX39" s="225"/>
      <c r="AY39" s="225"/>
      <c r="AZ39" s="226"/>
    </row>
    <row r="40" spans="2:76" s="164" customFormat="1" ht="30" customHeight="1" thickBot="1" x14ac:dyDescent="0.45">
      <c r="D40" s="164">
        <v>1</v>
      </c>
      <c r="E40" s="241" t="s">
        <v>129</v>
      </c>
      <c r="F40" s="242"/>
      <c r="G40" s="242"/>
      <c r="H40" s="242"/>
      <c r="I40" s="242"/>
      <c r="J40" s="242"/>
      <c r="K40" s="242"/>
      <c r="L40" s="243"/>
      <c r="M40" s="224">
        <v>0</v>
      </c>
      <c r="N40" s="225"/>
      <c r="O40" s="225"/>
      <c r="P40" s="225"/>
      <c r="Q40" s="225"/>
      <c r="R40" s="225"/>
      <c r="S40" s="225"/>
      <c r="T40" s="225"/>
      <c r="U40" s="225"/>
      <c r="V40" s="225"/>
      <c r="W40" s="225"/>
      <c r="X40" s="225"/>
      <c r="Y40" s="226"/>
      <c r="AA40" s="169"/>
      <c r="AF40" s="230"/>
      <c r="AG40" s="231"/>
      <c r="AH40" s="231"/>
      <c r="AI40" s="231"/>
      <c r="AJ40" s="231"/>
      <c r="AK40" s="231"/>
      <c r="AL40" s="231"/>
      <c r="AM40" s="232"/>
      <c r="AN40" s="224">
        <v>0</v>
      </c>
      <c r="AO40" s="225"/>
      <c r="AP40" s="225"/>
      <c r="AQ40" s="225"/>
      <c r="AR40" s="225"/>
      <c r="AS40" s="225"/>
      <c r="AT40" s="225"/>
      <c r="AU40" s="225"/>
      <c r="AV40" s="225"/>
      <c r="AW40" s="225"/>
      <c r="AX40" s="225"/>
      <c r="AY40" s="225"/>
      <c r="AZ40" s="226"/>
      <c r="BE40" s="89"/>
      <c r="BF40" s="89"/>
      <c r="BG40" s="89"/>
      <c r="BH40" s="89"/>
      <c r="BI40" s="89"/>
      <c r="BJ40" s="89"/>
      <c r="BK40" s="89"/>
      <c r="BL40" s="89"/>
      <c r="BM40" s="89"/>
      <c r="BN40" s="89"/>
      <c r="BO40" s="89"/>
      <c r="BP40" s="89"/>
      <c r="BQ40" s="89"/>
      <c r="BR40" s="89"/>
      <c r="BS40" s="89"/>
      <c r="BT40" s="89"/>
      <c r="BU40" s="89"/>
      <c r="BV40" s="89"/>
      <c r="BW40" s="89"/>
      <c r="BX40" s="89"/>
    </row>
    <row r="41" spans="2:76" s="164" customFormat="1" ht="30" customHeight="1" thickBot="1" x14ac:dyDescent="0.45">
      <c r="D41" s="164">
        <v>1</v>
      </c>
      <c r="E41" s="227" t="s">
        <v>130</v>
      </c>
      <c r="F41" s="228"/>
      <c r="G41" s="228"/>
      <c r="H41" s="228"/>
      <c r="I41" s="228"/>
      <c r="J41" s="228"/>
      <c r="K41" s="228"/>
      <c r="L41" s="229"/>
      <c r="M41" s="224">
        <v>0</v>
      </c>
      <c r="N41" s="225"/>
      <c r="O41" s="225"/>
      <c r="P41" s="225"/>
      <c r="Q41" s="225"/>
      <c r="R41" s="225"/>
      <c r="S41" s="225"/>
      <c r="T41" s="225"/>
      <c r="U41" s="225"/>
      <c r="V41" s="225"/>
      <c r="W41" s="225"/>
      <c r="X41" s="225"/>
      <c r="Y41" s="226"/>
      <c r="AA41" s="169"/>
      <c r="AF41" s="230"/>
      <c r="AG41" s="231"/>
      <c r="AH41" s="231"/>
      <c r="AI41" s="231"/>
      <c r="AJ41" s="231"/>
      <c r="AK41" s="231"/>
      <c r="AL41" s="231"/>
      <c r="AM41" s="232"/>
      <c r="AN41" s="224">
        <v>0</v>
      </c>
      <c r="AO41" s="225"/>
      <c r="AP41" s="225"/>
      <c r="AQ41" s="225"/>
      <c r="AR41" s="225"/>
      <c r="AS41" s="225"/>
      <c r="AT41" s="225"/>
      <c r="AU41" s="225"/>
      <c r="AV41" s="225"/>
      <c r="AW41" s="225"/>
      <c r="AX41" s="225"/>
      <c r="AY41" s="225"/>
      <c r="AZ41" s="226"/>
      <c r="BE41" s="170"/>
      <c r="BF41" s="170"/>
      <c r="BG41" s="170"/>
      <c r="BH41" s="170"/>
      <c r="BI41" s="170"/>
      <c r="BJ41" s="170"/>
      <c r="BK41" s="170"/>
      <c r="BL41" s="170"/>
      <c r="BM41" s="171"/>
      <c r="BN41" s="171"/>
      <c r="BO41" s="171"/>
      <c r="BP41" s="171"/>
      <c r="BQ41" s="171"/>
      <c r="BR41" s="171"/>
      <c r="BS41" s="171"/>
      <c r="BT41" s="171"/>
      <c r="BU41" s="171"/>
      <c r="BV41" s="171"/>
      <c r="BW41" s="171"/>
      <c r="BX41" s="89"/>
    </row>
    <row r="42" spans="2:76" s="169" customFormat="1" ht="13.5" customHeight="1" thickBot="1" x14ac:dyDescent="0.45">
      <c r="E42" s="172"/>
      <c r="F42" s="172"/>
      <c r="G42" s="172"/>
      <c r="H42" s="172"/>
      <c r="I42" s="172"/>
      <c r="J42" s="172"/>
      <c r="K42" s="172"/>
      <c r="L42" s="172"/>
      <c r="M42" s="173"/>
      <c r="N42" s="173"/>
      <c r="O42" s="173"/>
      <c r="P42" s="173"/>
      <c r="Q42" s="173"/>
      <c r="R42" s="173"/>
      <c r="S42" s="173"/>
      <c r="T42" s="173"/>
      <c r="U42" s="173"/>
      <c r="V42" s="173"/>
      <c r="W42" s="173"/>
      <c r="X42" s="173"/>
      <c r="Y42" s="173"/>
      <c r="AF42" s="174"/>
      <c r="AG42" s="174"/>
      <c r="AH42" s="174"/>
      <c r="AI42" s="174"/>
      <c r="AJ42" s="174"/>
      <c r="AK42" s="174"/>
      <c r="AL42" s="174"/>
      <c r="AM42" s="174"/>
      <c r="AN42" s="173"/>
      <c r="AO42" s="173"/>
      <c r="AP42" s="173"/>
      <c r="AQ42" s="173"/>
      <c r="AR42" s="173"/>
      <c r="AS42" s="173"/>
      <c r="AT42" s="173"/>
      <c r="AU42" s="173"/>
      <c r="AV42" s="173"/>
      <c r="AW42" s="173"/>
      <c r="AX42" s="173"/>
      <c r="AY42" s="173"/>
      <c r="AZ42" s="173"/>
      <c r="BE42" s="175"/>
      <c r="BF42" s="175"/>
      <c r="BG42" s="175"/>
      <c r="BH42" s="175"/>
      <c r="BI42" s="175"/>
      <c r="BJ42" s="175"/>
      <c r="BK42" s="175"/>
      <c r="BL42" s="175"/>
      <c r="BM42" s="176"/>
      <c r="BN42" s="176"/>
      <c r="BO42" s="176"/>
      <c r="BP42" s="176"/>
      <c r="BQ42" s="176"/>
      <c r="BR42" s="176"/>
      <c r="BS42" s="176"/>
      <c r="BT42" s="176"/>
      <c r="BU42" s="176"/>
      <c r="BV42" s="176"/>
      <c r="BW42" s="176"/>
      <c r="BX42" s="155"/>
    </row>
    <row r="43" spans="2:76" s="169" customFormat="1" ht="30" customHeight="1" thickBot="1" x14ac:dyDescent="0.45">
      <c r="E43" s="233" t="s">
        <v>131</v>
      </c>
      <c r="F43" s="234"/>
      <c r="G43" s="234"/>
      <c r="H43" s="234"/>
      <c r="I43" s="234"/>
      <c r="J43" s="234"/>
      <c r="K43" s="234"/>
      <c r="L43" s="235"/>
      <c r="M43" s="236">
        <f>IF(BK12="1",(M33+M35)*20%,IF(BK12="2",(M33+M35)*12%,IF(BK12="3",(M33+M35)*0%," ")))</f>
        <v>61580</v>
      </c>
      <c r="N43" s="237"/>
      <c r="O43" s="237"/>
      <c r="P43" s="237"/>
      <c r="Q43" s="237"/>
      <c r="R43" s="237"/>
      <c r="S43" s="237"/>
      <c r="T43" s="237"/>
      <c r="U43" s="237"/>
      <c r="V43" s="237"/>
      <c r="W43" s="238"/>
      <c r="X43" s="173"/>
      <c r="Y43" s="173"/>
      <c r="AF43" s="174"/>
      <c r="AG43" s="174"/>
      <c r="AH43" s="174"/>
      <c r="AI43" s="174"/>
      <c r="AJ43" s="174"/>
      <c r="AK43" s="174"/>
      <c r="AL43" s="174"/>
      <c r="AM43" s="174"/>
      <c r="AN43" s="173"/>
      <c r="AO43" s="173"/>
      <c r="AP43" s="173"/>
      <c r="AQ43" s="173"/>
      <c r="AR43" s="173"/>
      <c r="AS43" s="173"/>
      <c r="AT43" s="173"/>
      <c r="AU43" s="173"/>
      <c r="AV43" s="173"/>
      <c r="AW43" s="173"/>
      <c r="AX43" s="173"/>
      <c r="AY43" s="173"/>
      <c r="AZ43" s="173"/>
      <c r="BE43" s="175"/>
      <c r="BF43" s="175"/>
      <c r="BG43" s="175"/>
      <c r="BH43" s="175"/>
      <c r="BI43" s="175"/>
      <c r="BJ43" s="175"/>
      <c r="BK43" s="175"/>
      <c r="BL43" s="175"/>
      <c r="BM43" s="176"/>
      <c r="BN43" s="176"/>
      <c r="BO43" s="176"/>
      <c r="BP43" s="176"/>
      <c r="BQ43" s="176"/>
      <c r="BR43" s="176"/>
      <c r="BS43" s="176"/>
      <c r="BT43" s="176"/>
      <c r="BU43" s="176"/>
      <c r="BV43" s="176"/>
      <c r="BW43" s="176"/>
    </row>
    <row r="44" spans="2:76" s="164" customFormat="1" ht="15.75" customHeight="1" x14ac:dyDescent="0.4">
      <c r="AA44" s="169"/>
    </row>
    <row r="45" spans="2:76" s="164" customFormat="1" ht="15" customHeight="1" x14ac:dyDescent="0.4">
      <c r="B45" s="177" t="s">
        <v>132</v>
      </c>
    </row>
    <row r="46" spans="2:76" s="164" customFormat="1" ht="8.25" customHeight="1" thickBot="1" x14ac:dyDescent="0.45"/>
    <row r="47" spans="2:76" s="164" customFormat="1" ht="30" customHeight="1" thickBot="1" x14ac:dyDescent="0.45">
      <c r="E47" s="239" t="s">
        <v>133</v>
      </c>
      <c r="F47" s="239"/>
      <c r="G47" s="239"/>
      <c r="H47" s="239"/>
      <c r="I47" s="239"/>
      <c r="J47" s="239"/>
      <c r="K47" s="239"/>
      <c r="L47" s="239"/>
      <c r="M47" s="239"/>
      <c r="N47" s="239"/>
      <c r="O47" s="239"/>
      <c r="P47" s="239"/>
      <c r="Q47" s="239"/>
      <c r="R47" s="239"/>
      <c r="S47" s="239"/>
      <c r="T47" s="240">
        <v>560000</v>
      </c>
      <c r="U47" s="240"/>
      <c r="V47" s="240"/>
      <c r="W47" s="240"/>
      <c r="X47" s="240"/>
      <c r="Y47" s="240"/>
      <c r="Z47" s="240"/>
      <c r="AA47" s="240"/>
      <c r="AB47" s="240"/>
      <c r="AC47" s="240"/>
      <c r="AD47" s="240"/>
      <c r="AE47" s="240"/>
      <c r="AF47" s="240"/>
      <c r="AG47" s="240"/>
      <c r="AH47" s="240"/>
      <c r="AI47" s="240"/>
      <c r="AJ47" s="240"/>
      <c r="AK47" s="240"/>
      <c r="AL47" s="240"/>
    </row>
    <row r="48" spans="2:76" s="164" customFormat="1" ht="30" customHeight="1" x14ac:dyDescent="0.4">
      <c r="B48" s="198"/>
      <c r="AA48" s="169"/>
    </row>
    <row r="49" s="164" customFormat="1" ht="18" customHeight="1" x14ac:dyDescent="0.4"/>
  </sheetData>
  <sheetProtection algorithmName="SHA-512" hashValue="Fg/ngUZWGXUzKpHHjXCaEcDCS5Ae4q5mPvf37vdki2Ck7nQX2toBZRt4YRDZw+G2E2YKsIo+jkDBDtr2D9lyKg==" saltValue="xu19MOIYNuYtFG81MOLXTg==" spinCount="100000" sheet="1" objects="1" scenarios="1"/>
  <dataConsolidate/>
  <mergeCells count="84">
    <mergeCell ref="B5:BA5"/>
    <mergeCell ref="O7:X7"/>
    <mergeCell ref="Y7:Z7"/>
    <mergeCell ref="O9:Q9"/>
    <mergeCell ref="R9:S9"/>
    <mergeCell ref="T18:V18"/>
    <mergeCell ref="W18:AI18"/>
    <mergeCell ref="B11:BA11"/>
    <mergeCell ref="L12:Z12"/>
    <mergeCell ref="AB12:AE12"/>
    <mergeCell ref="AF12:AQ12"/>
    <mergeCell ref="L13:W13"/>
    <mergeCell ref="AB13:AE13"/>
    <mergeCell ref="E12:K12"/>
    <mergeCell ref="E13:K13"/>
    <mergeCell ref="E14:K14"/>
    <mergeCell ref="AK13:AQ13"/>
    <mergeCell ref="AF13:AJ13"/>
    <mergeCell ref="E33:L33"/>
    <mergeCell ref="M33:Y33"/>
    <mergeCell ref="AF33:AM33"/>
    <mergeCell ref="AN33:AZ33"/>
    <mergeCell ref="U23:X23"/>
    <mergeCell ref="U24:X24"/>
    <mergeCell ref="O28:Q28"/>
    <mergeCell ref="R28:S28"/>
    <mergeCell ref="B30:BA30"/>
    <mergeCell ref="E32:L32"/>
    <mergeCell ref="M32:Y32"/>
    <mergeCell ref="AF32:AM32"/>
    <mergeCell ref="AN32:AZ32"/>
    <mergeCell ref="B26:BC26"/>
    <mergeCell ref="E34:L34"/>
    <mergeCell ref="M34:Y34"/>
    <mergeCell ref="AF34:AM34"/>
    <mergeCell ref="AN34:AZ34"/>
    <mergeCell ref="E35:L35"/>
    <mergeCell ref="M35:Y35"/>
    <mergeCell ref="AF35:AM35"/>
    <mergeCell ref="AN35:AZ35"/>
    <mergeCell ref="E36:L36"/>
    <mergeCell ref="M36:Y36"/>
    <mergeCell ref="AF36:AM36"/>
    <mergeCell ref="AN36:AZ36"/>
    <mergeCell ref="E37:L37"/>
    <mergeCell ref="M37:Y37"/>
    <mergeCell ref="AF37:AM37"/>
    <mergeCell ref="AN37:AZ37"/>
    <mergeCell ref="AN38:AZ38"/>
    <mergeCell ref="E39:L39"/>
    <mergeCell ref="M39:Y39"/>
    <mergeCell ref="AF39:AM39"/>
    <mergeCell ref="AN39:AZ39"/>
    <mergeCell ref="E38:L38"/>
    <mergeCell ref="M38:Y38"/>
    <mergeCell ref="AF38:AM38"/>
    <mergeCell ref="E43:L43"/>
    <mergeCell ref="M43:W43"/>
    <mergeCell ref="E47:S47"/>
    <mergeCell ref="T47:AL47"/>
    <mergeCell ref="E40:L40"/>
    <mergeCell ref="M40:Y40"/>
    <mergeCell ref="AF40:AM40"/>
    <mergeCell ref="AN40:AZ40"/>
    <mergeCell ref="E41:L41"/>
    <mergeCell ref="M41:Y41"/>
    <mergeCell ref="AF41:AM41"/>
    <mergeCell ref="AN41:AZ41"/>
    <mergeCell ref="E22:N22"/>
    <mergeCell ref="E28:N28"/>
    <mergeCell ref="D7:N7"/>
    <mergeCell ref="D9:N9"/>
    <mergeCell ref="B20:BA20"/>
    <mergeCell ref="O22:Q22"/>
    <mergeCell ref="R22:S22"/>
    <mergeCell ref="L14:W14"/>
    <mergeCell ref="AB14:AE14"/>
    <mergeCell ref="AF14:AQ14"/>
    <mergeCell ref="B16:BA16"/>
    <mergeCell ref="D18:J18"/>
    <mergeCell ref="K18:N18"/>
    <mergeCell ref="O18:Q18"/>
    <mergeCell ref="R18:S18"/>
    <mergeCell ref="U22:AK22"/>
  </mergeCells>
  <phoneticPr fontId="3"/>
  <dataValidations count="2">
    <dataValidation type="custom" operator="notEqual" showInputMessage="1" showErrorMessage="1" errorTitle="100円未満の端数は発生しません" error="この欄に100円未満の端数は発生しません。_x000a_教職調整額、給料の調整額は含みません。_x000a_給料表額の金額を入力してください。" promptTitle="100円未満の端数は発生しません" prompt="_x000a_100円未満の端数は発生しません。_x000a_教職調整額、給料の調整額は含みません。_x000a_教職調整額や給料の調整額が含まれていませんか？_x000a_給料表額の金額を入力してください。" sqref="M33:Y33" xr:uid="{00000000-0002-0000-0000-000000000000}">
      <formula1>RIGHT(M33,2)="00"</formula1>
    </dataValidation>
    <dataValidation type="list" allowBlank="1" showInputMessage="1" showErrorMessage="1" sqref="AF12:AQ12" xr:uid="{00000000-0002-0000-0000-000001000000}">
      <formula1>"都内,都外,島しょ"</formula1>
    </dataValidation>
  </dataValidations>
  <pageMargins left="0.7" right="0.7" top="0.75" bottom="0.75" header="0.3" footer="0.3"/>
  <pageSetup paperSize="9" scale="6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45"/>
    <pageSetUpPr fitToPage="1"/>
  </sheetPr>
  <dimension ref="A1:CD83"/>
  <sheetViews>
    <sheetView showGridLines="0" view="pageBreakPreview" topLeftCell="A10" zoomScale="85" zoomScaleNormal="100" zoomScaleSheetLayoutView="85" workbookViewId="0">
      <selection activeCell="M23" sqref="M23:Y23"/>
    </sheetView>
  </sheetViews>
  <sheetFormatPr defaultColWidth="8.125" defaultRowHeight="13.5" x14ac:dyDescent="0.15"/>
  <cols>
    <col min="1" max="5" width="1.5" style="1" customWidth="1"/>
    <col min="6" max="6" width="2.625" style="1" customWidth="1"/>
    <col min="7" max="7" width="5.75" style="1" customWidth="1"/>
    <col min="8" max="8" width="1.5" style="1" customWidth="1"/>
    <col min="9" max="9" width="2.25" style="1" customWidth="1"/>
    <col min="10" max="16" width="1.5" style="1" customWidth="1"/>
    <col min="17" max="17" width="2.375" style="1" customWidth="1"/>
    <col min="18" max="18" width="1.5" style="1" customWidth="1"/>
    <col min="19" max="19" width="2.375" style="1" customWidth="1"/>
    <col min="20" max="26" width="1.5" style="1" customWidth="1"/>
    <col min="27" max="27" width="1.625" style="1" customWidth="1"/>
    <col min="28" max="35" width="1.5" style="1" customWidth="1"/>
    <col min="36" max="36" width="2.75" style="1" customWidth="1"/>
    <col min="37" max="39" width="1.5" style="1" customWidth="1"/>
    <col min="40" max="40" width="2.5" style="1" customWidth="1"/>
    <col min="41" max="42" width="1.5" style="1" customWidth="1"/>
    <col min="43" max="43" width="1.75" style="1" customWidth="1"/>
    <col min="44" max="44" width="2.75" style="1" customWidth="1"/>
    <col min="45" max="45" width="1.5" style="1" customWidth="1"/>
    <col min="46" max="46" width="3.75" style="1" customWidth="1"/>
    <col min="47" max="47" width="2.875" style="1" customWidth="1"/>
    <col min="48" max="61" width="1.5" style="1" customWidth="1"/>
    <col min="62" max="62" width="2.25" style="1" customWidth="1"/>
    <col min="63" max="79" width="1.5" style="1" customWidth="1"/>
    <col min="80" max="86" width="4.25" style="1" customWidth="1"/>
    <col min="87" max="16384" width="8.125" style="1"/>
  </cols>
  <sheetData>
    <row r="1" spans="1:79" ht="34.5" customHeight="1" x14ac:dyDescent="0.15">
      <c r="B1" s="435" t="s">
        <v>134</v>
      </c>
      <c r="C1" s="435"/>
      <c r="D1" s="435"/>
      <c r="E1" s="435"/>
      <c r="F1" s="435"/>
      <c r="G1" s="435"/>
      <c r="H1" s="435"/>
      <c r="I1" s="435"/>
      <c r="J1" s="435"/>
      <c r="K1" s="435"/>
      <c r="L1" s="435"/>
      <c r="M1" s="435"/>
      <c r="N1" s="435"/>
      <c r="O1" s="435"/>
      <c r="P1" s="435"/>
      <c r="Q1" s="435"/>
      <c r="R1" s="435"/>
      <c r="S1" s="435"/>
      <c r="T1" s="435"/>
      <c r="U1" s="453" t="s">
        <v>1</v>
      </c>
      <c r="V1" s="453"/>
      <c r="W1" s="453"/>
      <c r="X1" s="453"/>
      <c r="Y1" s="453"/>
      <c r="Z1" s="453"/>
      <c r="AA1" s="453"/>
      <c r="AB1" s="453"/>
      <c r="AC1" s="453"/>
      <c r="AD1" s="453"/>
      <c r="AE1" s="453"/>
      <c r="AF1" s="453"/>
      <c r="AG1" s="453"/>
      <c r="AH1" s="453"/>
      <c r="AI1" s="453"/>
      <c r="AJ1" s="453"/>
      <c r="AK1" s="453"/>
      <c r="AL1" s="453"/>
      <c r="AM1" s="453"/>
      <c r="AN1" s="453"/>
      <c r="AO1" s="453"/>
      <c r="AP1" s="453"/>
      <c r="AQ1" s="453"/>
      <c r="AR1" s="453"/>
      <c r="AS1" s="453"/>
      <c r="AT1" s="453"/>
      <c r="AU1" s="453"/>
      <c r="AV1" s="453"/>
      <c r="AW1" s="453"/>
      <c r="AX1" s="453"/>
      <c r="AY1" s="453"/>
      <c r="AZ1" s="453"/>
      <c r="BA1" s="453"/>
      <c r="BB1" s="453"/>
      <c r="BC1" s="453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3" t="s">
        <v>2</v>
      </c>
      <c r="BU1" s="2"/>
      <c r="BV1" s="2"/>
      <c r="BW1" s="2"/>
      <c r="BX1" s="2"/>
      <c r="BY1" s="2"/>
      <c r="BZ1" s="2"/>
      <c r="CA1" s="2"/>
    </row>
    <row r="2" spans="1:79" s="4" customFormat="1" ht="11.25" customHeight="1" x14ac:dyDescent="0.15"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453"/>
      <c r="V2" s="453"/>
      <c r="W2" s="453"/>
      <c r="X2" s="453"/>
      <c r="Y2" s="453"/>
      <c r="Z2" s="453"/>
      <c r="AA2" s="453"/>
      <c r="AB2" s="453"/>
      <c r="AC2" s="453"/>
      <c r="AD2" s="453"/>
      <c r="AE2" s="453"/>
      <c r="AF2" s="453"/>
      <c r="AG2" s="453"/>
      <c r="AH2" s="453"/>
      <c r="AI2" s="453"/>
      <c r="AJ2" s="453"/>
      <c r="AK2" s="453"/>
      <c r="AL2" s="453"/>
      <c r="AM2" s="453"/>
      <c r="AN2" s="453"/>
      <c r="AO2" s="453"/>
      <c r="AP2" s="453"/>
      <c r="AQ2" s="453"/>
      <c r="AR2" s="453"/>
      <c r="AS2" s="453"/>
      <c r="AT2" s="453"/>
      <c r="AU2" s="453"/>
      <c r="AV2" s="453"/>
      <c r="AW2" s="453"/>
      <c r="AX2" s="453"/>
      <c r="AY2" s="453"/>
      <c r="AZ2" s="453"/>
      <c r="BA2" s="453"/>
      <c r="BB2" s="453"/>
      <c r="BC2" s="453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</row>
    <row r="3" spans="1:79" ht="34.5" customHeight="1" thickBot="1" x14ac:dyDescent="0.35">
      <c r="B3" s="5"/>
      <c r="C3" s="7" t="str">
        <f>入力シート!K18</f>
        <v>令和</v>
      </c>
      <c r="D3" s="8"/>
      <c r="E3" s="5"/>
      <c r="F3" s="5"/>
      <c r="G3" s="9">
        <f>入力シート!O18</f>
        <v>8</v>
      </c>
      <c r="H3" s="7" t="s">
        <v>3</v>
      </c>
      <c r="I3" s="5"/>
      <c r="J3" s="436">
        <f>入力シート!T18</f>
        <v>4</v>
      </c>
      <c r="K3" s="436"/>
      <c r="L3" s="436"/>
      <c r="M3" s="436"/>
      <c r="N3" s="7" t="s">
        <v>4</v>
      </c>
      <c r="O3" s="5"/>
      <c r="P3" s="5"/>
      <c r="Q3" s="5"/>
      <c r="R3" s="5"/>
      <c r="S3" s="5"/>
      <c r="T3" s="5"/>
      <c r="U3" s="5"/>
      <c r="V3" s="5"/>
      <c r="W3" s="5"/>
      <c r="X3" s="5"/>
      <c r="Y3" s="5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</row>
    <row r="4" spans="1:79" ht="20.25" customHeight="1" thickBot="1" x14ac:dyDescent="0.2"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12"/>
      <c r="AO4" s="437" t="s">
        <v>5</v>
      </c>
      <c r="AP4" s="438"/>
      <c r="AQ4" s="438"/>
      <c r="AR4" s="438"/>
      <c r="AS4" s="438"/>
      <c r="AT4" s="439" t="str">
        <f>入力シート!L12</f>
        <v>都立きょうさい高等学校</v>
      </c>
      <c r="AU4" s="440"/>
      <c r="AV4" s="440"/>
      <c r="AW4" s="440"/>
      <c r="AX4" s="440"/>
      <c r="AY4" s="440"/>
      <c r="AZ4" s="440"/>
      <c r="BA4" s="440"/>
      <c r="BB4" s="440"/>
      <c r="BC4" s="440"/>
      <c r="BD4" s="440"/>
      <c r="BE4" s="440"/>
      <c r="BF4" s="440"/>
      <c r="BG4" s="440"/>
      <c r="BH4" s="440"/>
      <c r="BI4" s="441"/>
      <c r="BJ4" s="441"/>
      <c r="BK4" s="441"/>
      <c r="BL4" s="442"/>
      <c r="BM4" s="13"/>
      <c r="BN4" s="14"/>
      <c r="BO4" s="14"/>
      <c r="BP4" s="14"/>
      <c r="BQ4" s="14"/>
      <c r="BR4" s="14"/>
      <c r="BS4" s="14"/>
      <c r="BT4" s="15"/>
      <c r="BU4" s="15"/>
      <c r="BV4" s="15"/>
      <c r="BW4" s="16"/>
      <c r="BX4" s="2"/>
      <c r="BY4" s="2"/>
      <c r="BZ4" s="2"/>
      <c r="CA4" s="2"/>
    </row>
    <row r="5" spans="1:79" ht="20.25" customHeight="1" x14ac:dyDescent="0.15"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12"/>
      <c r="AO5" s="443" t="s">
        <v>6</v>
      </c>
      <c r="AP5" s="444"/>
      <c r="AQ5" s="444"/>
      <c r="AR5" s="444"/>
      <c r="AS5" s="444"/>
      <c r="AT5" s="445" t="str">
        <f>入力シート!L13</f>
        <v>公立花子</v>
      </c>
      <c r="AU5" s="446"/>
      <c r="AV5" s="446"/>
      <c r="AW5" s="446"/>
      <c r="AX5" s="446"/>
      <c r="AY5" s="446"/>
      <c r="AZ5" s="446"/>
      <c r="BA5" s="446"/>
      <c r="BB5" s="446"/>
      <c r="BC5" s="446"/>
      <c r="BD5" s="447" t="s">
        <v>7</v>
      </c>
      <c r="BE5" s="447"/>
      <c r="BF5" s="447"/>
      <c r="BG5" s="447"/>
      <c r="BH5" s="448"/>
      <c r="BI5" s="449">
        <f>入力シート!AF13</f>
        <v>1234567</v>
      </c>
      <c r="BJ5" s="450"/>
      <c r="BK5" s="450"/>
      <c r="BL5" s="450"/>
      <c r="BM5" s="450"/>
      <c r="BN5" s="450"/>
      <c r="BO5" s="451" t="s">
        <v>139</v>
      </c>
      <c r="BP5" s="451"/>
      <c r="BQ5" s="451"/>
      <c r="BR5" s="451"/>
      <c r="BS5" s="452"/>
      <c r="BT5" s="15"/>
      <c r="BU5" s="15"/>
      <c r="BV5" s="15"/>
      <c r="BW5" s="16"/>
      <c r="BX5" s="2"/>
      <c r="BY5" s="2"/>
      <c r="BZ5" s="2"/>
      <c r="CA5" s="2"/>
    </row>
    <row r="6" spans="1:79" ht="20.25" customHeight="1" thickBot="1" x14ac:dyDescent="0.2">
      <c r="X6" s="11"/>
      <c r="Y6" s="11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12"/>
      <c r="AO6" s="424" t="s">
        <v>8</v>
      </c>
      <c r="AP6" s="425"/>
      <c r="AQ6" s="425"/>
      <c r="AR6" s="425"/>
      <c r="AS6" s="425"/>
      <c r="AT6" s="426" t="str">
        <f>入力シート!L14</f>
        <v>共済太郎</v>
      </c>
      <c r="AU6" s="427"/>
      <c r="AV6" s="427"/>
      <c r="AW6" s="427"/>
      <c r="AX6" s="427"/>
      <c r="AY6" s="427"/>
      <c r="AZ6" s="427"/>
      <c r="BA6" s="427"/>
      <c r="BB6" s="427"/>
      <c r="BC6" s="427"/>
      <c r="BD6" s="428" t="s">
        <v>9</v>
      </c>
      <c r="BE6" s="429"/>
      <c r="BF6" s="429"/>
      <c r="BG6" s="429"/>
      <c r="BH6" s="429"/>
      <c r="BI6" s="430" t="str">
        <f>入力シート!AF14</f>
        <v>03-5320-6827</v>
      </c>
      <c r="BJ6" s="430"/>
      <c r="BK6" s="430"/>
      <c r="BL6" s="430"/>
      <c r="BM6" s="430"/>
      <c r="BN6" s="430"/>
      <c r="BO6" s="430"/>
      <c r="BP6" s="430"/>
      <c r="BQ6" s="430"/>
      <c r="BR6" s="430"/>
      <c r="BS6" s="431"/>
      <c r="BT6" s="17"/>
      <c r="BU6" s="15"/>
      <c r="BV6" s="15"/>
      <c r="BW6" s="16"/>
      <c r="BX6" s="2"/>
      <c r="BY6" s="2"/>
      <c r="BZ6" s="2"/>
      <c r="CA6" s="2"/>
    </row>
    <row r="7" spans="1:79" ht="24.95" customHeight="1" thickBot="1" x14ac:dyDescent="0.25">
      <c r="A7" s="4"/>
      <c r="B7" s="18" t="s">
        <v>140</v>
      </c>
      <c r="C7" s="18"/>
      <c r="E7" s="19"/>
      <c r="F7" s="19"/>
      <c r="G7" s="19"/>
      <c r="H7" s="19"/>
      <c r="I7" s="19"/>
      <c r="J7" s="19"/>
      <c r="K7" s="19"/>
      <c r="L7" s="19"/>
      <c r="M7" s="20"/>
      <c r="N7" s="20"/>
      <c r="Z7" s="21"/>
      <c r="AA7" s="22"/>
      <c r="BW7" s="23"/>
    </row>
    <row r="8" spans="1:79" ht="17.100000000000001" customHeight="1" x14ac:dyDescent="0.15">
      <c r="B8" s="432" t="s">
        <v>10</v>
      </c>
      <c r="C8" s="433"/>
      <c r="D8" s="433"/>
      <c r="E8" s="433"/>
      <c r="F8" s="433"/>
      <c r="G8" s="433"/>
      <c r="H8" s="433"/>
      <c r="I8" s="433"/>
      <c r="J8" s="433"/>
      <c r="K8" s="433"/>
      <c r="L8" s="433"/>
      <c r="M8" s="433"/>
      <c r="N8" s="433"/>
      <c r="O8" s="433"/>
      <c r="P8" s="433"/>
      <c r="Q8" s="433"/>
      <c r="R8" s="433"/>
      <c r="S8" s="433"/>
      <c r="T8" s="433"/>
      <c r="U8" s="433"/>
      <c r="V8" s="433"/>
      <c r="W8" s="433"/>
      <c r="X8" s="433"/>
      <c r="Y8" s="433"/>
      <c r="Z8" s="433"/>
      <c r="AA8" s="433"/>
      <c r="AB8" s="433"/>
      <c r="AC8" s="434"/>
      <c r="AD8" s="22"/>
      <c r="AE8" s="22"/>
      <c r="AF8" s="22"/>
      <c r="AG8" s="22"/>
      <c r="AH8" s="22"/>
      <c r="AI8" s="22"/>
      <c r="AJ8" s="22"/>
      <c r="AK8" s="432" t="s">
        <v>11</v>
      </c>
      <c r="AL8" s="433"/>
      <c r="AM8" s="433"/>
      <c r="AN8" s="433"/>
      <c r="AO8" s="433"/>
      <c r="AP8" s="433"/>
      <c r="AQ8" s="433"/>
      <c r="AR8" s="433"/>
      <c r="AS8" s="433"/>
      <c r="AT8" s="433"/>
      <c r="AU8" s="433"/>
      <c r="AV8" s="433"/>
      <c r="AW8" s="433"/>
      <c r="AX8" s="433"/>
      <c r="AY8" s="433"/>
      <c r="AZ8" s="433"/>
      <c r="BA8" s="433"/>
      <c r="BB8" s="433"/>
      <c r="BC8" s="433"/>
      <c r="BD8" s="433"/>
      <c r="BE8" s="433"/>
      <c r="BF8" s="433"/>
      <c r="BG8" s="433"/>
      <c r="BH8" s="433"/>
      <c r="BI8" s="433"/>
      <c r="BJ8" s="433"/>
      <c r="BK8" s="433"/>
      <c r="BL8" s="434"/>
      <c r="BM8" s="22"/>
      <c r="BN8" s="22"/>
      <c r="BO8" s="22"/>
      <c r="BP8" s="22"/>
      <c r="BQ8" s="22"/>
      <c r="BR8" s="22"/>
      <c r="BS8" s="22"/>
      <c r="BT8" s="22"/>
      <c r="BU8" s="22"/>
      <c r="BV8" s="22"/>
    </row>
    <row r="9" spans="1:79" ht="20.100000000000001" customHeight="1" x14ac:dyDescent="0.2">
      <c r="B9" s="407" t="s">
        <v>12</v>
      </c>
      <c r="C9" s="408"/>
      <c r="D9" s="408"/>
      <c r="E9" s="408"/>
      <c r="F9" s="408"/>
      <c r="G9" s="408"/>
      <c r="H9" s="408"/>
      <c r="I9" s="408"/>
      <c r="J9" s="408"/>
      <c r="K9" s="408"/>
      <c r="L9" s="408"/>
      <c r="M9" s="408"/>
      <c r="N9" s="409"/>
      <c r="O9" s="410" t="s">
        <v>13</v>
      </c>
      <c r="P9" s="408"/>
      <c r="Q9" s="408"/>
      <c r="R9" s="408"/>
      <c r="S9" s="408"/>
      <c r="T9" s="408"/>
      <c r="U9" s="408"/>
      <c r="V9" s="408"/>
      <c r="W9" s="408"/>
      <c r="X9" s="408"/>
      <c r="Y9" s="408"/>
      <c r="Z9" s="408"/>
      <c r="AA9" s="408"/>
      <c r="AB9" s="408"/>
      <c r="AC9" s="411"/>
      <c r="AD9" s="24"/>
      <c r="AE9" s="24"/>
      <c r="AF9" s="25"/>
      <c r="AG9" s="25"/>
      <c r="AH9" s="25"/>
      <c r="AI9" s="25"/>
      <c r="AJ9" s="25"/>
      <c r="AK9" s="412" t="s">
        <v>12</v>
      </c>
      <c r="AL9" s="413"/>
      <c r="AM9" s="413"/>
      <c r="AN9" s="413"/>
      <c r="AO9" s="413"/>
      <c r="AP9" s="413"/>
      <c r="AQ9" s="413"/>
      <c r="AR9" s="413"/>
      <c r="AS9" s="413"/>
      <c r="AT9" s="413"/>
      <c r="AU9" s="413"/>
      <c r="AV9" s="413"/>
      <c r="AW9" s="413"/>
      <c r="AX9" s="414" t="s">
        <v>13</v>
      </c>
      <c r="AY9" s="415"/>
      <c r="AZ9" s="415"/>
      <c r="BA9" s="415"/>
      <c r="BB9" s="415"/>
      <c r="BC9" s="415"/>
      <c r="BD9" s="415"/>
      <c r="BE9" s="415"/>
      <c r="BF9" s="415"/>
      <c r="BG9" s="415"/>
      <c r="BH9" s="415"/>
      <c r="BI9" s="415"/>
      <c r="BJ9" s="415"/>
      <c r="BK9" s="415"/>
      <c r="BL9" s="416"/>
      <c r="BM9" s="25"/>
      <c r="BN9" s="25"/>
      <c r="BO9" s="25"/>
      <c r="BP9" s="26"/>
      <c r="BQ9" s="26"/>
      <c r="BR9" s="26"/>
      <c r="BS9" s="26"/>
      <c r="BT9" s="26"/>
      <c r="BU9" s="26"/>
      <c r="BV9" s="26"/>
    </row>
    <row r="10" spans="1:79" ht="20.100000000000001" customHeight="1" x14ac:dyDescent="0.2">
      <c r="B10" s="390" t="str">
        <f>入力シート!E33</f>
        <v>給料表額</v>
      </c>
      <c r="C10" s="391"/>
      <c r="D10" s="391"/>
      <c r="E10" s="391"/>
      <c r="F10" s="391"/>
      <c r="G10" s="391"/>
      <c r="H10" s="391"/>
      <c r="I10" s="391"/>
      <c r="J10" s="391"/>
      <c r="K10" s="391"/>
      <c r="L10" s="391"/>
      <c r="M10" s="391"/>
      <c r="N10" s="392"/>
      <c r="O10" s="393">
        <f>IF(入力シート!M33="","",入力シート!M33)</f>
        <v>293600</v>
      </c>
      <c r="P10" s="394"/>
      <c r="Q10" s="394"/>
      <c r="R10" s="394"/>
      <c r="S10" s="394"/>
      <c r="T10" s="394"/>
      <c r="U10" s="394"/>
      <c r="V10" s="394"/>
      <c r="W10" s="394"/>
      <c r="X10" s="394"/>
      <c r="Y10" s="394"/>
      <c r="Z10" s="394"/>
      <c r="AA10" s="394"/>
      <c r="AB10" s="395" t="s">
        <v>14</v>
      </c>
      <c r="AC10" s="396"/>
      <c r="AD10" s="27"/>
      <c r="AE10" s="27"/>
      <c r="AF10" s="27"/>
      <c r="AG10" s="27"/>
      <c r="AH10" s="27"/>
      <c r="AI10" s="27"/>
      <c r="AJ10" s="27"/>
      <c r="AK10" s="417" t="str">
        <f>入力シート!E34</f>
        <v>教職調整額
（給料の加算額）</v>
      </c>
      <c r="AL10" s="418"/>
      <c r="AM10" s="418"/>
      <c r="AN10" s="418"/>
      <c r="AO10" s="418"/>
      <c r="AP10" s="418"/>
      <c r="AQ10" s="418"/>
      <c r="AR10" s="418"/>
      <c r="AS10" s="418"/>
      <c r="AT10" s="418"/>
      <c r="AU10" s="418"/>
      <c r="AV10" s="418"/>
      <c r="AW10" s="419"/>
      <c r="AX10" s="420">
        <f>IF(入力シート!M34="","",入力シート!M34)</f>
        <v>11744</v>
      </c>
      <c r="AY10" s="421"/>
      <c r="AZ10" s="421"/>
      <c r="BA10" s="421"/>
      <c r="BB10" s="421"/>
      <c r="BC10" s="421"/>
      <c r="BD10" s="421"/>
      <c r="BE10" s="421"/>
      <c r="BF10" s="421"/>
      <c r="BG10" s="421"/>
      <c r="BH10" s="421"/>
      <c r="BI10" s="421"/>
      <c r="BJ10" s="421"/>
      <c r="BK10" s="422" t="s">
        <v>14</v>
      </c>
      <c r="BL10" s="423"/>
      <c r="BM10" s="27"/>
      <c r="BN10" s="27"/>
      <c r="BO10" s="27"/>
      <c r="BP10" s="27"/>
      <c r="BQ10" s="27"/>
      <c r="BR10" s="27"/>
      <c r="BS10" s="27"/>
      <c r="BT10" s="27"/>
      <c r="BU10" s="27"/>
      <c r="BV10" s="27"/>
    </row>
    <row r="11" spans="1:79" ht="20.100000000000001" customHeight="1" x14ac:dyDescent="0.2">
      <c r="B11" s="390" t="str">
        <f>入力シート!E35</f>
        <v>給料の調整額</v>
      </c>
      <c r="C11" s="391"/>
      <c r="D11" s="391"/>
      <c r="E11" s="391"/>
      <c r="F11" s="391"/>
      <c r="G11" s="391"/>
      <c r="H11" s="391"/>
      <c r="I11" s="391"/>
      <c r="J11" s="391"/>
      <c r="K11" s="391"/>
      <c r="L11" s="391"/>
      <c r="M11" s="391"/>
      <c r="N11" s="392"/>
      <c r="O11" s="393">
        <f>IF(入力シート!M35="","",入力シート!M35)</f>
        <v>14300</v>
      </c>
      <c r="P11" s="394"/>
      <c r="Q11" s="394"/>
      <c r="R11" s="394"/>
      <c r="S11" s="394"/>
      <c r="T11" s="394"/>
      <c r="U11" s="394"/>
      <c r="V11" s="394"/>
      <c r="W11" s="394"/>
      <c r="X11" s="394"/>
      <c r="Y11" s="394"/>
      <c r="Z11" s="394"/>
      <c r="AA11" s="394"/>
      <c r="AB11" s="395" t="s">
        <v>14</v>
      </c>
      <c r="AC11" s="396"/>
      <c r="AD11" s="27"/>
      <c r="AE11" s="27"/>
      <c r="AF11" s="27"/>
      <c r="AG11" s="27"/>
      <c r="AH11" s="27"/>
      <c r="AI11" s="27"/>
      <c r="AJ11" s="27"/>
      <c r="AK11" s="390" t="str">
        <f>入力シート!E36</f>
        <v>扶養手当</v>
      </c>
      <c r="AL11" s="391"/>
      <c r="AM11" s="391"/>
      <c r="AN11" s="391"/>
      <c r="AO11" s="391"/>
      <c r="AP11" s="391"/>
      <c r="AQ11" s="391"/>
      <c r="AR11" s="391"/>
      <c r="AS11" s="391"/>
      <c r="AT11" s="391"/>
      <c r="AU11" s="391"/>
      <c r="AV11" s="391"/>
      <c r="AW11" s="392"/>
      <c r="AX11" s="397">
        <f>IF(入力シート!M36="","",入力シート!M36)</f>
        <v>12000</v>
      </c>
      <c r="AY11" s="398"/>
      <c r="AZ11" s="398"/>
      <c r="BA11" s="398"/>
      <c r="BB11" s="398"/>
      <c r="BC11" s="398"/>
      <c r="BD11" s="398"/>
      <c r="BE11" s="398"/>
      <c r="BF11" s="398"/>
      <c r="BG11" s="398"/>
      <c r="BH11" s="398"/>
      <c r="BI11" s="398"/>
      <c r="BJ11" s="398"/>
      <c r="BK11" s="395" t="s">
        <v>14</v>
      </c>
      <c r="BL11" s="399"/>
      <c r="BM11" s="27"/>
      <c r="BN11" s="27"/>
      <c r="BO11" s="27"/>
      <c r="BP11" s="27"/>
      <c r="BQ11" s="27"/>
      <c r="BR11" s="27"/>
      <c r="BS11" s="27"/>
      <c r="BT11" s="27"/>
      <c r="BU11" s="27"/>
      <c r="BV11" s="27"/>
    </row>
    <row r="12" spans="1:79" ht="20.100000000000001" customHeight="1" x14ac:dyDescent="0.2">
      <c r="B12" s="402" t="str">
        <f>入力シート!E43</f>
        <v>減額計算上の地域手当</v>
      </c>
      <c r="C12" s="403"/>
      <c r="D12" s="403"/>
      <c r="E12" s="403"/>
      <c r="F12" s="403"/>
      <c r="G12" s="403"/>
      <c r="H12" s="403"/>
      <c r="I12" s="403"/>
      <c r="J12" s="403"/>
      <c r="K12" s="403"/>
      <c r="L12" s="403"/>
      <c r="M12" s="403"/>
      <c r="N12" s="404"/>
      <c r="O12" s="405">
        <f>入力シート!M43</f>
        <v>61580</v>
      </c>
      <c r="P12" s="406"/>
      <c r="Q12" s="406"/>
      <c r="R12" s="406"/>
      <c r="S12" s="406"/>
      <c r="T12" s="406"/>
      <c r="U12" s="406"/>
      <c r="V12" s="406"/>
      <c r="W12" s="406"/>
      <c r="X12" s="406"/>
      <c r="Y12" s="406"/>
      <c r="Z12" s="406"/>
      <c r="AA12" s="406"/>
      <c r="AB12" s="395" t="s">
        <v>14</v>
      </c>
      <c r="AC12" s="396"/>
      <c r="AD12" s="27"/>
      <c r="AE12" s="27"/>
      <c r="AF12" s="27"/>
      <c r="AG12" s="27"/>
      <c r="AH12" s="27"/>
      <c r="AI12" s="27"/>
      <c r="AJ12" s="27"/>
      <c r="AK12" s="390" t="str">
        <f>入力シート!E38</f>
        <v>管理職手当</v>
      </c>
      <c r="AL12" s="391"/>
      <c r="AM12" s="391"/>
      <c r="AN12" s="391"/>
      <c r="AO12" s="391"/>
      <c r="AP12" s="391"/>
      <c r="AQ12" s="391"/>
      <c r="AR12" s="391"/>
      <c r="AS12" s="391"/>
      <c r="AT12" s="391"/>
      <c r="AU12" s="391"/>
      <c r="AV12" s="391"/>
      <c r="AW12" s="392"/>
      <c r="AX12" s="397">
        <f>IF(入力シート!M38="","",入力シート!M38)</f>
        <v>0</v>
      </c>
      <c r="AY12" s="398"/>
      <c r="AZ12" s="398"/>
      <c r="BA12" s="398"/>
      <c r="BB12" s="398"/>
      <c r="BC12" s="398"/>
      <c r="BD12" s="398"/>
      <c r="BE12" s="398"/>
      <c r="BF12" s="398"/>
      <c r="BG12" s="398"/>
      <c r="BH12" s="398"/>
      <c r="BI12" s="398"/>
      <c r="BJ12" s="398"/>
      <c r="BK12" s="395" t="s">
        <v>14</v>
      </c>
      <c r="BL12" s="399"/>
      <c r="BM12" s="27"/>
      <c r="BN12" s="27"/>
      <c r="BO12" s="27"/>
      <c r="BP12" s="27"/>
      <c r="BQ12" s="27"/>
      <c r="BR12" s="27"/>
      <c r="BS12" s="27"/>
      <c r="BT12" s="27"/>
      <c r="BU12" s="27"/>
      <c r="BV12" s="27"/>
    </row>
    <row r="13" spans="1:79" ht="20.100000000000001" customHeight="1" x14ac:dyDescent="0.2">
      <c r="B13" s="28" t="s">
        <v>15</v>
      </c>
      <c r="C13" s="400" t="str">
        <f>入力シート!E37</f>
        <v>地域手当</v>
      </c>
      <c r="D13" s="400"/>
      <c r="E13" s="400"/>
      <c r="F13" s="400"/>
      <c r="G13" s="400"/>
      <c r="H13" s="400"/>
      <c r="I13" s="400"/>
      <c r="J13" s="400"/>
      <c r="K13" s="400"/>
      <c r="L13" s="400"/>
      <c r="M13" s="400"/>
      <c r="N13" s="29" t="s">
        <v>16</v>
      </c>
      <c r="O13" s="30" t="s">
        <v>15</v>
      </c>
      <c r="P13" s="401">
        <f>IF(入力シート!M37="","",入力シート!M37)</f>
        <v>66328</v>
      </c>
      <c r="Q13" s="401"/>
      <c r="R13" s="401"/>
      <c r="S13" s="401"/>
      <c r="T13" s="401"/>
      <c r="U13" s="401"/>
      <c r="V13" s="401"/>
      <c r="W13" s="401"/>
      <c r="X13" s="401"/>
      <c r="Y13" s="401"/>
      <c r="Z13" s="401"/>
      <c r="AA13" s="31" t="s">
        <v>16</v>
      </c>
      <c r="AB13" s="395" t="s">
        <v>14</v>
      </c>
      <c r="AC13" s="396"/>
      <c r="AD13" s="27"/>
      <c r="AE13" s="27"/>
      <c r="AF13" s="27"/>
      <c r="AG13" s="27"/>
      <c r="AH13" s="27"/>
      <c r="AI13" s="27"/>
      <c r="AJ13" s="27"/>
      <c r="AK13" s="390" t="str">
        <f>入力シート!E39</f>
        <v>住居手当</v>
      </c>
      <c r="AL13" s="391"/>
      <c r="AM13" s="391"/>
      <c r="AN13" s="391"/>
      <c r="AO13" s="391"/>
      <c r="AP13" s="391"/>
      <c r="AQ13" s="391"/>
      <c r="AR13" s="391"/>
      <c r="AS13" s="391"/>
      <c r="AT13" s="391"/>
      <c r="AU13" s="391"/>
      <c r="AV13" s="391"/>
      <c r="AW13" s="392"/>
      <c r="AX13" s="397">
        <f>IF(入力シート!M39="","",入力シート!M39)</f>
        <v>0</v>
      </c>
      <c r="AY13" s="398"/>
      <c r="AZ13" s="398"/>
      <c r="BA13" s="398"/>
      <c r="BB13" s="398"/>
      <c r="BC13" s="398"/>
      <c r="BD13" s="398"/>
      <c r="BE13" s="398"/>
      <c r="BF13" s="398"/>
      <c r="BG13" s="398"/>
      <c r="BH13" s="398"/>
      <c r="BI13" s="398"/>
      <c r="BJ13" s="398"/>
      <c r="BK13" s="395" t="s">
        <v>14</v>
      </c>
      <c r="BL13" s="399"/>
      <c r="BM13" s="27"/>
      <c r="BN13" s="27"/>
      <c r="BO13" s="27"/>
      <c r="BP13" s="27"/>
      <c r="BQ13" s="27"/>
      <c r="BR13" s="27"/>
      <c r="BS13" s="27"/>
      <c r="BT13" s="27"/>
      <c r="BU13" s="27"/>
      <c r="BV13" s="27"/>
    </row>
    <row r="14" spans="1:79" ht="20.100000000000001" customHeight="1" x14ac:dyDescent="0.2">
      <c r="B14" s="390" t="str">
        <f>入力シート!E40</f>
        <v>初任給調整手当</v>
      </c>
      <c r="C14" s="391"/>
      <c r="D14" s="391"/>
      <c r="E14" s="391"/>
      <c r="F14" s="391"/>
      <c r="G14" s="391"/>
      <c r="H14" s="391"/>
      <c r="I14" s="391"/>
      <c r="J14" s="391"/>
      <c r="K14" s="391"/>
      <c r="L14" s="391"/>
      <c r="M14" s="391"/>
      <c r="N14" s="392"/>
      <c r="O14" s="393">
        <f>IF(入力シート!M40="","",入力シート!M40)</f>
        <v>0</v>
      </c>
      <c r="P14" s="394"/>
      <c r="Q14" s="394"/>
      <c r="R14" s="394"/>
      <c r="S14" s="394"/>
      <c r="T14" s="394"/>
      <c r="U14" s="394"/>
      <c r="V14" s="394"/>
      <c r="W14" s="394"/>
      <c r="X14" s="394"/>
      <c r="Y14" s="394"/>
      <c r="Z14" s="394"/>
      <c r="AA14" s="394"/>
      <c r="AB14" s="395" t="s">
        <v>14</v>
      </c>
      <c r="AC14" s="396"/>
      <c r="AD14" s="27"/>
      <c r="AE14" s="27"/>
      <c r="AF14" s="27"/>
      <c r="AG14" s="27"/>
      <c r="AH14" s="27"/>
      <c r="AI14" s="27"/>
      <c r="AJ14" s="27"/>
      <c r="AK14" s="390" t="str">
        <f>入力シート!AF35</f>
        <v>単身赴任手当</v>
      </c>
      <c r="AL14" s="391"/>
      <c r="AM14" s="391"/>
      <c r="AN14" s="391"/>
      <c r="AO14" s="391"/>
      <c r="AP14" s="391"/>
      <c r="AQ14" s="391"/>
      <c r="AR14" s="391"/>
      <c r="AS14" s="391"/>
      <c r="AT14" s="391"/>
      <c r="AU14" s="391"/>
      <c r="AV14" s="391"/>
      <c r="AW14" s="392"/>
      <c r="AX14" s="397">
        <f>IF(入力シート!AN35="","",入力シート!AN35)</f>
        <v>0</v>
      </c>
      <c r="AY14" s="398"/>
      <c r="AZ14" s="398"/>
      <c r="BA14" s="398"/>
      <c r="BB14" s="398"/>
      <c r="BC14" s="398"/>
      <c r="BD14" s="398"/>
      <c r="BE14" s="398"/>
      <c r="BF14" s="398"/>
      <c r="BG14" s="398"/>
      <c r="BH14" s="398"/>
      <c r="BI14" s="398"/>
      <c r="BJ14" s="398"/>
      <c r="BK14" s="395" t="s">
        <v>14</v>
      </c>
      <c r="BL14" s="399"/>
      <c r="BM14" s="27"/>
      <c r="BN14" s="27"/>
      <c r="BO14" s="27"/>
      <c r="BP14" s="27"/>
      <c r="BQ14" s="27"/>
      <c r="BR14" s="27"/>
      <c r="BS14" s="27"/>
      <c r="BT14" s="27"/>
      <c r="BU14" s="27"/>
      <c r="BV14" s="27"/>
    </row>
    <row r="15" spans="1:79" ht="20.100000000000001" customHeight="1" x14ac:dyDescent="0.2">
      <c r="B15" s="390" t="str">
        <f>入力シート!E41</f>
        <v>へき地手当</v>
      </c>
      <c r="C15" s="391"/>
      <c r="D15" s="391"/>
      <c r="E15" s="391"/>
      <c r="F15" s="391"/>
      <c r="G15" s="391"/>
      <c r="H15" s="391"/>
      <c r="I15" s="391"/>
      <c r="J15" s="391"/>
      <c r="K15" s="391"/>
      <c r="L15" s="391"/>
      <c r="M15" s="391"/>
      <c r="N15" s="392"/>
      <c r="O15" s="393">
        <f>IF(入力シート!M41="","",入力シート!M41)</f>
        <v>0</v>
      </c>
      <c r="P15" s="394"/>
      <c r="Q15" s="394"/>
      <c r="R15" s="394"/>
      <c r="S15" s="394"/>
      <c r="T15" s="394"/>
      <c r="U15" s="394"/>
      <c r="V15" s="394"/>
      <c r="W15" s="394"/>
      <c r="X15" s="394"/>
      <c r="Y15" s="394"/>
      <c r="Z15" s="394"/>
      <c r="AA15" s="394"/>
      <c r="AB15" s="395" t="s">
        <v>14</v>
      </c>
      <c r="AC15" s="396"/>
      <c r="AD15" s="27"/>
      <c r="AE15" s="27"/>
      <c r="AF15" s="27"/>
      <c r="AG15" s="27"/>
      <c r="AH15" s="27"/>
      <c r="AI15" s="27"/>
      <c r="AJ15" s="27"/>
      <c r="AK15" s="390" t="str">
        <f>IF(入力シート!AF38=0," ",入力シート!AF38)</f>
        <v xml:space="preserve"> </v>
      </c>
      <c r="AL15" s="391"/>
      <c r="AM15" s="391"/>
      <c r="AN15" s="391"/>
      <c r="AO15" s="391"/>
      <c r="AP15" s="391"/>
      <c r="AQ15" s="391"/>
      <c r="AR15" s="391"/>
      <c r="AS15" s="391"/>
      <c r="AT15" s="391"/>
      <c r="AU15" s="391"/>
      <c r="AV15" s="391"/>
      <c r="AW15" s="392"/>
      <c r="AX15" s="397">
        <f>IF(入力シート!AN38="","",入力シート!AN38)</f>
        <v>0</v>
      </c>
      <c r="AY15" s="398"/>
      <c r="AZ15" s="398"/>
      <c r="BA15" s="398"/>
      <c r="BB15" s="398"/>
      <c r="BC15" s="398"/>
      <c r="BD15" s="398"/>
      <c r="BE15" s="398"/>
      <c r="BF15" s="398"/>
      <c r="BG15" s="398"/>
      <c r="BH15" s="398"/>
      <c r="BI15" s="398"/>
      <c r="BJ15" s="398"/>
      <c r="BK15" s="395" t="s">
        <v>14</v>
      </c>
      <c r="BL15" s="399"/>
      <c r="BM15" s="27"/>
      <c r="BN15" s="27"/>
      <c r="BO15" s="27"/>
      <c r="BP15" s="27"/>
      <c r="BQ15" s="27"/>
      <c r="BR15" s="27"/>
      <c r="BS15" s="27"/>
      <c r="BT15" s="27"/>
      <c r="BU15" s="27"/>
      <c r="BV15" s="27"/>
    </row>
    <row r="16" spans="1:79" ht="20.100000000000001" customHeight="1" x14ac:dyDescent="0.2">
      <c r="B16" s="390" t="str">
        <f>入力シート!AF33</f>
        <v>へき地に準ずる手当</v>
      </c>
      <c r="C16" s="391"/>
      <c r="D16" s="391"/>
      <c r="E16" s="391"/>
      <c r="F16" s="391"/>
      <c r="G16" s="391"/>
      <c r="H16" s="391"/>
      <c r="I16" s="391"/>
      <c r="J16" s="391"/>
      <c r="K16" s="391"/>
      <c r="L16" s="391"/>
      <c r="M16" s="391"/>
      <c r="N16" s="392"/>
      <c r="O16" s="393">
        <f>IF(入力シート!AN33="","",入力シート!AN33)</f>
        <v>0</v>
      </c>
      <c r="P16" s="394"/>
      <c r="Q16" s="394"/>
      <c r="R16" s="394"/>
      <c r="S16" s="394"/>
      <c r="T16" s="394"/>
      <c r="U16" s="394"/>
      <c r="V16" s="394"/>
      <c r="W16" s="394"/>
      <c r="X16" s="394"/>
      <c r="Y16" s="394"/>
      <c r="Z16" s="394"/>
      <c r="AA16" s="394"/>
      <c r="AB16" s="395" t="s">
        <v>14</v>
      </c>
      <c r="AC16" s="396"/>
      <c r="AD16" s="27"/>
      <c r="AE16" s="27"/>
      <c r="AF16" s="27"/>
      <c r="AG16" s="27"/>
      <c r="AH16" s="27"/>
      <c r="AI16" s="27"/>
      <c r="AJ16" s="27"/>
      <c r="AK16" s="390" t="str">
        <f>IF(入力シート!AF39=0," ",入力シート!AF39)</f>
        <v xml:space="preserve"> </v>
      </c>
      <c r="AL16" s="391"/>
      <c r="AM16" s="391"/>
      <c r="AN16" s="391"/>
      <c r="AO16" s="391"/>
      <c r="AP16" s="391"/>
      <c r="AQ16" s="391"/>
      <c r="AR16" s="391"/>
      <c r="AS16" s="391"/>
      <c r="AT16" s="391"/>
      <c r="AU16" s="391"/>
      <c r="AV16" s="391"/>
      <c r="AW16" s="392"/>
      <c r="AX16" s="397">
        <f>IF(入力シート!AN39="","",入力シート!AN39)</f>
        <v>0</v>
      </c>
      <c r="AY16" s="398"/>
      <c r="AZ16" s="398"/>
      <c r="BA16" s="398"/>
      <c r="BB16" s="398"/>
      <c r="BC16" s="398"/>
      <c r="BD16" s="398"/>
      <c r="BE16" s="398"/>
      <c r="BF16" s="398"/>
      <c r="BG16" s="398"/>
      <c r="BH16" s="398"/>
      <c r="BI16" s="398"/>
      <c r="BJ16" s="398"/>
      <c r="BK16" s="395" t="s">
        <v>14</v>
      </c>
      <c r="BL16" s="399"/>
      <c r="BM16" s="27"/>
      <c r="BN16" s="27"/>
      <c r="BO16" s="27"/>
      <c r="BP16" s="27"/>
      <c r="BQ16" s="27"/>
      <c r="BR16" s="27"/>
      <c r="BS16" s="27"/>
      <c r="BT16" s="27"/>
      <c r="BU16" s="27"/>
      <c r="BV16" s="27"/>
    </row>
    <row r="17" spans="2:79" ht="20.100000000000001" customHeight="1" x14ac:dyDescent="0.2">
      <c r="B17" s="390" t="str">
        <f>入力シート!AF34</f>
        <v>義務教育等教員特別手当</v>
      </c>
      <c r="C17" s="391"/>
      <c r="D17" s="391"/>
      <c r="E17" s="391"/>
      <c r="F17" s="391"/>
      <c r="G17" s="391"/>
      <c r="H17" s="391"/>
      <c r="I17" s="391"/>
      <c r="J17" s="391"/>
      <c r="K17" s="391"/>
      <c r="L17" s="391"/>
      <c r="M17" s="391"/>
      <c r="N17" s="392"/>
      <c r="O17" s="393">
        <f>IF(入力シート!AN34="","",入力シート!AN34)</f>
        <v>4290</v>
      </c>
      <c r="P17" s="394"/>
      <c r="Q17" s="394"/>
      <c r="R17" s="394"/>
      <c r="S17" s="394"/>
      <c r="T17" s="394"/>
      <c r="U17" s="394"/>
      <c r="V17" s="394"/>
      <c r="W17" s="394"/>
      <c r="X17" s="394"/>
      <c r="Y17" s="394"/>
      <c r="Z17" s="394"/>
      <c r="AA17" s="394"/>
      <c r="AB17" s="395" t="s">
        <v>14</v>
      </c>
      <c r="AC17" s="396"/>
      <c r="AD17" s="27"/>
      <c r="AE17" s="27"/>
      <c r="AF17" s="27"/>
      <c r="AG17" s="27"/>
      <c r="AH17" s="27"/>
      <c r="AI17" s="27"/>
      <c r="AJ17" s="27"/>
      <c r="AK17" s="390" t="str">
        <f>IF(入力シート!AF40=0," ",入力シート!AF40)</f>
        <v xml:space="preserve"> </v>
      </c>
      <c r="AL17" s="391"/>
      <c r="AM17" s="391"/>
      <c r="AN17" s="391"/>
      <c r="AO17" s="391"/>
      <c r="AP17" s="391"/>
      <c r="AQ17" s="391"/>
      <c r="AR17" s="391"/>
      <c r="AS17" s="391"/>
      <c r="AT17" s="391"/>
      <c r="AU17" s="391"/>
      <c r="AV17" s="391"/>
      <c r="AW17" s="392"/>
      <c r="AX17" s="397">
        <f>IF(入力シート!AN40="","",入力シート!AN40)</f>
        <v>0</v>
      </c>
      <c r="AY17" s="398"/>
      <c r="AZ17" s="398"/>
      <c r="BA17" s="398"/>
      <c r="BB17" s="398"/>
      <c r="BC17" s="398"/>
      <c r="BD17" s="398"/>
      <c r="BE17" s="398"/>
      <c r="BF17" s="398"/>
      <c r="BG17" s="398"/>
      <c r="BH17" s="398"/>
      <c r="BI17" s="398"/>
      <c r="BJ17" s="398"/>
      <c r="BK17" s="395" t="s">
        <v>14</v>
      </c>
      <c r="BL17" s="399"/>
      <c r="BM17" s="27"/>
      <c r="BN17" s="27"/>
      <c r="BO17" s="27"/>
      <c r="BP17" s="27"/>
      <c r="BQ17" s="27"/>
      <c r="BR17" s="27"/>
      <c r="BS17" s="27"/>
      <c r="BT17" s="27"/>
      <c r="BU17" s="27"/>
      <c r="BV17" s="27"/>
    </row>
    <row r="18" spans="2:79" ht="20.100000000000001" customHeight="1" x14ac:dyDescent="0.2">
      <c r="B18" s="390" t="str">
        <f>入力シート!AF36</f>
        <v>産業教育手当</v>
      </c>
      <c r="C18" s="391"/>
      <c r="D18" s="391"/>
      <c r="E18" s="391"/>
      <c r="F18" s="391"/>
      <c r="G18" s="391"/>
      <c r="H18" s="391"/>
      <c r="I18" s="391"/>
      <c r="J18" s="391"/>
      <c r="K18" s="391"/>
      <c r="L18" s="391"/>
      <c r="M18" s="391"/>
      <c r="N18" s="392"/>
      <c r="O18" s="393">
        <f>IF(入力シート!AN36="","",入力シート!AN36)</f>
        <v>0</v>
      </c>
      <c r="P18" s="394"/>
      <c r="Q18" s="394"/>
      <c r="R18" s="394"/>
      <c r="S18" s="394"/>
      <c r="T18" s="394"/>
      <c r="U18" s="394"/>
      <c r="V18" s="394"/>
      <c r="W18" s="394"/>
      <c r="X18" s="394"/>
      <c r="Y18" s="394"/>
      <c r="Z18" s="394"/>
      <c r="AA18" s="394"/>
      <c r="AB18" s="395" t="s">
        <v>14</v>
      </c>
      <c r="AC18" s="396"/>
      <c r="AD18" s="27"/>
      <c r="AE18" s="27"/>
      <c r="AF18" s="27"/>
      <c r="AG18" s="27"/>
      <c r="AH18" s="27"/>
      <c r="AI18" s="27"/>
      <c r="AJ18" s="27"/>
      <c r="AK18" s="390" t="str">
        <f>IF(入力シート!AF41=0," ",入力シート!AF41)</f>
        <v xml:space="preserve"> </v>
      </c>
      <c r="AL18" s="391"/>
      <c r="AM18" s="391"/>
      <c r="AN18" s="391"/>
      <c r="AO18" s="391"/>
      <c r="AP18" s="391"/>
      <c r="AQ18" s="391"/>
      <c r="AR18" s="391"/>
      <c r="AS18" s="391"/>
      <c r="AT18" s="391"/>
      <c r="AU18" s="391"/>
      <c r="AV18" s="391"/>
      <c r="AW18" s="392"/>
      <c r="AX18" s="397">
        <f>IF(入力シート!AN41="","",入力シート!AN41)</f>
        <v>0</v>
      </c>
      <c r="AY18" s="398"/>
      <c r="AZ18" s="398"/>
      <c r="BA18" s="398"/>
      <c r="BB18" s="398"/>
      <c r="BC18" s="398"/>
      <c r="BD18" s="398"/>
      <c r="BE18" s="398"/>
      <c r="BF18" s="398"/>
      <c r="BG18" s="398"/>
      <c r="BH18" s="398"/>
      <c r="BI18" s="398"/>
      <c r="BJ18" s="398"/>
      <c r="BK18" s="395" t="s">
        <v>14</v>
      </c>
      <c r="BL18" s="399"/>
      <c r="BM18" s="27"/>
      <c r="BN18" s="27"/>
      <c r="BO18" s="27"/>
      <c r="BP18" s="27"/>
      <c r="BQ18" s="27"/>
      <c r="BR18" s="27"/>
      <c r="BS18" s="27"/>
      <c r="BT18" s="27"/>
      <c r="BU18" s="27"/>
      <c r="BV18" s="27"/>
    </row>
    <row r="19" spans="2:79" ht="20.100000000000001" customHeight="1" thickBot="1" x14ac:dyDescent="0.25">
      <c r="B19" s="377" t="str">
        <f>入力シート!AF37</f>
        <v>定時制通信教育手当</v>
      </c>
      <c r="C19" s="378"/>
      <c r="D19" s="378"/>
      <c r="E19" s="378"/>
      <c r="F19" s="378"/>
      <c r="G19" s="378"/>
      <c r="H19" s="378"/>
      <c r="I19" s="378"/>
      <c r="J19" s="378"/>
      <c r="K19" s="378"/>
      <c r="L19" s="378"/>
      <c r="M19" s="378"/>
      <c r="N19" s="379"/>
      <c r="O19" s="380">
        <f>IF(入力シート!AN37="","",入力シート!AN37)</f>
        <v>0</v>
      </c>
      <c r="P19" s="381"/>
      <c r="Q19" s="381"/>
      <c r="R19" s="381"/>
      <c r="S19" s="381"/>
      <c r="T19" s="381"/>
      <c r="U19" s="381"/>
      <c r="V19" s="381"/>
      <c r="W19" s="381"/>
      <c r="X19" s="381"/>
      <c r="Y19" s="381"/>
      <c r="Z19" s="381"/>
      <c r="AA19" s="381"/>
      <c r="AB19" s="382" t="s">
        <v>14</v>
      </c>
      <c r="AC19" s="383"/>
      <c r="AD19" s="27"/>
      <c r="AE19" s="27"/>
      <c r="AF19" s="27"/>
      <c r="AG19" s="27"/>
      <c r="AH19" s="27"/>
      <c r="AI19" s="27"/>
      <c r="AJ19" s="27"/>
      <c r="AK19" s="384"/>
      <c r="AL19" s="385"/>
      <c r="AM19" s="385"/>
      <c r="AN19" s="385"/>
      <c r="AO19" s="385"/>
      <c r="AP19" s="385"/>
      <c r="AQ19" s="385"/>
      <c r="AR19" s="385"/>
      <c r="AS19" s="385"/>
      <c r="AT19" s="385"/>
      <c r="AU19" s="385"/>
      <c r="AV19" s="385"/>
      <c r="AW19" s="386"/>
      <c r="AX19" s="387"/>
      <c r="AY19" s="388"/>
      <c r="AZ19" s="388"/>
      <c r="BA19" s="388"/>
      <c r="BB19" s="388"/>
      <c r="BC19" s="388"/>
      <c r="BD19" s="388"/>
      <c r="BE19" s="388"/>
      <c r="BF19" s="388"/>
      <c r="BG19" s="388"/>
      <c r="BH19" s="388"/>
      <c r="BI19" s="388"/>
      <c r="BJ19" s="388"/>
      <c r="BK19" s="382" t="s">
        <v>14</v>
      </c>
      <c r="BL19" s="389"/>
      <c r="BM19" s="27"/>
      <c r="BN19" s="27"/>
      <c r="BO19" s="27"/>
      <c r="BP19" s="27"/>
      <c r="BQ19" s="27"/>
      <c r="BR19" s="27"/>
      <c r="BS19" s="27"/>
      <c r="BT19" s="27"/>
      <c r="BU19" s="27"/>
      <c r="BV19" s="27"/>
    </row>
    <row r="20" spans="2:79" ht="26.25" customHeight="1" thickTop="1" thickBot="1" x14ac:dyDescent="0.3">
      <c r="B20" s="370" t="s">
        <v>17</v>
      </c>
      <c r="C20" s="371"/>
      <c r="D20" s="371"/>
      <c r="E20" s="371"/>
      <c r="F20" s="371"/>
      <c r="G20" s="371"/>
      <c r="H20" s="371"/>
      <c r="I20" s="371"/>
      <c r="J20" s="371"/>
      <c r="K20" s="371"/>
      <c r="L20" s="371"/>
      <c r="M20" s="371"/>
      <c r="N20" s="372"/>
      <c r="O20" s="373" t="s">
        <v>18</v>
      </c>
      <c r="P20" s="374"/>
      <c r="Q20" s="375">
        <f>SUM(O10:AA12)+SUM(O14:AA19)</f>
        <v>373770</v>
      </c>
      <c r="R20" s="375"/>
      <c r="S20" s="375"/>
      <c r="T20" s="375"/>
      <c r="U20" s="375"/>
      <c r="V20" s="375"/>
      <c r="W20" s="375"/>
      <c r="X20" s="375"/>
      <c r="Y20" s="375"/>
      <c r="Z20" s="375"/>
      <c r="AA20" s="375"/>
      <c r="AB20" s="363" t="s">
        <v>14</v>
      </c>
      <c r="AC20" s="376"/>
      <c r="AD20" s="24"/>
      <c r="AE20" s="32"/>
      <c r="AF20" s="33"/>
      <c r="AG20" s="33"/>
      <c r="AH20" s="33"/>
      <c r="AI20" s="33"/>
      <c r="AJ20" s="33"/>
      <c r="AK20" s="370" t="s">
        <v>17</v>
      </c>
      <c r="AL20" s="371"/>
      <c r="AM20" s="371"/>
      <c r="AN20" s="371"/>
      <c r="AO20" s="371"/>
      <c r="AP20" s="371"/>
      <c r="AQ20" s="371"/>
      <c r="AR20" s="371"/>
      <c r="AS20" s="371"/>
      <c r="AT20" s="371"/>
      <c r="AU20" s="371"/>
      <c r="AV20" s="371"/>
      <c r="AW20" s="372"/>
      <c r="AX20" s="373" t="s">
        <v>19</v>
      </c>
      <c r="AY20" s="374"/>
      <c r="AZ20" s="362">
        <f>SUM(AX10:BJ19)</f>
        <v>23744</v>
      </c>
      <c r="BA20" s="362"/>
      <c r="BB20" s="362"/>
      <c r="BC20" s="362"/>
      <c r="BD20" s="362"/>
      <c r="BE20" s="362"/>
      <c r="BF20" s="362"/>
      <c r="BG20" s="362"/>
      <c r="BH20" s="362"/>
      <c r="BI20" s="362"/>
      <c r="BJ20" s="362"/>
      <c r="BK20" s="363" t="s">
        <v>14</v>
      </c>
      <c r="BL20" s="364"/>
      <c r="BM20" s="33"/>
      <c r="BN20" s="33"/>
      <c r="BO20" s="33"/>
      <c r="BP20" s="33"/>
      <c r="BQ20" s="33"/>
      <c r="BR20" s="33"/>
      <c r="BS20" s="33"/>
      <c r="BT20" s="33"/>
      <c r="BU20" s="24"/>
      <c r="BV20" s="32"/>
    </row>
    <row r="21" spans="2:79" ht="17.100000000000001" customHeight="1" x14ac:dyDescent="0.15">
      <c r="AD21" s="34"/>
      <c r="AE21" s="35"/>
      <c r="AF21" s="35"/>
      <c r="AG21" s="35"/>
      <c r="AH21" s="35"/>
      <c r="AI21" s="35"/>
      <c r="AJ21" s="35"/>
      <c r="AK21" s="35"/>
      <c r="AL21" s="35"/>
      <c r="AM21" s="35"/>
      <c r="AN21" s="35"/>
      <c r="AO21" s="35"/>
      <c r="AP21" s="35"/>
      <c r="AQ21" s="35"/>
      <c r="AR21" s="35"/>
      <c r="AS21" s="34"/>
      <c r="AT21" s="35"/>
      <c r="AU21" s="35"/>
      <c r="AV21" s="35"/>
      <c r="AW21" s="35"/>
      <c r="AX21" s="35"/>
      <c r="AY21" s="35"/>
      <c r="AZ21" s="35"/>
      <c r="BA21" s="35"/>
      <c r="BB21" s="35"/>
      <c r="BC21" s="35"/>
      <c r="BD21" s="35"/>
      <c r="BE21" s="35"/>
      <c r="BF21" s="35"/>
      <c r="BG21" s="35"/>
      <c r="BH21" s="34"/>
      <c r="BI21" s="35"/>
      <c r="BJ21" s="35"/>
      <c r="BK21" s="35"/>
      <c r="BL21" s="35"/>
      <c r="BM21" s="35"/>
      <c r="BN21" s="35"/>
      <c r="BO21" s="35"/>
      <c r="BP21" s="35"/>
      <c r="BQ21" s="35"/>
      <c r="BR21" s="35"/>
      <c r="BS21" s="35"/>
      <c r="BT21" s="35"/>
      <c r="BU21" s="35"/>
      <c r="BV21" s="35"/>
    </row>
    <row r="22" spans="2:79" ht="23.25" customHeight="1" x14ac:dyDescent="0.2">
      <c r="B22" s="18" t="s">
        <v>20</v>
      </c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20"/>
      <c r="AY22" s="20"/>
      <c r="AZ22" s="20"/>
      <c r="BA22" s="20"/>
      <c r="BB22" s="20"/>
      <c r="BC22" s="20"/>
      <c r="BD22" s="20"/>
      <c r="BE22" s="20"/>
      <c r="BF22" s="20"/>
      <c r="BG22" s="20"/>
      <c r="BH22" s="20"/>
      <c r="BI22" s="20"/>
      <c r="BJ22" s="20"/>
      <c r="BK22" s="20"/>
      <c r="BL22" s="20"/>
      <c r="BM22" s="20"/>
      <c r="BN22" s="20"/>
      <c r="BO22" s="20"/>
      <c r="BP22" s="36"/>
      <c r="BQ22" s="36"/>
      <c r="BR22" s="36"/>
      <c r="BS22" s="36"/>
    </row>
    <row r="23" spans="2:79" ht="24.75" customHeight="1" x14ac:dyDescent="0.15">
      <c r="B23" s="312" t="s">
        <v>21</v>
      </c>
      <c r="C23" s="312"/>
      <c r="D23" s="312"/>
      <c r="E23" s="312"/>
      <c r="F23" s="312"/>
      <c r="G23" s="312"/>
      <c r="H23" s="312"/>
      <c r="I23" s="312"/>
      <c r="J23" s="312"/>
      <c r="K23" s="312"/>
      <c r="L23" s="312"/>
      <c r="M23" s="365">
        <f>38.75*52-(7.75*入力シート!O9)</f>
        <v>1860</v>
      </c>
      <c r="N23" s="366"/>
      <c r="O23" s="366"/>
      <c r="P23" s="366"/>
      <c r="Q23" s="366"/>
      <c r="R23" s="366"/>
      <c r="S23" s="366"/>
      <c r="T23" s="366"/>
      <c r="U23" s="366"/>
      <c r="V23" s="366"/>
      <c r="W23" s="366"/>
      <c r="X23" s="366"/>
      <c r="Y23" s="367"/>
      <c r="AA23" s="2"/>
      <c r="AB23" s="312" t="s">
        <v>22</v>
      </c>
      <c r="AC23" s="312"/>
      <c r="AD23" s="312"/>
      <c r="AE23" s="312"/>
      <c r="AF23" s="312"/>
      <c r="AG23" s="312"/>
      <c r="AH23" s="312"/>
      <c r="AI23" s="312"/>
      <c r="AJ23" s="312"/>
      <c r="AK23" s="312"/>
      <c r="AL23" s="312"/>
      <c r="AM23" s="368">
        <f>入力シート!O28</f>
        <v>18</v>
      </c>
      <c r="AN23" s="368"/>
      <c r="AO23" s="368"/>
      <c r="AP23" s="368"/>
      <c r="AQ23" s="368"/>
      <c r="AR23" s="368"/>
      <c r="AS23" s="369"/>
      <c r="AT23" s="303" t="s">
        <v>23</v>
      </c>
      <c r="AU23" s="303"/>
      <c r="AV23" s="303"/>
      <c r="AW23" s="304"/>
      <c r="AX23" s="37"/>
      <c r="AY23" s="37"/>
      <c r="AZ23" s="305" t="s">
        <v>24</v>
      </c>
      <c r="BA23" s="306"/>
      <c r="BB23" s="306"/>
      <c r="BC23" s="306"/>
      <c r="BD23" s="306"/>
      <c r="BE23" s="306"/>
      <c r="BF23" s="306"/>
      <c r="BG23" s="306"/>
      <c r="BH23" s="307"/>
      <c r="BI23" s="315">
        <f>入力シート!O22</f>
        <v>22</v>
      </c>
      <c r="BJ23" s="308"/>
      <c r="BK23" s="308"/>
      <c r="BL23" s="308"/>
      <c r="BM23" s="308"/>
      <c r="BN23" s="308"/>
      <c r="BO23" s="308"/>
      <c r="BP23" s="303" t="s">
        <v>23</v>
      </c>
      <c r="BQ23" s="303"/>
      <c r="BR23" s="303"/>
      <c r="BS23" s="303"/>
      <c r="BT23" s="38"/>
      <c r="BU23" s="39"/>
      <c r="BV23" s="40"/>
      <c r="BW23" s="16"/>
      <c r="BX23" s="2"/>
      <c r="BY23" s="2"/>
      <c r="BZ23" s="2"/>
      <c r="CA23" s="2"/>
    </row>
    <row r="24" spans="2:79" ht="15.95" customHeight="1" x14ac:dyDescent="0.2">
      <c r="B24" s="41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  <c r="AY24" s="20"/>
      <c r="AZ24" s="20"/>
      <c r="BA24" s="20"/>
      <c r="BB24" s="20"/>
      <c r="BC24" s="20"/>
      <c r="BD24" s="20"/>
      <c r="BE24" s="20"/>
      <c r="BF24" s="20"/>
      <c r="BG24" s="20"/>
      <c r="BH24" s="20"/>
      <c r="BI24" s="20"/>
      <c r="BJ24" s="20"/>
      <c r="BK24" s="20"/>
      <c r="BL24" s="20"/>
      <c r="BM24" s="20"/>
      <c r="BN24" s="20"/>
      <c r="BO24" s="20"/>
    </row>
    <row r="25" spans="2:79" s="42" customFormat="1" ht="19.5" x14ac:dyDescent="0.4">
      <c r="D25" s="43" t="s">
        <v>25</v>
      </c>
      <c r="F25" s="1"/>
      <c r="AN25" s="44"/>
      <c r="AP25" s="43" t="s">
        <v>26</v>
      </c>
      <c r="AR25" s="1"/>
    </row>
    <row r="26" spans="2:79" s="42" customFormat="1" ht="18.75" x14ac:dyDescent="0.4">
      <c r="AN26" s="44"/>
    </row>
    <row r="27" spans="2:79" s="42" customFormat="1" ht="20.25" customHeight="1" x14ac:dyDescent="0.4">
      <c r="F27" s="45" t="s">
        <v>27</v>
      </c>
      <c r="G27" s="345">
        <f>Q20</f>
        <v>373770</v>
      </c>
      <c r="H27" s="345"/>
      <c r="I27" s="345"/>
      <c r="J27" s="345"/>
      <c r="K27" s="345"/>
      <c r="L27" s="46"/>
      <c r="M27" s="335" t="s">
        <v>28</v>
      </c>
      <c r="N27" s="47"/>
      <c r="O27" s="346">
        <f>ROUNDDOWN(G27/F29,2)</f>
        <v>16989.54</v>
      </c>
      <c r="P27" s="347"/>
      <c r="Q27" s="347"/>
      <c r="R27" s="347"/>
      <c r="S27" s="348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N27" s="44"/>
      <c r="AR27" s="48" t="s">
        <v>29</v>
      </c>
      <c r="AS27" s="355">
        <f>AZ20</f>
        <v>23744</v>
      </c>
      <c r="AT27" s="356"/>
      <c r="AU27" s="357"/>
      <c r="AW27" s="322" t="s">
        <v>30</v>
      </c>
      <c r="AX27" s="322"/>
      <c r="AY27" s="322"/>
      <c r="BA27" s="322">
        <v>22</v>
      </c>
      <c r="BB27" s="322"/>
      <c r="BC27" s="322"/>
      <c r="BD27" s="322"/>
      <c r="BE27" s="322"/>
      <c r="BG27" s="49" t="s">
        <v>28</v>
      </c>
      <c r="BI27" s="358">
        <f>ROUNDDOWN(AS27/22,0)</f>
        <v>1079</v>
      </c>
      <c r="BJ27" s="359"/>
      <c r="BK27" s="359"/>
      <c r="BL27" s="359"/>
      <c r="BM27" s="360"/>
      <c r="BN27" s="42" t="s">
        <v>31</v>
      </c>
    </row>
    <row r="28" spans="2:79" s="42" customFormat="1" ht="7.5" customHeight="1" x14ac:dyDescent="0.4">
      <c r="H28" s="46"/>
      <c r="I28" s="50"/>
      <c r="J28" s="46"/>
      <c r="K28" s="46"/>
      <c r="L28" s="46"/>
      <c r="M28" s="335"/>
      <c r="N28" s="47"/>
      <c r="O28" s="349"/>
      <c r="P28" s="350"/>
      <c r="Q28" s="350"/>
      <c r="R28" s="350"/>
      <c r="S28" s="351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N28" s="44"/>
    </row>
    <row r="29" spans="2:79" s="42" customFormat="1" ht="18.75" x14ac:dyDescent="0.4">
      <c r="F29" s="361">
        <f>BI23</f>
        <v>22</v>
      </c>
      <c r="G29" s="361"/>
      <c r="H29" s="361"/>
      <c r="I29" s="361"/>
      <c r="J29" s="361"/>
      <c r="K29" s="361"/>
      <c r="L29" s="46"/>
      <c r="M29" s="335"/>
      <c r="N29" s="47"/>
      <c r="O29" s="352"/>
      <c r="P29" s="353"/>
      <c r="Q29" s="353"/>
      <c r="R29" s="353"/>
      <c r="S29" s="354"/>
      <c r="T29" s="46" t="s">
        <v>31</v>
      </c>
      <c r="U29" s="46"/>
      <c r="V29" s="46"/>
      <c r="W29" s="46"/>
      <c r="X29" s="46"/>
      <c r="Y29" s="46"/>
      <c r="Z29" s="46"/>
      <c r="AA29" s="46"/>
      <c r="AB29" s="46"/>
      <c r="AC29" s="46"/>
      <c r="AD29" s="46"/>
      <c r="AN29" s="44"/>
    </row>
    <row r="30" spans="2:79" s="42" customFormat="1" ht="18.75" x14ac:dyDescent="0.4">
      <c r="AN30" s="44"/>
    </row>
    <row r="31" spans="2:79" s="42" customFormat="1" ht="19.5" x14ac:dyDescent="0.4">
      <c r="D31" s="43" t="s">
        <v>32</v>
      </c>
      <c r="F31" s="1"/>
      <c r="AN31" s="44"/>
      <c r="AP31" s="43" t="s">
        <v>33</v>
      </c>
      <c r="AR31" s="1"/>
    </row>
    <row r="32" spans="2:79" s="42" customFormat="1" ht="18.75" x14ac:dyDescent="0.4">
      <c r="AN32" s="44"/>
      <c r="AR32" s="42" t="s">
        <v>34</v>
      </c>
    </row>
    <row r="33" spans="1:75" s="42" customFormat="1" ht="20.25" customHeight="1" x14ac:dyDescent="0.4">
      <c r="F33" s="45" t="s">
        <v>27</v>
      </c>
      <c r="G33" s="331">
        <f>Q20</f>
        <v>373770</v>
      </c>
      <c r="H33" s="331"/>
      <c r="I33" s="331"/>
      <c r="J33" s="51"/>
      <c r="K33" s="51" t="s">
        <v>35</v>
      </c>
      <c r="L33" s="51"/>
      <c r="M33" s="332">
        <v>12</v>
      </c>
      <c r="N33" s="332"/>
      <c r="O33" s="332"/>
      <c r="P33" s="52"/>
      <c r="Q33" s="322" t="s">
        <v>35</v>
      </c>
      <c r="S33" s="333" t="s">
        <v>36</v>
      </c>
      <c r="T33" s="334"/>
      <c r="U33" s="334"/>
      <c r="V33" s="334"/>
      <c r="W33" s="52"/>
      <c r="X33" s="335" t="s">
        <v>28</v>
      </c>
      <c r="Y33" s="46"/>
      <c r="Z33" s="336">
        <f>ROUND((G33*12)/G35,0)*7.75</f>
        <v>18685.25</v>
      </c>
      <c r="AA33" s="337"/>
      <c r="AB33" s="337"/>
      <c r="AC33" s="337"/>
      <c r="AD33" s="338"/>
      <c r="AN33" s="44"/>
      <c r="AS33" s="319" t="str">
        <f>W39</f>
        <v>0</v>
      </c>
      <c r="AT33" s="320"/>
      <c r="AU33" s="321"/>
      <c r="AW33" s="322" t="s">
        <v>37</v>
      </c>
      <c r="AX33" s="322"/>
      <c r="AY33" s="322"/>
      <c r="BA33" s="323">
        <f>BI27</f>
        <v>1079</v>
      </c>
      <c r="BB33" s="320"/>
      <c r="BC33" s="320"/>
      <c r="BD33" s="320"/>
      <c r="BE33" s="321"/>
      <c r="BG33" s="49" t="s">
        <v>28</v>
      </c>
      <c r="BI33" s="324">
        <f>ROUNDDOWN(AS33+BA33,0)</f>
        <v>1079</v>
      </c>
      <c r="BJ33" s="325"/>
      <c r="BK33" s="325"/>
      <c r="BL33" s="325"/>
      <c r="BM33" s="325"/>
      <c r="BN33" s="325"/>
      <c r="BO33" s="325"/>
      <c r="BP33" s="326"/>
      <c r="BQ33" s="42" t="s">
        <v>31</v>
      </c>
      <c r="BS33" s="42" t="s">
        <v>38</v>
      </c>
    </row>
    <row r="34" spans="1:75" s="42" customFormat="1" ht="7.5" customHeight="1" x14ac:dyDescent="0.4">
      <c r="H34" s="46"/>
      <c r="I34" s="50"/>
      <c r="J34" s="46"/>
      <c r="K34" s="46"/>
      <c r="L34" s="46"/>
      <c r="M34" s="52"/>
      <c r="N34" s="52"/>
      <c r="O34" s="52"/>
      <c r="P34" s="52"/>
      <c r="Q34" s="322"/>
      <c r="S34" s="334"/>
      <c r="T34" s="334"/>
      <c r="U34" s="334"/>
      <c r="V34" s="334"/>
      <c r="W34" s="52"/>
      <c r="X34" s="335"/>
      <c r="Y34" s="46"/>
      <c r="Z34" s="339"/>
      <c r="AA34" s="340"/>
      <c r="AB34" s="340"/>
      <c r="AC34" s="340"/>
      <c r="AD34" s="341"/>
      <c r="AN34" s="44"/>
    </row>
    <row r="35" spans="1:75" s="42" customFormat="1" ht="18.75" x14ac:dyDescent="0.4">
      <c r="G35" s="327">
        <f>M23</f>
        <v>1860</v>
      </c>
      <c r="H35" s="327"/>
      <c r="I35" s="327"/>
      <c r="J35" s="327"/>
      <c r="K35" s="327"/>
      <c r="L35" s="327"/>
      <c r="M35" s="327"/>
      <c r="N35" s="327"/>
      <c r="O35" s="52"/>
      <c r="P35" s="52"/>
      <c r="Q35" s="322"/>
      <c r="S35" s="334"/>
      <c r="T35" s="334"/>
      <c r="U35" s="334"/>
      <c r="V35" s="334"/>
      <c r="W35" s="52"/>
      <c r="X35" s="335"/>
      <c r="Y35" s="46"/>
      <c r="Z35" s="342"/>
      <c r="AA35" s="343"/>
      <c r="AB35" s="343"/>
      <c r="AC35" s="343"/>
      <c r="AD35" s="344"/>
      <c r="AN35" s="44"/>
      <c r="BJ35" s="53" t="s">
        <v>39</v>
      </c>
      <c r="BK35" s="53"/>
    </row>
    <row r="36" spans="1:75" s="42" customFormat="1" ht="18.75" x14ac:dyDescent="0.4">
      <c r="AN36" s="44"/>
    </row>
    <row r="37" spans="1:75" s="42" customFormat="1" ht="19.5" x14ac:dyDescent="0.4">
      <c r="D37" s="43" t="s">
        <v>40</v>
      </c>
      <c r="F37" s="1"/>
      <c r="AN37" s="44"/>
    </row>
    <row r="38" spans="1:75" s="42" customFormat="1" ht="18.75" x14ac:dyDescent="0.4">
      <c r="AN38" s="44"/>
    </row>
    <row r="39" spans="1:75" s="42" customFormat="1" ht="23.25" customHeight="1" x14ac:dyDescent="0.4">
      <c r="G39" s="328">
        <f>O27</f>
        <v>16989.54</v>
      </c>
      <c r="H39" s="329"/>
      <c r="I39" s="330"/>
      <c r="K39" s="322" t="s">
        <v>41</v>
      </c>
      <c r="L39" s="322"/>
      <c r="M39" s="322"/>
      <c r="O39" s="328">
        <f>Z33</f>
        <v>18685.25</v>
      </c>
      <c r="P39" s="329"/>
      <c r="Q39" s="329"/>
      <c r="R39" s="329"/>
      <c r="S39" s="330"/>
      <c r="U39" s="49" t="s">
        <v>28</v>
      </c>
      <c r="W39" s="319" t="str">
        <f>IF(G39-O39&lt;0,"0",G39-O39)</f>
        <v>0</v>
      </c>
      <c r="X39" s="320"/>
      <c r="Y39" s="320"/>
      <c r="Z39" s="320"/>
      <c r="AA39" s="321"/>
      <c r="AN39" s="44"/>
    </row>
    <row r="40" spans="1:75" s="42" customFormat="1" ht="18.75" x14ac:dyDescent="0.4">
      <c r="W40" s="42" t="s">
        <v>42</v>
      </c>
      <c r="AN40" s="44"/>
    </row>
    <row r="41" spans="1:75" s="42" customFormat="1" ht="18.75" x14ac:dyDescent="0.4"/>
    <row r="42" spans="1:75" ht="24.95" customHeight="1" x14ac:dyDescent="0.2">
      <c r="A42" s="4"/>
      <c r="B42" s="18" t="s">
        <v>43</v>
      </c>
      <c r="C42" s="18"/>
      <c r="E42" s="19"/>
      <c r="F42" s="19"/>
      <c r="G42" s="19"/>
      <c r="H42" s="19"/>
      <c r="I42" s="19"/>
      <c r="J42" s="19"/>
      <c r="K42" s="19"/>
      <c r="L42" s="19"/>
      <c r="M42" s="20"/>
      <c r="N42" s="20"/>
      <c r="Z42" s="21"/>
      <c r="AA42" s="22"/>
      <c r="BW42" s="23"/>
    </row>
    <row r="43" spans="1:75" ht="15.95" customHeight="1" x14ac:dyDescent="0.15">
      <c r="A43" s="54"/>
      <c r="B43" s="54"/>
      <c r="C43" s="54"/>
      <c r="D43" s="54"/>
      <c r="E43" s="54"/>
      <c r="F43" s="55" t="s">
        <v>44</v>
      </c>
      <c r="G43" s="20"/>
      <c r="H43" s="20"/>
      <c r="I43" s="20"/>
      <c r="K43" s="20"/>
      <c r="M43" s="20"/>
      <c r="N43" s="20"/>
      <c r="O43" s="20"/>
      <c r="P43" s="20"/>
      <c r="R43" s="20"/>
      <c r="S43" s="20"/>
      <c r="T43" s="20"/>
      <c r="U43" s="55" t="s">
        <v>45</v>
      </c>
      <c r="V43" s="20"/>
      <c r="W43" s="20"/>
      <c r="X43" s="20"/>
      <c r="Y43" s="20"/>
      <c r="Z43" s="20"/>
      <c r="AA43" s="20"/>
      <c r="AB43" s="20"/>
      <c r="AC43" s="20"/>
      <c r="AD43" s="20"/>
      <c r="AF43" s="20"/>
      <c r="AG43" s="56"/>
      <c r="AH43" s="275" t="s">
        <v>46</v>
      </c>
      <c r="AI43" s="275"/>
      <c r="AJ43" s="275"/>
      <c r="AK43" s="275"/>
      <c r="AL43" s="275"/>
      <c r="AM43" s="275"/>
      <c r="AN43" s="275"/>
      <c r="AO43" s="275"/>
      <c r="AP43" s="57"/>
      <c r="BJ43" s="58"/>
      <c r="BK43" s="58"/>
      <c r="BL43" s="59"/>
      <c r="BM43" s="59"/>
      <c r="BN43" s="59"/>
    </row>
    <row r="44" spans="1:75" ht="9" customHeight="1" x14ac:dyDescent="0.15">
      <c r="A44" s="4"/>
      <c r="B44" s="60"/>
      <c r="C44" s="60"/>
      <c r="D44" s="60"/>
      <c r="E44" s="60"/>
      <c r="F44" s="270"/>
      <c r="G44" s="270"/>
      <c r="I44" s="61"/>
      <c r="J44" s="272"/>
      <c r="K44" s="272"/>
      <c r="L44" s="272"/>
      <c r="O44" s="20"/>
      <c r="P44" s="56"/>
      <c r="Q44" s="20"/>
      <c r="S44" s="62"/>
      <c r="T44" s="62"/>
      <c r="U44" s="62"/>
      <c r="V44" s="62"/>
      <c r="W44" s="62"/>
      <c r="X44" s="62"/>
      <c r="Y44" s="62"/>
      <c r="Z44" s="19"/>
      <c r="AA44" s="20"/>
      <c r="AB44" s="20"/>
      <c r="AC44" s="57"/>
      <c r="AD44" s="57"/>
      <c r="AE44" s="20"/>
      <c r="AF44" s="57"/>
      <c r="AG44" s="63"/>
      <c r="AH44" s="63"/>
      <c r="AI44" s="63"/>
      <c r="AJ44" s="63"/>
      <c r="AK44" s="63"/>
      <c r="AL44" s="63"/>
      <c r="AM44" s="20"/>
      <c r="AN44" s="20"/>
      <c r="AO44" s="20"/>
      <c r="AP44" s="20"/>
      <c r="BJ44" s="19"/>
      <c r="BK44" s="19"/>
      <c r="BL44" s="19"/>
      <c r="BM44" s="62"/>
      <c r="BN44" s="62"/>
    </row>
    <row r="45" spans="1:75" ht="24" customHeight="1" x14ac:dyDescent="0.25">
      <c r="A45" s="64"/>
      <c r="B45" s="64"/>
      <c r="C45" s="64"/>
      <c r="D45" s="64"/>
      <c r="E45" s="64"/>
      <c r="F45" s="288" t="s">
        <v>47</v>
      </c>
      <c r="G45" s="288"/>
      <c r="I45" s="61"/>
      <c r="J45" s="316">
        <f>BI33</f>
        <v>1079</v>
      </c>
      <c r="K45" s="316"/>
      <c r="L45" s="316"/>
      <c r="M45" s="316"/>
      <c r="N45" s="316"/>
      <c r="O45" s="316"/>
      <c r="P45" s="288" t="s">
        <v>48</v>
      </c>
      <c r="Q45" s="288"/>
      <c r="S45" s="61"/>
      <c r="T45" s="61" t="s">
        <v>49</v>
      </c>
      <c r="U45" s="62"/>
      <c r="V45" s="62"/>
      <c r="W45" s="290">
        <f>AM23</f>
        <v>18</v>
      </c>
      <c r="X45" s="290"/>
      <c r="Y45" s="290"/>
      <c r="Z45" s="290"/>
      <c r="AA45" s="290"/>
      <c r="AB45" s="65" t="s">
        <v>50</v>
      </c>
      <c r="AC45" s="57"/>
      <c r="AD45" s="66" t="s">
        <v>51</v>
      </c>
      <c r="AE45" s="20"/>
      <c r="AF45" s="57"/>
      <c r="AG45" s="317">
        <f>IF(J45="","",J45*W45)</f>
        <v>19422</v>
      </c>
      <c r="AH45" s="317"/>
      <c r="AI45" s="317"/>
      <c r="AJ45" s="317"/>
      <c r="AK45" s="317"/>
      <c r="AL45" s="318"/>
      <c r="AM45" s="318"/>
      <c r="AN45" s="318"/>
      <c r="AO45" s="67" t="s">
        <v>14</v>
      </c>
      <c r="AP45" s="68"/>
      <c r="BJ45" s="19"/>
      <c r="BK45" s="19"/>
      <c r="BL45" s="19"/>
      <c r="BM45" s="62"/>
      <c r="BN45" s="62"/>
    </row>
    <row r="46" spans="1:75" s="42" customFormat="1" ht="18.75" x14ac:dyDescent="0.4"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</row>
    <row r="47" spans="1:75" ht="20.25" customHeight="1" x14ac:dyDescent="0.2">
      <c r="B47" s="18" t="s">
        <v>52</v>
      </c>
      <c r="C47" s="69"/>
      <c r="D47" s="58"/>
      <c r="E47" s="58"/>
      <c r="F47" s="58"/>
      <c r="G47" s="58"/>
      <c r="H47" s="58"/>
      <c r="I47" s="58"/>
      <c r="J47" s="58"/>
      <c r="K47" s="58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20"/>
      <c r="AS47" s="20"/>
      <c r="AT47" s="20"/>
      <c r="AU47" s="20"/>
      <c r="AV47" s="20"/>
      <c r="AW47" s="20"/>
      <c r="AX47" s="20"/>
      <c r="AY47" s="20"/>
      <c r="AZ47" s="20"/>
      <c r="BA47" s="20"/>
      <c r="BB47" s="20"/>
      <c r="BC47" s="20"/>
      <c r="BD47" s="20"/>
      <c r="BE47" s="20"/>
      <c r="BF47" s="20"/>
      <c r="BG47" s="20"/>
      <c r="BH47" s="20"/>
      <c r="BI47" s="20"/>
      <c r="BJ47" s="20"/>
      <c r="BK47" s="20"/>
      <c r="BL47" s="20"/>
      <c r="BM47" s="20"/>
      <c r="BN47" s="20"/>
      <c r="BO47" s="20"/>
    </row>
    <row r="48" spans="1:75" ht="12.75" customHeight="1" x14ac:dyDescent="0.2">
      <c r="B48" s="18"/>
      <c r="C48" s="69"/>
      <c r="D48" s="58"/>
      <c r="E48" s="58"/>
      <c r="F48" s="58"/>
      <c r="G48" s="58"/>
      <c r="H48" s="58"/>
      <c r="I48" s="58"/>
      <c r="J48" s="58"/>
      <c r="K48" s="58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20"/>
      <c r="AS48" s="20"/>
      <c r="AT48" s="20"/>
      <c r="AU48" s="20"/>
      <c r="AV48" s="20"/>
      <c r="AW48" s="20"/>
      <c r="AX48" s="20"/>
      <c r="AY48" s="20"/>
      <c r="AZ48" s="20"/>
      <c r="BA48" s="20"/>
      <c r="BB48" s="20"/>
      <c r="BC48" s="20"/>
      <c r="BD48" s="20"/>
      <c r="BE48" s="20"/>
      <c r="BF48" s="20"/>
      <c r="BG48" s="20"/>
      <c r="BH48" s="20"/>
      <c r="BI48" s="20"/>
      <c r="BJ48" s="20"/>
      <c r="BK48" s="20"/>
      <c r="BL48" s="20"/>
      <c r="BM48" s="20"/>
      <c r="BN48" s="20"/>
      <c r="BO48" s="20"/>
    </row>
    <row r="49" spans="1:82" ht="15.95" customHeight="1" x14ac:dyDescent="0.2">
      <c r="C49" s="20"/>
      <c r="D49" s="58"/>
      <c r="E49" s="58"/>
      <c r="F49" s="58"/>
      <c r="G49" s="58"/>
      <c r="H49" s="41" t="s">
        <v>53</v>
      </c>
      <c r="I49" s="58"/>
      <c r="J49" s="58"/>
      <c r="K49" s="58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  <c r="AP49" s="20"/>
      <c r="AQ49" s="20"/>
      <c r="AR49" s="20"/>
      <c r="AS49" s="20"/>
      <c r="AT49" s="20"/>
      <c r="AU49" s="20"/>
      <c r="AV49" s="20"/>
      <c r="AW49" s="20"/>
      <c r="AX49" s="20"/>
      <c r="AY49" s="20"/>
      <c r="AZ49" s="20"/>
      <c r="BA49" s="20"/>
      <c r="BB49" s="20"/>
      <c r="BC49" s="20"/>
      <c r="BD49" s="20"/>
      <c r="BE49" s="20"/>
      <c r="BF49" s="20"/>
      <c r="BG49" s="20"/>
      <c r="BH49" s="20"/>
      <c r="BI49" s="20"/>
      <c r="BJ49" s="20"/>
      <c r="BK49" s="20"/>
      <c r="BL49" s="20"/>
      <c r="BM49" s="20"/>
      <c r="BN49" s="20"/>
      <c r="BO49" s="20"/>
    </row>
    <row r="50" spans="1:82" ht="9" customHeight="1" x14ac:dyDescent="0.15">
      <c r="B50" s="55"/>
      <c r="C50" s="20"/>
      <c r="D50" s="58"/>
      <c r="E50" s="58"/>
      <c r="F50" s="58"/>
      <c r="G50" s="58"/>
      <c r="H50" s="58"/>
      <c r="I50" s="58"/>
      <c r="J50" s="58"/>
      <c r="K50" s="58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20"/>
      <c r="AS50" s="20"/>
      <c r="AT50" s="20"/>
      <c r="AU50" s="20"/>
      <c r="AV50" s="20"/>
      <c r="AW50" s="20"/>
      <c r="AX50" s="20"/>
      <c r="AY50" s="20"/>
      <c r="AZ50" s="20"/>
      <c r="BA50" s="20"/>
      <c r="BB50" s="20"/>
      <c r="BC50" s="20"/>
      <c r="BD50" s="20"/>
      <c r="BE50" s="20"/>
      <c r="BF50" s="20"/>
      <c r="BG50" s="20"/>
      <c r="BH50" s="20"/>
      <c r="BI50" s="20"/>
      <c r="BJ50" s="20"/>
      <c r="BK50" s="20"/>
      <c r="BL50" s="20"/>
      <c r="BM50" s="20"/>
      <c r="BN50" s="20"/>
      <c r="BO50" s="20"/>
    </row>
    <row r="51" spans="1:82" ht="19.5" customHeight="1" x14ac:dyDescent="0.2">
      <c r="B51" s="55"/>
      <c r="C51" s="20"/>
      <c r="D51" s="58"/>
      <c r="E51" s="58"/>
      <c r="F51" s="58"/>
      <c r="G51" s="58"/>
      <c r="H51" s="58"/>
      <c r="I51" s="58"/>
      <c r="J51" s="58"/>
      <c r="K51" s="58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311" t="s">
        <v>54</v>
      </c>
      <c r="AF51" s="311"/>
      <c r="AG51" s="311"/>
      <c r="AH51" s="311"/>
      <c r="AI51" s="311"/>
      <c r="AJ51" s="311"/>
      <c r="AK51" s="311"/>
      <c r="AL51" s="311"/>
      <c r="AM51" s="20"/>
      <c r="AN51" s="70" t="s">
        <v>55</v>
      </c>
      <c r="AO51" s="20"/>
      <c r="AP51" s="20"/>
      <c r="AQ51" s="20"/>
      <c r="AR51" s="20"/>
      <c r="AS51" s="20"/>
      <c r="AT51" s="20"/>
      <c r="AU51" s="20"/>
      <c r="AV51" s="20"/>
      <c r="AW51" s="20"/>
      <c r="AX51" s="20"/>
      <c r="AY51" s="20"/>
      <c r="AZ51" s="20"/>
      <c r="BA51" s="20"/>
      <c r="BB51" s="20"/>
      <c r="BC51" s="20"/>
      <c r="BD51" s="20"/>
      <c r="BE51" s="20"/>
      <c r="BF51" s="20"/>
      <c r="BG51" s="20"/>
      <c r="BH51" s="20"/>
      <c r="BI51" s="20"/>
      <c r="BJ51" s="20"/>
      <c r="BK51" s="20"/>
      <c r="BL51" s="20"/>
      <c r="BM51" s="20"/>
      <c r="BN51" s="20"/>
      <c r="BO51" s="20"/>
    </row>
    <row r="52" spans="1:82" ht="15.95" customHeight="1" x14ac:dyDescent="0.15">
      <c r="B52" s="55"/>
      <c r="C52" s="20"/>
      <c r="D52" s="58"/>
      <c r="E52" s="58"/>
      <c r="F52" s="58"/>
      <c r="G52" s="58"/>
      <c r="H52" s="58"/>
      <c r="I52" s="58"/>
      <c r="J52" s="58"/>
      <c r="K52" s="58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D52" s="20"/>
      <c r="AE52" s="311"/>
      <c r="AF52" s="311"/>
      <c r="AG52" s="311"/>
      <c r="AH52" s="311"/>
      <c r="AI52" s="311"/>
      <c r="AJ52" s="311"/>
      <c r="AK52" s="311"/>
      <c r="AL52" s="311"/>
      <c r="AM52" s="20"/>
      <c r="AN52" s="20"/>
      <c r="AO52" s="20"/>
      <c r="AP52" s="20"/>
      <c r="AQ52" s="20"/>
      <c r="AR52" s="20"/>
      <c r="AS52" s="20"/>
      <c r="AT52" s="20"/>
      <c r="AU52" s="20"/>
      <c r="AV52" s="20"/>
      <c r="AW52" s="20"/>
      <c r="AX52" s="20"/>
      <c r="AY52" s="20"/>
      <c r="AZ52" s="20"/>
      <c r="BA52" s="20"/>
      <c r="BB52" s="20"/>
      <c r="BC52" s="20"/>
      <c r="BD52" s="20"/>
      <c r="BE52" s="20"/>
      <c r="BF52" s="20"/>
      <c r="BG52" s="20"/>
      <c r="BH52" s="20"/>
      <c r="BI52" s="20"/>
      <c r="BJ52" s="20"/>
      <c r="BK52" s="20"/>
      <c r="BL52" s="20"/>
      <c r="BM52" s="20"/>
      <c r="BN52" s="20"/>
      <c r="BO52" s="20"/>
    </row>
    <row r="53" spans="1:82" ht="20.25" customHeight="1" x14ac:dyDescent="0.2">
      <c r="B53" s="55"/>
      <c r="C53" s="20"/>
      <c r="D53" s="58"/>
      <c r="E53" s="58"/>
      <c r="F53" s="58"/>
      <c r="G53" s="58"/>
      <c r="H53" s="58"/>
      <c r="I53" s="58"/>
      <c r="J53" s="58"/>
      <c r="K53" s="58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311"/>
      <c r="AF53" s="311"/>
      <c r="AG53" s="311"/>
      <c r="AH53" s="311"/>
      <c r="AI53" s="311"/>
      <c r="AJ53" s="311"/>
      <c r="AK53" s="311"/>
      <c r="AL53" s="311"/>
      <c r="AM53" s="20"/>
      <c r="AN53" s="70" t="s">
        <v>56</v>
      </c>
      <c r="AO53" s="20"/>
      <c r="AP53" s="20"/>
      <c r="AQ53" s="20"/>
      <c r="AR53" s="20"/>
      <c r="AS53" s="20"/>
      <c r="AT53" s="20"/>
      <c r="AU53" s="20"/>
      <c r="AV53" s="20"/>
      <c r="AW53" s="20"/>
      <c r="AX53" s="20"/>
      <c r="AY53" s="20"/>
      <c r="AZ53" s="20"/>
      <c r="BA53" s="20"/>
      <c r="BB53" s="20"/>
      <c r="BC53" s="20"/>
      <c r="BD53" s="20"/>
      <c r="BE53" s="20"/>
      <c r="BF53" s="20"/>
      <c r="BG53" s="20"/>
      <c r="BH53" s="20"/>
      <c r="BI53" s="20"/>
      <c r="BJ53" s="20"/>
      <c r="BK53" s="70"/>
      <c r="BL53" s="20"/>
      <c r="BM53" s="20"/>
      <c r="BN53" s="70" t="s">
        <v>0</v>
      </c>
      <c r="BO53" s="20"/>
    </row>
    <row r="54" spans="1:82" ht="15.95" customHeight="1" x14ac:dyDescent="0.2">
      <c r="B54" s="55"/>
      <c r="C54" s="20"/>
      <c r="D54" s="58"/>
      <c r="E54" s="58"/>
      <c r="F54" s="58"/>
      <c r="G54" s="58"/>
      <c r="H54" s="58"/>
      <c r="I54" s="58"/>
      <c r="J54" s="58"/>
      <c r="K54" s="58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70"/>
      <c r="AO54" s="20"/>
      <c r="AP54" s="20"/>
      <c r="AQ54" s="20"/>
      <c r="AR54" s="20"/>
      <c r="AS54" s="20"/>
      <c r="AT54" s="20"/>
      <c r="AU54" s="20"/>
      <c r="AV54" s="20"/>
      <c r="AW54" s="20"/>
      <c r="AX54" s="20"/>
      <c r="AY54" s="20"/>
      <c r="AZ54" s="20"/>
      <c r="BA54" s="20"/>
      <c r="BB54" s="20"/>
      <c r="BC54" s="20"/>
      <c r="BD54" s="20"/>
      <c r="BE54" s="20"/>
      <c r="BF54" s="20"/>
      <c r="BG54" s="20"/>
      <c r="BH54" s="20"/>
      <c r="BI54" s="20"/>
      <c r="BJ54" s="20"/>
      <c r="BK54" s="70"/>
      <c r="BL54" s="20"/>
      <c r="BM54" s="20"/>
      <c r="BN54" s="20"/>
      <c r="BO54" s="20"/>
    </row>
    <row r="55" spans="1:82" ht="15.95" customHeight="1" thickBot="1" x14ac:dyDescent="0.25">
      <c r="A55" s="71"/>
      <c r="B55" s="72"/>
      <c r="C55" s="73"/>
      <c r="D55" s="73"/>
      <c r="E55" s="73"/>
      <c r="F55" s="73"/>
      <c r="G55" s="73"/>
      <c r="H55" s="73"/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3"/>
      <c r="AB55" s="73"/>
      <c r="AC55" s="73"/>
      <c r="AD55" s="73"/>
      <c r="AE55" s="73"/>
      <c r="AF55" s="73"/>
      <c r="AG55" s="73"/>
      <c r="AH55" s="73"/>
      <c r="AI55" s="73"/>
      <c r="AJ55" s="73"/>
      <c r="AK55" s="73"/>
      <c r="AL55" s="73"/>
      <c r="AM55" s="73"/>
      <c r="AN55" s="74"/>
      <c r="AO55" s="73"/>
      <c r="AP55" s="73"/>
      <c r="AQ55" s="73"/>
      <c r="AR55" s="73"/>
      <c r="AS55" s="73"/>
      <c r="AT55" s="73"/>
      <c r="AU55" s="73"/>
      <c r="AV55" s="73"/>
      <c r="AW55" s="73"/>
      <c r="AX55" s="73"/>
      <c r="AY55" s="73"/>
      <c r="AZ55" s="73"/>
      <c r="BA55" s="73"/>
      <c r="BB55" s="73"/>
      <c r="BC55" s="73"/>
      <c r="BD55" s="73"/>
      <c r="BE55" s="73"/>
      <c r="BF55" s="73"/>
      <c r="BG55" s="73"/>
      <c r="BH55" s="73"/>
      <c r="BI55" s="73"/>
      <c r="BJ55" s="73"/>
      <c r="BK55" s="74"/>
      <c r="BL55" s="73"/>
      <c r="BM55" s="73"/>
      <c r="BN55" s="73"/>
      <c r="BO55" s="73"/>
      <c r="BP55" s="71"/>
      <c r="BQ55" s="71"/>
      <c r="BR55" s="71"/>
      <c r="BS55" s="71"/>
      <c r="BT55" s="71"/>
      <c r="BU55" s="71"/>
      <c r="BV55" s="71"/>
      <c r="BW55" s="71"/>
      <c r="BX55" s="71"/>
    </row>
    <row r="56" spans="1:82" ht="14.25" thickTop="1" x14ac:dyDescent="0.15">
      <c r="D56" s="19"/>
      <c r="E56" s="19"/>
      <c r="F56" s="19"/>
      <c r="G56" s="19"/>
      <c r="H56" s="19"/>
      <c r="I56" s="19"/>
      <c r="J56" s="19"/>
      <c r="K56" s="19"/>
      <c r="L56" s="20"/>
      <c r="M56" s="20"/>
      <c r="N56" s="20"/>
      <c r="O56" s="20"/>
      <c r="P56" s="20"/>
      <c r="Q56" s="20"/>
      <c r="R56" s="20"/>
      <c r="S56" s="75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20"/>
      <c r="AQ56" s="20"/>
      <c r="AR56" s="20"/>
      <c r="AS56" s="20"/>
      <c r="AT56" s="20"/>
      <c r="AU56" s="20"/>
      <c r="AV56" s="20"/>
      <c r="AW56" s="20"/>
      <c r="AX56" s="20"/>
      <c r="AY56" s="20"/>
      <c r="AZ56" s="20"/>
      <c r="BA56" s="20"/>
      <c r="BB56" s="20"/>
      <c r="BC56" s="20"/>
      <c r="BD56" s="20"/>
      <c r="BE56" s="76"/>
      <c r="BF56" s="76"/>
      <c r="BG56" s="76"/>
      <c r="BH56" s="20"/>
      <c r="BI56" s="20"/>
      <c r="BJ56" s="20"/>
      <c r="BK56" s="20"/>
      <c r="BL56" s="20"/>
      <c r="BM56" s="20"/>
      <c r="BN56" s="20"/>
      <c r="BO56" s="20"/>
      <c r="BP56" s="77"/>
    </row>
    <row r="57" spans="1:82" ht="21" x14ac:dyDescent="0.2">
      <c r="B57" s="18" t="s">
        <v>57</v>
      </c>
      <c r="D57" s="19"/>
      <c r="E57" s="19"/>
      <c r="F57" s="19"/>
      <c r="G57" s="19"/>
      <c r="H57" s="19"/>
      <c r="I57" s="19"/>
      <c r="J57" s="19"/>
      <c r="K57" s="19"/>
      <c r="L57" s="20"/>
      <c r="M57" s="20"/>
      <c r="N57" s="20"/>
      <c r="O57" s="20"/>
      <c r="P57" s="312" t="s">
        <v>58</v>
      </c>
      <c r="Q57" s="312"/>
      <c r="R57" s="312"/>
      <c r="S57" s="312"/>
      <c r="T57" s="312"/>
      <c r="U57" s="312"/>
      <c r="V57" s="312"/>
      <c r="W57" s="312"/>
      <c r="X57" s="312"/>
      <c r="Y57" s="312"/>
      <c r="Z57" s="312"/>
      <c r="AA57" s="313">
        <f>入力シート!T47</f>
        <v>560000</v>
      </c>
      <c r="AB57" s="314"/>
      <c r="AC57" s="314"/>
      <c r="AD57" s="314"/>
      <c r="AE57" s="314"/>
      <c r="AF57" s="314"/>
      <c r="AG57" s="314"/>
      <c r="AH57" s="314"/>
      <c r="AI57" s="314"/>
      <c r="AJ57" s="306" t="s">
        <v>14</v>
      </c>
      <c r="AK57" s="306"/>
      <c r="AL57" s="78"/>
      <c r="AM57" s="306" t="s">
        <v>22</v>
      </c>
      <c r="AN57" s="306"/>
      <c r="AO57" s="306"/>
      <c r="AP57" s="306"/>
      <c r="AQ57" s="306"/>
      <c r="AR57" s="306"/>
      <c r="AS57" s="306"/>
      <c r="AT57" s="306"/>
      <c r="AU57" s="306"/>
      <c r="AV57" s="306"/>
      <c r="AW57" s="315">
        <f>入力シート!O28</f>
        <v>18</v>
      </c>
      <c r="AX57" s="308"/>
      <c r="AY57" s="308"/>
      <c r="AZ57" s="308"/>
      <c r="BA57" s="303" t="s">
        <v>23</v>
      </c>
      <c r="BB57" s="303"/>
      <c r="BC57" s="304"/>
      <c r="BD57" s="79"/>
      <c r="BE57" s="305" t="s">
        <v>24</v>
      </c>
      <c r="BF57" s="306"/>
      <c r="BG57" s="306"/>
      <c r="BH57" s="306"/>
      <c r="BI57" s="306"/>
      <c r="BJ57" s="306"/>
      <c r="BK57" s="306"/>
      <c r="BL57" s="306"/>
      <c r="BM57" s="307"/>
      <c r="BN57" s="308">
        <f>入力シート!O22</f>
        <v>22</v>
      </c>
      <c r="BO57" s="308"/>
      <c r="BP57" s="308"/>
      <c r="BQ57" s="308"/>
      <c r="BR57" s="308"/>
      <c r="BS57" s="80" t="s">
        <v>23</v>
      </c>
      <c r="BT57" s="80"/>
      <c r="BU57" s="81"/>
      <c r="BV57" s="82"/>
      <c r="BW57" s="82"/>
      <c r="BX57" s="82"/>
      <c r="BY57" s="82"/>
      <c r="BZ57" s="82"/>
      <c r="CA57" s="82"/>
      <c r="CB57" s="82"/>
      <c r="CC57" s="82"/>
      <c r="CD57" s="82"/>
    </row>
    <row r="58" spans="1:82" x14ac:dyDescent="0.15">
      <c r="D58" s="19"/>
      <c r="E58" s="19"/>
      <c r="F58" s="19"/>
      <c r="G58" s="19"/>
      <c r="H58" s="19"/>
      <c r="I58" s="19"/>
      <c r="J58" s="19"/>
      <c r="K58" s="19"/>
      <c r="L58" s="20"/>
      <c r="M58" s="20"/>
      <c r="N58" s="20"/>
      <c r="O58" s="20"/>
      <c r="P58" s="20"/>
      <c r="Q58" s="20"/>
      <c r="R58" s="20"/>
      <c r="S58" s="75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58"/>
      <c r="AM58" s="20"/>
      <c r="AN58" s="20"/>
      <c r="AO58" s="20"/>
      <c r="AP58" s="20"/>
      <c r="AQ58" s="20"/>
      <c r="AR58" s="20"/>
      <c r="AS58" s="20"/>
      <c r="AT58" s="20"/>
      <c r="AU58" s="20"/>
      <c r="AV58" s="20"/>
      <c r="AW58" s="20"/>
      <c r="AX58" s="20"/>
      <c r="AY58" s="20"/>
      <c r="AZ58" s="20"/>
      <c r="BA58" s="20"/>
      <c r="BB58" s="20"/>
      <c r="BC58" s="20"/>
      <c r="BD58" s="20"/>
      <c r="BE58" s="58"/>
      <c r="BF58" s="58"/>
      <c r="BG58" s="58"/>
      <c r="BH58" s="20"/>
      <c r="BI58" s="20"/>
      <c r="BJ58" s="20"/>
      <c r="BK58" s="20"/>
      <c r="BL58" s="20"/>
      <c r="BM58" s="20"/>
      <c r="BN58" s="20"/>
      <c r="BO58" s="20"/>
      <c r="BP58" s="77"/>
    </row>
    <row r="59" spans="1:82" ht="17.25" customHeight="1" x14ac:dyDescent="0.2">
      <c r="B59" s="41" t="s">
        <v>59</v>
      </c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  <c r="AP59" s="20"/>
      <c r="AQ59" s="20"/>
      <c r="AR59" s="20"/>
      <c r="AS59" s="20"/>
      <c r="AT59" s="20"/>
      <c r="AU59" s="20"/>
      <c r="AV59" s="20"/>
      <c r="AW59" s="20"/>
      <c r="AX59" s="20"/>
      <c r="AY59" s="20"/>
      <c r="AZ59" s="20"/>
      <c r="BA59" s="20"/>
      <c r="BB59" s="20"/>
      <c r="BC59" s="20"/>
      <c r="BD59" s="20"/>
      <c r="BE59" s="20"/>
      <c r="BF59" s="20"/>
      <c r="BG59" s="20"/>
      <c r="BH59" s="20"/>
      <c r="BI59" s="20"/>
      <c r="BJ59" s="20"/>
      <c r="BK59" s="20"/>
      <c r="BL59" s="20"/>
      <c r="BM59" s="20"/>
      <c r="BN59" s="20"/>
      <c r="BO59" s="20"/>
    </row>
    <row r="60" spans="1:82" ht="15.95" customHeight="1" x14ac:dyDescent="0.15">
      <c r="B60" s="20"/>
      <c r="C60" s="56" t="s">
        <v>60</v>
      </c>
      <c r="D60" s="20"/>
      <c r="E60" s="20"/>
      <c r="F60" s="20"/>
      <c r="G60" s="20"/>
      <c r="H60" s="20"/>
      <c r="I60" s="20"/>
      <c r="J60" s="20"/>
      <c r="L60" s="20"/>
      <c r="M60" s="20"/>
      <c r="N60" s="20"/>
      <c r="O60" s="20"/>
      <c r="P60" s="20"/>
      <c r="R60" s="20"/>
      <c r="S60" s="20"/>
      <c r="T60" s="20"/>
      <c r="U60" s="56" t="s">
        <v>61</v>
      </c>
      <c r="V60" s="6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  <c r="AS60" s="20"/>
      <c r="AT60" s="20"/>
      <c r="AU60" s="20"/>
      <c r="AV60" s="20"/>
      <c r="AW60" s="20"/>
      <c r="AX60" s="20"/>
      <c r="AY60" s="20"/>
      <c r="AZ60" s="20"/>
      <c r="BA60" s="20"/>
      <c r="BB60" s="20"/>
      <c r="BC60" s="20"/>
      <c r="BI60" s="20"/>
      <c r="BJ60" s="20"/>
      <c r="BK60" s="20"/>
      <c r="BL60" s="20"/>
      <c r="BM60" s="20"/>
      <c r="BN60" s="20"/>
      <c r="BO60" s="20"/>
    </row>
    <row r="61" spans="1:82" ht="15.95" customHeight="1" x14ac:dyDescent="0.15">
      <c r="B61" s="20"/>
      <c r="C61" s="83" t="s">
        <v>62</v>
      </c>
      <c r="D61" s="309">
        <f>IF(AA57="","",AA57)</f>
        <v>560000</v>
      </c>
      <c r="E61" s="309"/>
      <c r="F61" s="309"/>
      <c r="G61" s="309"/>
      <c r="H61" s="309"/>
      <c r="I61" s="84" t="s">
        <v>63</v>
      </c>
      <c r="J61" s="85"/>
      <c r="K61" s="201" t="s">
        <v>64</v>
      </c>
      <c r="L61" s="201"/>
      <c r="M61" s="201"/>
      <c r="N61" s="201"/>
      <c r="O61" s="201"/>
      <c r="P61" s="201"/>
      <c r="Q61" s="201"/>
      <c r="R61" s="201"/>
      <c r="S61" s="201"/>
      <c r="T61" s="84" t="s">
        <v>62</v>
      </c>
      <c r="U61" s="310">
        <f>IF(D61="","",ROUND(D61/22,-1))</f>
        <v>25450</v>
      </c>
      <c r="V61" s="310"/>
      <c r="W61" s="310"/>
      <c r="X61" s="310"/>
      <c r="Y61" s="310"/>
      <c r="Z61" s="310"/>
      <c r="AA61" s="84" t="s">
        <v>63</v>
      </c>
      <c r="AB61" s="84"/>
      <c r="AC61" s="86" t="s">
        <v>65</v>
      </c>
      <c r="AD61" s="84"/>
      <c r="AE61" s="84"/>
      <c r="AF61" s="85"/>
      <c r="AG61" s="85"/>
      <c r="AH61" s="85"/>
      <c r="AI61" s="84"/>
      <c r="AJ61" s="84"/>
      <c r="AK61" s="84"/>
      <c r="AL61" s="20"/>
      <c r="AM61" s="20"/>
      <c r="AN61" s="20"/>
      <c r="AO61" s="20"/>
      <c r="AP61" s="20"/>
      <c r="AQ61" s="20"/>
      <c r="AR61" s="20"/>
      <c r="AS61" s="84"/>
      <c r="AT61" s="84"/>
      <c r="AU61" s="85"/>
      <c r="AV61" s="85"/>
      <c r="AW61" s="85"/>
      <c r="AX61" s="84"/>
      <c r="AY61" s="84"/>
      <c r="AZ61" s="84"/>
      <c r="BA61" s="20"/>
      <c r="BB61" s="20"/>
      <c r="BC61" s="20"/>
      <c r="BD61" s="20"/>
      <c r="BE61" s="20"/>
      <c r="BF61" s="20"/>
      <c r="BG61" s="20"/>
      <c r="BH61" s="20"/>
      <c r="BI61" s="20"/>
      <c r="BJ61" s="20"/>
      <c r="BK61" s="20"/>
      <c r="BL61" s="20"/>
      <c r="BM61" s="20"/>
      <c r="BN61" s="20"/>
      <c r="BO61" s="20"/>
    </row>
    <row r="62" spans="1:82" ht="15.95" customHeight="1" x14ac:dyDescent="0.15">
      <c r="B62" s="20"/>
      <c r="C62" s="56" t="s">
        <v>66</v>
      </c>
      <c r="D62" s="20"/>
      <c r="E62" s="20"/>
      <c r="F62" s="20"/>
      <c r="G62" s="20"/>
      <c r="H62" s="20"/>
      <c r="I62" s="20"/>
      <c r="J62" s="20"/>
      <c r="K62" s="20"/>
      <c r="L62" s="56" t="s">
        <v>67</v>
      </c>
      <c r="M62" s="20"/>
      <c r="N62" s="20"/>
      <c r="O62" s="20"/>
      <c r="P62" s="20"/>
      <c r="Q62" s="20"/>
      <c r="R62" s="20"/>
      <c r="S62" s="20"/>
      <c r="T62" s="20"/>
      <c r="V62" s="56" t="s">
        <v>68</v>
      </c>
      <c r="W62" s="20"/>
      <c r="X62" s="20"/>
      <c r="Y62" s="20"/>
      <c r="Z62" s="20"/>
      <c r="AA62" s="20"/>
      <c r="AB62" s="20"/>
      <c r="AC62" s="20"/>
      <c r="BJ62" s="20"/>
      <c r="BK62" s="87"/>
      <c r="BL62" s="20"/>
      <c r="BM62" s="20"/>
      <c r="BN62" s="58"/>
      <c r="BO62" s="58"/>
      <c r="BP62" s="77"/>
      <c r="BQ62" s="77"/>
      <c r="BR62" s="77"/>
      <c r="BS62" s="77"/>
      <c r="BT62" s="77"/>
      <c r="BU62" s="77"/>
      <c r="BV62" s="77"/>
      <c r="BW62" s="77"/>
    </row>
    <row r="63" spans="1:82" ht="15.95" customHeight="1" x14ac:dyDescent="0.15">
      <c r="B63" s="20"/>
      <c r="C63" s="84" t="s">
        <v>62</v>
      </c>
      <c r="D63" s="298">
        <f>U61</f>
        <v>25450</v>
      </c>
      <c r="E63" s="298"/>
      <c r="F63" s="298"/>
      <c r="G63" s="298"/>
      <c r="H63" s="298"/>
      <c r="I63" s="84" t="s">
        <v>69</v>
      </c>
      <c r="J63" s="88" t="s">
        <v>49</v>
      </c>
      <c r="K63" s="39" t="s">
        <v>62</v>
      </c>
      <c r="L63" s="299">
        <v>67</v>
      </c>
      <c r="M63" s="299"/>
      <c r="N63" s="299" t="s">
        <v>70</v>
      </c>
      <c r="O63" s="299"/>
      <c r="P63" s="299"/>
      <c r="Q63" s="299"/>
      <c r="R63" s="299"/>
      <c r="S63" s="89" t="s">
        <v>71</v>
      </c>
      <c r="T63" s="39"/>
      <c r="U63" s="300">
        <f>IF(D61="","",ROUNDDOWN(D63*67/100,0))</f>
        <v>17051</v>
      </c>
      <c r="V63" s="300"/>
      <c r="W63" s="300"/>
      <c r="X63" s="300"/>
      <c r="Y63" s="300"/>
      <c r="Z63" s="300"/>
      <c r="AA63" s="84" t="s">
        <v>14</v>
      </c>
      <c r="AB63" s="90" t="s">
        <v>72</v>
      </c>
      <c r="AC63" s="84"/>
      <c r="AD63" s="84"/>
      <c r="AE63" s="84"/>
      <c r="AF63" s="84"/>
      <c r="AG63" s="84"/>
      <c r="AH63" s="85"/>
      <c r="AI63" s="84"/>
      <c r="AJ63" s="20"/>
      <c r="AK63" s="91" t="s">
        <v>73</v>
      </c>
      <c r="AL63" s="20"/>
      <c r="AM63" s="20"/>
      <c r="AN63" s="20"/>
      <c r="AO63" s="20"/>
      <c r="AP63" s="20"/>
      <c r="AQ63" s="20"/>
      <c r="AR63" s="20"/>
      <c r="AS63" s="84"/>
      <c r="AT63" s="84"/>
      <c r="AU63" s="84"/>
      <c r="AV63" s="84"/>
      <c r="AW63" s="85"/>
      <c r="AX63" s="84"/>
      <c r="AY63" s="20"/>
      <c r="AZ63" s="83"/>
      <c r="BA63" s="20"/>
      <c r="BB63" s="20"/>
      <c r="BC63" s="20"/>
      <c r="BD63" s="20"/>
      <c r="BE63" s="20"/>
      <c r="BF63" s="20"/>
      <c r="BG63" s="20"/>
      <c r="BH63" s="20"/>
      <c r="BI63" s="20"/>
      <c r="BJ63" s="20"/>
      <c r="BK63" s="20"/>
      <c r="BL63" s="20"/>
      <c r="BM63" s="20"/>
      <c r="BN63" s="58"/>
      <c r="BO63" s="58"/>
      <c r="BP63" s="92"/>
      <c r="BQ63" s="77"/>
      <c r="BR63" s="77"/>
      <c r="BS63" s="77"/>
      <c r="BT63" s="77"/>
      <c r="BU63" s="77"/>
      <c r="BV63" s="77"/>
      <c r="BW63" s="77"/>
    </row>
    <row r="64" spans="1:82" ht="15.95" customHeight="1" x14ac:dyDescent="0.2">
      <c r="B64" s="20"/>
      <c r="C64" s="93" t="s">
        <v>74</v>
      </c>
      <c r="D64" s="94"/>
      <c r="E64" s="95"/>
      <c r="F64" s="95"/>
      <c r="G64" s="95"/>
      <c r="H64" s="95"/>
      <c r="I64" s="84"/>
      <c r="J64" s="86"/>
      <c r="K64" s="39"/>
      <c r="L64" s="39"/>
      <c r="M64" s="39"/>
      <c r="N64" s="39"/>
      <c r="O64" s="39"/>
      <c r="Q64" s="69"/>
      <c r="R64" s="69" t="s">
        <v>75</v>
      </c>
      <c r="S64" s="20"/>
      <c r="T64" s="20"/>
      <c r="U64" s="20"/>
      <c r="V64" s="20"/>
      <c r="W64" s="20"/>
      <c r="X64" s="20"/>
      <c r="Y64" s="20"/>
      <c r="AA64" s="96"/>
      <c r="AB64" s="301">
        <f>入力シート!O7</f>
        <v>16207</v>
      </c>
      <c r="AC64" s="301"/>
      <c r="AD64" s="301"/>
      <c r="AE64" s="301"/>
      <c r="AF64" s="301"/>
      <c r="AG64" s="301"/>
      <c r="AH64" s="301"/>
      <c r="AI64" s="301"/>
      <c r="AJ64" s="97" t="s">
        <v>31</v>
      </c>
      <c r="AK64" s="98" t="s">
        <v>76</v>
      </c>
      <c r="AL64" s="20"/>
      <c r="AM64" s="20"/>
      <c r="AN64" s="20"/>
      <c r="AO64" s="20"/>
      <c r="AP64" s="20"/>
      <c r="AQ64" s="20"/>
      <c r="AR64" s="20"/>
      <c r="AS64" s="84"/>
      <c r="AT64" s="84"/>
      <c r="AU64" s="84"/>
      <c r="AV64" s="84"/>
      <c r="AW64" s="85"/>
      <c r="AX64" s="84"/>
      <c r="AY64" s="20"/>
      <c r="AZ64" s="83"/>
      <c r="BA64" s="20"/>
      <c r="BB64" s="20"/>
      <c r="BC64" s="20"/>
      <c r="BD64" s="20"/>
      <c r="BE64" s="20"/>
      <c r="BF64" s="20"/>
      <c r="BG64" s="20"/>
      <c r="BH64" s="20"/>
      <c r="BI64" s="20"/>
      <c r="BJ64" s="20"/>
      <c r="BK64" s="20"/>
      <c r="BL64" s="20"/>
      <c r="BM64" s="20"/>
      <c r="BN64" s="58"/>
      <c r="BO64" s="58"/>
      <c r="BP64" s="92"/>
      <c r="BQ64" s="77"/>
      <c r="BR64" s="77"/>
      <c r="BS64" s="77"/>
      <c r="BT64" s="77"/>
      <c r="BU64" s="77"/>
      <c r="BV64" s="77"/>
      <c r="BW64" s="77"/>
    </row>
    <row r="65" spans="1:79" ht="21" customHeight="1" x14ac:dyDescent="0.15">
      <c r="B65" s="20"/>
      <c r="C65" s="84"/>
      <c r="D65" s="302">
        <f>IF(U63&gt;=AB64,AB64,U63)</f>
        <v>16207</v>
      </c>
      <c r="E65" s="302"/>
      <c r="F65" s="302"/>
      <c r="G65" s="302"/>
      <c r="H65" s="302"/>
      <c r="I65" s="84"/>
      <c r="J65" s="86"/>
      <c r="K65" s="39"/>
      <c r="L65" s="39"/>
      <c r="M65" s="91" t="s">
        <v>77</v>
      </c>
      <c r="N65" s="20"/>
      <c r="O65" s="20"/>
      <c r="P65" s="20"/>
      <c r="Q65" s="39"/>
      <c r="R65" s="39"/>
      <c r="S65" s="39"/>
      <c r="T65" s="39"/>
      <c r="U65" s="95"/>
      <c r="V65" s="95"/>
      <c r="W65" s="95"/>
      <c r="X65" s="95"/>
      <c r="Y65" s="95"/>
      <c r="Z65" s="95"/>
      <c r="AA65" s="84"/>
      <c r="AB65" s="99"/>
      <c r="AC65" s="84"/>
      <c r="AD65" s="84"/>
      <c r="AE65" s="84"/>
      <c r="AF65" s="84"/>
      <c r="AG65" s="84"/>
      <c r="AH65" s="85"/>
      <c r="AI65" s="84"/>
      <c r="AJ65" s="20"/>
      <c r="AK65" s="91"/>
      <c r="AL65" s="20"/>
      <c r="AM65" s="20"/>
      <c r="AN65" s="20"/>
      <c r="AO65" s="20"/>
      <c r="AP65" s="20"/>
      <c r="AQ65" s="20"/>
      <c r="AR65" s="20"/>
      <c r="AS65" s="84"/>
      <c r="AT65" s="84"/>
      <c r="AU65" s="84"/>
      <c r="AV65" s="84"/>
      <c r="AW65" s="85"/>
      <c r="AX65" s="84"/>
      <c r="AY65" s="20"/>
      <c r="AZ65" s="83"/>
      <c r="BA65" s="20"/>
      <c r="BB65" s="20"/>
      <c r="BC65" s="20"/>
      <c r="BD65" s="20"/>
      <c r="BE65" s="20"/>
      <c r="BF65" s="20"/>
      <c r="BG65" s="20"/>
      <c r="BH65" s="20"/>
      <c r="BI65" s="20"/>
      <c r="BJ65" s="20"/>
      <c r="BK65" s="20"/>
      <c r="BL65" s="20"/>
      <c r="BM65" s="20"/>
      <c r="BN65" s="58"/>
      <c r="BO65" s="58"/>
      <c r="BP65" s="92"/>
      <c r="BQ65" s="77"/>
      <c r="BR65" s="77"/>
      <c r="BS65" s="77"/>
      <c r="BT65" s="77"/>
      <c r="BU65" s="77"/>
      <c r="BV65" s="77"/>
      <c r="BW65" s="77"/>
    </row>
    <row r="66" spans="1:79" ht="15.95" customHeight="1" x14ac:dyDescent="0.15">
      <c r="B66" s="20"/>
      <c r="C66" s="84"/>
      <c r="D66" s="95"/>
      <c r="E66" s="95"/>
      <c r="F66" s="95"/>
      <c r="G66" s="95"/>
      <c r="H66" s="95"/>
      <c r="I66" s="84"/>
      <c r="J66" s="86"/>
      <c r="K66" s="39"/>
      <c r="L66" s="39"/>
      <c r="M66" s="91"/>
      <c r="N66" s="20"/>
      <c r="O66" s="20"/>
      <c r="P66" s="20"/>
      <c r="Q66" s="39"/>
      <c r="R66" s="39"/>
      <c r="S66" s="39"/>
      <c r="T66" s="39"/>
      <c r="U66" s="95"/>
      <c r="V66" s="95"/>
      <c r="W66" s="95"/>
      <c r="X66" s="95"/>
      <c r="Y66" s="95"/>
      <c r="Z66" s="95"/>
      <c r="AA66" s="84"/>
      <c r="AB66" s="99"/>
      <c r="AC66" s="84"/>
      <c r="AD66" s="84"/>
      <c r="AE66" s="84"/>
      <c r="AF66" s="84"/>
      <c r="AG66" s="84"/>
      <c r="AH66" s="85"/>
      <c r="AI66" s="84"/>
      <c r="AJ66" s="20"/>
      <c r="AK66" s="91"/>
      <c r="AL66" s="20"/>
      <c r="AM66" s="20"/>
      <c r="AN66" s="20"/>
      <c r="AO66" s="20"/>
      <c r="AP66" s="20"/>
      <c r="AQ66" s="20"/>
      <c r="AR66" s="20"/>
      <c r="AS66" s="84"/>
      <c r="AT66" s="84"/>
      <c r="AU66" s="84"/>
      <c r="AV66" s="84"/>
      <c r="AW66" s="85"/>
      <c r="AX66" s="84"/>
      <c r="AY66" s="20"/>
      <c r="AZ66" s="83"/>
      <c r="BA66" s="20"/>
      <c r="BB66" s="20"/>
      <c r="BC66" s="20"/>
      <c r="BD66" s="20"/>
      <c r="BE66" s="20"/>
      <c r="BF66" s="20"/>
      <c r="BG66" s="20"/>
      <c r="BH66" s="20"/>
      <c r="BI66" s="20"/>
      <c r="BJ66" s="20"/>
      <c r="BK66" s="20"/>
      <c r="BL66" s="20"/>
      <c r="BM66" s="20"/>
      <c r="BN66" s="58"/>
      <c r="BO66" s="58"/>
      <c r="BP66" s="92"/>
      <c r="BQ66" s="77"/>
      <c r="BR66" s="77"/>
      <c r="BS66" s="77"/>
      <c r="BT66" s="77"/>
      <c r="BU66" s="77"/>
      <c r="BV66" s="77"/>
      <c r="BW66" s="77"/>
    </row>
    <row r="67" spans="1:79" ht="17.25" customHeight="1" x14ac:dyDescent="0.2">
      <c r="B67" s="41" t="s">
        <v>78</v>
      </c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AK67" s="20"/>
      <c r="AL67" s="20"/>
      <c r="AM67" s="20"/>
      <c r="AN67" s="20"/>
      <c r="AO67" s="20"/>
      <c r="AP67" s="20"/>
      <c r="AQ67" s="20"/>
      <c r="BG67" s="56"/>
      <c r="BH67" s="56"/>
      <c r="BI67" s="56"/>
      <c r="BJ67" s="56"/>
      <c r="BK67" s="56"/>
      <c r="BL67" s="56"/>
      <c r="BM67" s="56"/>
      <c r="BN67" s="100"/>
      <c r="BO67" s="100"/>
      <c r="BP67" s="100"/>
      <c r="BQ67" s="100"/>
      <c r="BR67" s="100"/>
      <c r="BS67" s="100"/>
      <c r="BT67" s="100"/>
      <c r="BU67" s="101"/>
      <c r="BV67" s="101"/>
      <c r="BW67" s="77"/>
    </row>
    <row r="68" spans="1:79" ht="15.95" customHeight="1" x14ac:dyDescent="0.15">
      <c r="A68" s="54"/>
      <c r="B68" s="54"/>
      <c r="C68" s="54"/>
      <c r="D68" s="54"/>
      <c r="E68" s="54"/>
      <c r="F68" s="273" t="s">
        <v>79</v>
      </c>
      <c r="G68" s="273"/>
      <c r="H68" s="273"/>
      <c r="I68" s="273"/>
      <c r="J68" s="273"/>
      <c r="K68" s="273"/>
      <c r="L68" s="273"/>
      <c r="M68" s="273"/>
      <c r="N68" s="273"/>
      <c r="O68" s="20"/>
      <c r="P68" s="20"/>
      <c r="Q68" s="20"/>
      <c r="R68" s="20"/>
      <c r="S68" s="55" t="s">
        <v>80</v>
      </c>
      <c r="T68" s="20"/>
      <c r="U68" s="20"/>
      <c r="V68" s="20"/>
      <c r="X68" s="20"/>
      <c r="Z68" s="20"/>
      <c r="AA68" s="20"/>
      <c r="AB68" s="20"/>
      <c r="AC68" s="20"/>
      <c r="AE68" s="20"/>
      <c r="AF68" s="20"/>
      <c r="AG68" s="20"/>
      <c r="AH68" s="55" t="s">
        <v>45</v>
      </c>
      <c r="AI68" s="20"/>
      <c r="AJ68" s="20"/>
      <c r="AK68" s="20"/>
      <c r="AL68" s="20"/>
      <c r="AM68" s="20"/>
      <c r="AN68" s="20"/>
      <c r="AO68" s="20"/>
      <c r="AP68" s="20"/>
      <c r="AQ68" s="20"/>
      <c r="AS68" s="20"/>
      <c r="AT68" s="56"/>
      <c r="AU68" s="275" t="s">
        <v>81</v>
      </c>
      <c r="AV68" s="275"/>
      <c r="AW68" s="275"/>
      <c r="AX68" s="275"/>
      <c r="AY68" s="275"/>
      <c r="AZ68" s="275"/>
      <c r="BA68" s="275"/>
      <c r="BB68" s="275"/>
      <c r="BC68" s="57"/>
      <c r="BW68" s="58"/>
      <c r="BX68" s="58"/>
      <c r="BY68" s="59"/>
      <c r="BZ68" s="59"/>
      <c r="CA68" s="59"/>
    </row>
    <row r="69" spans="1:79" ht="9" customHeight="1" x14ac:dyDescent="0.15">
      <c r="A69" s="4"/>
      <c r="B69" s="60"/>
      <c r="C69" s="60"/>
      <c r="D69" s="60"/>
      <c r="E69" s="60"/>
      <c r="F69" s="60"/>
      <c r="G69" s="4"/>
      <c r="H69" s="4"/>
      <c r="I69" s="4"/>
      <c r="K69" s="20"/>
      <c r="L69" s="270"/>
      <c r="M69" s="270"/>
      <c r="N69" s="297"/>
      <c r="O69" s="297"/>
      <c r="P69" s="297"/>
      <c r="Q69" s="297"/>
      <c r="R69" s="297"/>
      <c r="S69" s="270"/>
      <c r="T69" s="270"/>
      <c r="V69" s="61"/>
      <c r="W69" s="272"/>
      <c r="X69" s="272"/>
      <c r="Y69" s="272"/>
      <c r="AB69" s="20"/>
      <c r="AC69" s="56"/>
      <c r="AD69" s="20"/>
      <c r="AF69" s="62"/>
      <c r="AG69" s="62"/>
      <c r="AH69" s="62"/>
      <c r="AI69" s="62"/>
      <c r="AJ69" s="62"/>
      <c r="AK69" s="62"/>
      <c r="AL69" s="62"/>
      <c r="AM69" s="19"/>
      <c r="AN69" s="20"/>
      <c r="AO69" s="20"/>
      <c r="AP69" s="57"/>
      <c r="AQ69" s="57"/>
      <c r="AR69" s="20"/>
      <c r="AS69" s="57"/>
      <c r="AT69" s="63"/>
      <c r="AU69" s="63"/>
      <c r="AV69" s="63"/>
      <c r="AW69" s="63"/>
      <c r="AX69" s="63"/>
      <c r="AY69" s="63"/>
      <c r="AZ69" s="20"/>
      <c r="BA69" s="20"/>
      <c r="BB69" s="20"/>
      <c r="BC69" s="20"/>
      <c r="BW69" s="19"/>
      <c r="BX69" s="19"/>
      <c r="BY69" s="19"/>
      <c r="BZ69" s="62"/>
      <c r="CA69" s="62"/>
    </row>
    <row r="70" spans="1:79" ht="24" customHeight="1" x14ac:dyDescent="0.25">
      <c r="A70" s="64"/>
      <c r="B70" s="64"/>
      <c r="C70" s="64"/>
      <c r="D70" s="64"/>
      <c r="E70" s="64"/>
      <c r="F70" s="276">
        <f>BN57</f>
        <v>22</v>
      </c>
      <c r="G70" s="276"/>
      <c r="H70" s="276"/>
      <c r="I70" s="287" t="s">
        <v>23</v>
      </c>
      <c r="J70" s="287"/>
      <c r="K70" s="102" t="s">
        <v>82</v>
      </c>
      <c r="L70" s="102"/>
      <c r="M70" s="102"/>
      <c r="N70" s="102"/>
      <c r="O70" s="103"/>
      <c r="P70" s="103"/>
      <c r="Q70" s="103"/>
      <c r="R70" s="103"/>
      <c r="S70" s="288"/>
      <c r="T70" s="288"/>
      <c r="V70" s="61"/>
      <c r="W70" s="289">
        <f>D65</f>
        <v>16207</v>
      </c>
      <c r="X70" s="289"/>
      <c r="Y70" s="289"/>
      <c r="Z70" s="289"/>
      <c r="AA70" s="289"/>
      <c r="AB70" s="289"/>
      <c r="AC70" s="295" t="s">
        <v>14</v>
      </c>
      <c r="AD70" s="295"/>
      <c r="AF70" s="61"/>
      <c r="AG70" s="61" t="s">
        <v>49</v>
      </c>
      <c r="AH70" s="62"/>
      <c r="AI70" s="62"/>
      <c r="AJ70" s="290">
        <f>AW57</f>
        <v>18</v>
      </c>
      <c r="AK70" s="290"/>
      <c r="AL70" s="290"/>
      <c r="AM70" s="290"/>
      <c r="AN70" s="290"/>
      <c r="AO70" s="65" t="s">
        <v>50</v>
      </c>
      <c r="AP70" s="57"/>
      <c r="AQ70" s="66" t="s">
        <v>51</v>
      </c>
      <c r="AR70" s="20"/>
      <c r="AS70" s="57"/>
      <c r="AT70" s="291">
        <f>IF(W70="","",W70*AJ70)</f>
        <v>291726</v>
      </c>
      <c r="AU70" s="291"/>
      <c r="AV70" s="291"/>
      <c r="AW70" s="291"/>
      <c r="AX70" s="291"/>
      <c r="AY70" s="292"/>
      <c r="AZ70" s="292"/>
      <c r="BA70" s="292"/>
      <c r="BB70" s="67" t="s">
        <v>14</v>
      </c>
      <c r="BC70" s="68"/>
      <c r="BW70" s="19"/>
      <c r="BX70" s="19"/>
      <c r="BY70" s="19"/>
      <c r="BZ70" s="62"/>
      <c r="CA70" s="62"/>
    </row>
    <row r="71" spans="1:79" s="4" customFormat="1" ht="26.25" x14ac:dyDescent="0.4">
      <c r="F71" s="104"/>
      <c r="G71" s="104"/>
      <c r="H71" s="104"/>
      <c r="I71" s="105"/>
      <c r="J71" s="105"/>
      <c r="R71" s="60"/>
      <c r="S71" s="106"/>
      <c r="T71" s="106"/>
      <c r="U71" s="106"/>
      <c r="V71" s="106"/>
      <c r="W71" s="106"/>
      <c r="X71" s="60"/>
      <c r="Y71" s="60"/>
      <c r="Z71" s="107"/>
      <c r="AA71" s="107"/>
      <c r="AB71" s="108"/>
      <c r="AC71" s="108"/>
      <c r="AD71" s="108"/>
      <c r="AE71" s="108"/>
      <c r="AF71" s="108"/>
      <c r="AG71" s="107"/>
      <c r="AH71" s="60"/>
      <c r="AI71" s="60"/>
      <c r="AJ71" s="106"/>
      <c r="AK71" s="106"/>
      <c r="AL71" s="106"/>
      <c r="AM71" s="106"/>
      <c r="AN71" s="106"/>
      <c r="AO71" s="106"/>
      <c r="AP71" s="106"/>
      <c r="AQ71" s="107"/>
      <c r="AR71" s="107"/>
      <c r="AT71" s="109"/>
      <c r="AU71" s="109"/>
      <c r="AV71" s="109"/>
      <c r="AW71" s="109"/>
      <c r="AX71" s="109"/>
      <c r="AY71" s="110"/>
      <c r="AZ71" s="110"/>
      <c r="BA71" s="110"/>
      <c r="BB71" s="111"/>
      <c r="BC71" s="60"/>
      <c r="BD71" s="60"/>
      <c r="BE71" s="60"/>
      <c r="BF71" s="60"/>
      <c r="BG71" s="112"/>
      <c r="BH71" s="113"/>
      <c r="BI71" s="113"/>
      <c r="BJ71" s="113"/>
      <c r="BK71" s="112"/>
      <c r="BL71" s="114"/>
      <c r="BM71" s="114"/>
      <c r="BN71" s="114"/>
      <c r="BO71" s="114"/>
      <c r="BP71" s="115"/>
      <c r="BQ71" s="115"/>
      <c r="BR71" s="115"/>
      <c r="BS71" s="115"/>
      <c r="BT71" s="54"/>
      <c r="BU71" s="114"/>
      <c r="BV71" s="114"/>
      <c r="BW71" s="114"/>
    </row>
    <row r="72" spans="1:79" ht="17.25" customHeight="1" x14ac:dyDescent="0.2">
      <c r="B72" s="41" t="s">
        <v>83</v>
      </c>
      <c r="C72" s="84"/>
      <c r="D72" s="95"/>
      <c r="E72" s="95"/>
      <c r="F72" s="95"/>
      <c r="G72" s="95"/>
      <c r="H72" s="95"/>
      <c r="I72" s="84"/>
      <c r="J72" s="86"/>
      <c r="K72" s="39"/>
      <c r="L72" s="39"/>
      <c r="M72" s="39"/>
      <c r="N72" s="39"/>
      <c r="O72" s="39"/>
      <c r="P72" s="39"/>
      <c r="Q72" s="39"/>
      <c r="R72" s="39"/>
      <c r="S72" s="39"/>
      <c r="T72" s="39"/>
      <c r="U72" s="95"/>
      <c r="V72" s="95"/>
      <c r="W72" s="95"/>
      <c r="X72" s="95"/>
      <c r="Y72" s="95"/>
      <c r="Z72" s="95"/>
      <c r="AA72" s="84"/>
      <c r="AB72" s="99"/>
      <c r="AC72" s="84"/>
      <c r="AD72" s="84"/>
      <c r="AE72" s="84"/>
      <c r="AF72" s="84"/>
      <c r="AG72" s="84"/>
      <c r="AH72" s="85"/>
      <c r="AI72" s="84"/>
      <c r="AJ72" s="20"/>
      <c r="AK72" s="91"/>
      <c r="AL72" s="20"/>
      <c r="AM72" s="20"/>
      <c r="AN72" s="20"/>
      <c r="AO72" s="20"/>
      <c r="AP72" s="20"/>
      <c r="AQ72" s="20"/>
      <c r="AR72" s="20"/>
      <c r="AS72" s="84"/>
      <c r="AT72" s="84"/>
      <c r="AU72" s="84"/>
      <c r="AV72" s="84"/>
      <c r="AW72" s="85"/>
      <c r="AX72" s="84"/>
      <c r="AY72" s="20"/>
      <c r="AZ72" s="83"/>
      <c r="BA72" s="20"/>
      <c r="BB72" s="20"/>
      <c r="BC72" s="20"/>
      <c r="BD72" s="20"/>
      <c r="BE72" s="20"/>
      <c r="BF72" s="20"/>
      <c r="BG72" s="20"/>
      <c r="BH72" s="20"/>
      <c r="BI72" s="20"/>
      <c r="BJ72" s="20"/>
      <c r="BK72" s="20"/>
      <c r="BL72" s="20"/>
      <c r="BM72" s="20"/>
      <c r="BN72" s="58"/>
      <c r="BO72" s="58"/>
      <c r="BP72" s="92"/>
      <c r="BQ72" s="77"/>
      <c r="BR72" s="77"/>
      <c r="BS72" s="77"/>
      <c r="BT72" s="77"/>
      <c r="BU72" s="77"/>
      <c r="BV72" s="77"/>
      <c r="BW72" s="77"/>
    </row>
    <row r="73" spans="1:79" ht="15.95" customHeight="1" x14ac:dyDescent="0.15">
      <c r="A73" s="54"/>
      <c r="B73" s="54"/>
      <c r="C73" s="54"/>
      <c r="D73" s="54"/>
      <c r="E73" s="54"/>
      <c r="F73" s="273" t="s">
        <v>79</v>
      </c>
      <c r="G73" s="273"/>
      <c r="H73" s="273"/>
      <c r="I73" s="273"/>
      <c r="J73" s="273"/>
      <c r="K73" s="273"/>
      <c r="L73" s="273"/>
      <c r="M73" s="273"/>
      <c r="N73" s="273"/>
      <c r="O73" s="20"/>
      <c r="P73" s="20"/>
      <c r="Q73" s="20"/>
      <c r="R73" s="20"/>
      <c r="S73" s="55" t="s">
        <v>44</v>
      </c>
      <c r="T73" s="20"/>
      <c r="U73" s="20"/>
      <c r="V73" s="20"/>
      <c r="X73" s="20"/>
      <c r="Z73" s="20"/>
      <c r="AA73" s="20"/>
      <c r="AB73" s="20"/>
      <c r="AC73" s="20"/>
      <c r="AE73" s="20"/>
      <c r="AF73" s="20"/>
      <c r="AG73" s="20"/>
      <c r="AH73" s="55" t="s">
        <v>45</v>
      </c>
      <c r="AI73" s="20"/>
      <c r="AJ73" s="20"/>
      <c r="AK73" s="20"/>
      <c r="AL73" s="20"/>
      <c r="AM73" s="20"/>
      <c r="AN73" s="20"/>
      <c r="AO73" s="20"/>
      <c r="AP73" s="20"/>
      <c r="AQ73" s="20"/>
      <c r="AS73" s="20"/>
      <c r="AT73" s="56"/>
      <c r="AU73" s="275" t="s">
        <v>84</v>
      </c>
      <c r="AV73" s="275"/>
      <c r="AW73" s="275"/>
      <c r="AX73" s="275"/>
      <c r="AY73" s="275"/>
      <c r="AZ73" s="275"/>
      <c r="BA73" s="275"/>
      <c r="BB73" s="275"/>
      <c r="BC73" s="57"/>
      <c r="BW73" s="58"/>
      <c r="BX73" s="58"/>
      <c r="BY73" s="59"/>
      <c r="BZ73" s="59"/>
      <c r="CA73" s="59"/>
    </row>
    <row r="74" spans="1:79" ht="9" customHeight="1" x14ac:dyDescent="0.15">
      <c r="A74" s="4"/>
      <c r="B74" s="60"/>
      <c r="C74" s="60"/>
      <c r="D74" s="60"/>
      <c r="E74" s="60"/>
      <c r="F74" s="60"/>
      <c r="G74" s="4"/>
      <c r="H74" s="4"/>
      <c r="I74" s="4"/>
      <c r="K74" s="20"/>
      <c r="L74" s="270"/>
      <c r="M74" s="270"/>
      <c r="N74" s="297"/>
      <c r="O74" s="297"/>
      <c r="P74" s="297"/>
      <c r="Q74" s="297"/>
      <c r="R74" s="297"/>
      <c r="S74" s="270"/>
      <c r="T74" s="270"/>
      <c r="V74" s="61"/>
      <c r="W74" s="272"/>
      <c r="X74" s="272"/>
      <c r="Y74" s="272"/>
      <c r="AB74" s="20"/>
      <c r="AC74" s="56"/>
      <c r="AD74" s="20"/>
      <c r="AF74" s="62"/>
      <c r="AG74" s="62"/>
      <c r="AH74" s="62"/>
      <c r="AI74" s="62"/>
      <c r="AJ74" s="62"/>
      <c r="AK74" s="62"/>
      <c r="AL74" s="62"/>
      <c r="AM74" s="19"/>
      <c r="AN74" s="20"/>
      <c r="AO74" s="20"/>
      <c r="AP74" s="57"/>
      <c r="AQ74" s="57"/>
      <c r="AR74" s="20"/>
      <c r="AS74" s="57"/>
      <c r="AT74" s="63"/>
      <c r="AU74" s="63"/>
      <c r="AV74" s="63"/>
      <c r="AW74" s="63"/>
      <c r="AX74" s="63"/>
      <c r="AY74" s="63"/>
      <c r="AZ74" s="20"/>
      <c r="BA74" s="20"/>
      <c r="BB74" s="20"/>
      <c r="BC74" s="20"/>
      <c r="BW74" s="19"/>
      <c r="BX74" s="19"/>
      <c r="BY74" s="19"/>
      <c r="BZ74" s="62"/>
      <c r="CA74" s="62"/>
    </row>
    <row r="75" spans="1:79" ht="24" customHeight="1" x14ac:dyDescent="0.25">
      <c r="A75" s="64"/>
      <c r="B75" s="64"/>
      <c r="C75" s="64"/>
      <c r="D75" s="64"/>
      <c r="E75" s="64"/>
      <c r="F75" s="276">
        <f>BN57</f>
        <v>22</v>
      </c>
      <c r="G75" s="276"/>
      <c r="H75" s="276"/>
      <c r="I75" s="287" t="s">
        <v>23</v>
      </c>
      <c r="J75" s="287"/>
      <c r="K75" s="102" t="s">
        <v>82</v>
      </c>
      <c r="L75" s="102"/>
      <c r="M75" s="102"/>
      <c r="N75" s="102"/>
      <c r="O75" s="103"/>
      <c r="P75" s="103"/>
      <c r="Q75" s="103"/>
      <c r="R75" s="103"/>
      <c r="S75" s="288" t="s">
        <v>47</v>
      </c>
      <c r="T75" s="288"/>
      <c r="V75" s="61"/>
      <c r="W75" s="289">
        <f>BI33</f>
        <v>1079</v>
      </c>
      <c r="X75" s="289"/>
      <c r="Y75" s="289"/>
      <c r="Z75" s="289"/>
      <c r="AA75" s="289"/>
      <c r="AB75" s="289"/>
      <c r="AC75" s="288" t="s">
        <v>48</v>
      </c>
      <c r="AD75" s="288"/>
      <c r="AF75" s="61"/>
      <c r="AG75" s="61" t="s">
        <v>49</v>
      </c>
      <c r="AH75" s="62"/>
      <c r="AI75" s="62"/>
      <c r="AJ75" s="290">
        <f>AW57</f>
        <v>18</v>
      </c>
      <c r="AK75" s="290"/>
      <c r="AL75" s="290"/>
      <c r="AM75" s="290"/>
      <c r="AN75" s="290"/>
      <c r="AO75" s="65" t="s">
        <v>50</v>
      </c>
      <c r="AP75" s="57"/>
      <c r="AQ75" s="66" t="s">
        <v>51</v>
      </c>
      <c r="AR75" s="20"/>
      <c r="AS75" s="57"/>
      <c r="AT75" s="291">
        <f>IF(W75="","",W75*AJ75)</f>
        <v>19422</v>
      </c>
      <c r="AU75" s="291"/>
      <c r="AV75" s="291"/>
      <c r="AW75" s="291"/>
      <c r="AX75" s="291"/>
      <c r="AY75" s="292"/>
      <c r="AZ75" s="292"/>
      <c r="BA75" s="292"/>
      <c r="BB75" s="67" t="s">
        <v>14</v>
      </c>
      <c r="BC75" s="68"/>
      <c r="BW75" s="19"/>
      <c r="BX75" s="19"/>
      <c r="BY75" s="19"/>
      <c r="BZ75" s="62"/>
      <c r="CA75" s="62"/>
    </row>
    <row r="76" spans="1:79" ht="15.95" customHeight="1" x14ac:dyDescent="0.2">
      <c r="A76" s="105"/>
      <c r="B76" s="105"/>
      <c r="C76" s="105"/>
      <c r="D76" s="105"/>
      <c r="E76" s="116"/>
      <c r="F76" s="117"/>
      <c r="G76" s="117"/>
      <c r="H76" s="117"/>
      <c r="I76" s="117"/>
      <c r="J76" s="118"/>
      <c r="O76" s="103"/>
      <c r="P76" s="103"/>
      <c r="Q76" s="103"/>
      <c r="R76" s="103"/>
      <c r="S76" s="270"/>
      <c r="T76" s="271"/>
      <c r="V76" s="61"/>
      <c r="W76" s="272"/>
      <c r="X76" s="272"/>
      <c r="Y76" s="272"/>
      <c r="AB76" s="58"/>
      <c r="AC76" s="100"/>
      <c r="AD76" s="58"/>
      <c r="AF76" s="62"/>
      <c r="AG76" s="62"/>
      <c r="AH76" s="62"/>
      <c r="AI76" s="62"/>
      <c r="AJ76" s="62"/>
      <c r="AK76" s="62"/>
      <c r="AL76" s="62"/>
      <c r="AM76" s="19"/>
      <c r="AN76" s="58"/>
      <c r="AO76" s="58"/>
      <c r="AP76" s="119"/>
      <c r="AQ76" s="119"/>
      <c r="AR76" s="58"/>
      <c r="AS76" s="119"/>
      <c r="AT76" s="120"/>
      <c r="AU76" s="120"/>
      <c r="AV76" s="120"/>
      <c r="AW76" s="120"/>
      <c r="AX76" s="120"/>
      <c r="AY76" s="121"/>
      <c r="AZ76" s="121"/>
      <c r="BA76" s="121"/>
      <c r="BB76" s="122"/>
      <c r="BC76" s="20"/>
      <c r="BW76" s="19"/>
      <c r="BX76" s="19"/>
      <c r="BY76" s="19"/>
      <c r="BZ76" s="62"/>
      <c r="CA76" s="62"/>
    </row>
    <row r="77" spans="1:79" ht="17.25" customHeight="1" x14ac:dyDescent="0.2">
      <c r="B77" s="41" t="s">
        <v>85</v>
      </c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20"/>
      <c r="AD77" s="20"/>
      <c r="AE77" s="20"/>
      <c r="AF77" s="20"/>
      <c r="AG77" s="20"/>
      <c r="AH77" s="20"/>
      <c r="AI77" s="20"/>
      <c r="AJ77" s="20"/>
      <c r="AK77" s="20"/>
      <c r="AL77" s="20"/>
      <c r="AM77" s="20"/>
      <c r="AN77" s="20"/>
      <c r="AO77" s="20"/>
      <c r="AP77" s="20"/>
      <c r="AQ77" s="20"/>
      <c r="BG77" s="56"/>
      <c r="BH77" s="56"/>
      <c r="BI77" s="56"/>
      <c r="BJ77" s="56"/>
      <c r="BK77" s="56"/>
      <c r="BL77" s="56"/>
      <c r="BM77" s="56"/>
      <c r="BN77" s="100"/>
      <c r="BO77" s="100"/>
      <c r="BP77" s="100"/>
      <c r="BQ77" s="100"/>
      <c r="BR77" s="100"/>
      <c r="BS77" s="100"/>
      <c r="BT77" s="100"/>
      <c r="BU77" s="101"/>
      <c r="BV77" s="101"/>
      <c r="BW77" s="77"/>
    </row>
    <row r="78" spans="1:79" ht="18.75" x14ac:dyDescent="0.4">
      <c r="B78" s="20"/>
      <c r="C78" s="20"/>
      <c r="F78" s="273" t="s">
        <v>79</v>
      </c>
      <c r="G78" s="273"/>
      <c r="H78" s="273"/>
      <c r="I78" s="273"/>
      <c r="J78" s="273"/>
      <c r="K78" s="273"/>
      <c r="L78" s="273"/>
      <c r="M78" s="273"/>
      <c r="N78" s="273"/>
      <c r="O78" s="56"/>
      <c r="P78" s="56"/>
      <c r="Q78" s="56"/>
      <c r="R78" s="56"/>
      <c r="S78" s="55" t="s">
        <v>86</v>
      </c>
      <c r="T78" s="123"/>
      <c r="U78" s="123"/>
      <c r="V78" s="123"/>
      <c r="W78" s="123"/>
      <c r="X78" s="123"/>
      <c r="Y78" s="56"/>
      <c r="Z78" s="56"/>
      <c r="AA78" s="123"/>
      <c r="AB78" s="123"/>
      <c r="AC78" s="123"/>
      <c r="AD78" s="123"/>
      <c r="AE78" s="123"/>
      <c r="AF78" s="123"/>
      <c r="AG78" s="123"/>
      <c r="AH78" s="124"/>
      <c r="AI78" s="56"/>
      <c r="AJ78" s="56"/>
      <c r="AK78" s="274" t="s">
        <v>84</v>
      </c>
      <c r="AL78" s="274"/>
      <c r="AM78" s="274"/>
      <c r="AN78" s="274"/>
      <c r="AO78" s="274"/>
      <c r="AP78" s="274"/>
      <c r="AQ78" s="125"/>
      <c r="AR78" s="56"/>
      <c r="AS78" s="56"/>
      <c r="AT78" s="56"/>
      <c r="AU78" s="275" t="s">
        <v>87</v>
      </c>
      <c r="AV78" s="275"/>
      <c r="AW78" s="275"/>
      <c r="AX78" s="275"/>
      <c r="AY78" s="275"/>
      <c r="AZ78" s="275"/>
      <c r="BA78" s="275"/>
      <c r="BB78" s="275"/>
      <c r="BC78" s="57"/>
      <c r="BD78" s="20"/>
      <c r="BE78" s="20"/>
      <c r="BF78" s="20"/>
      <c r="BG78" s="56"/>
      <c r="BH78" s="56"/>
      <c r="BI78" s="56"/>
      <c r="BJ78" s="56"/>
      <c r="BK78" s="56"/>
      <c r="BL78" s="56"/>
      <c r="BM78" s="56"/>
      <c r="BN78" s="56"/>
      <c r="BO78" s="56"/>
      <c r="BP78" s="56"/>
      <c r="BQ78" s="56"/>
      <c r="BR78" s="56"/>
      <c r="BS78" s="56"/>
      <c r="BT78" s="293"/>
      <c r="BU78" s="294"/>
      <c r="BV78" s="294"/>
      <c r="BW78" s="77"/>
    </row>
    <row r="79" spans="1:79" ht="9" customHeight="1" x14ac:dyDescent="0.15">
      <c r="B79" s="20"/>
      <c r="C79" s="20"/>
      <c r="G79" s="20"/>
      <c r="H79" s="20"/>
      <c r="I79" s="20"/>
      <c r="J79" s="20"/>
      <c r="K79" s="20"/>
      <c r="Q79" s="20"/>
      <c r="S79" s="63"/>
      <c r="T79" s="63"/>
      <c r="U79" s="63"/>
      <c r="V79" s="63"/>
      <c r="W79" s="63"/>
      <c r="AA79" s="63"/>
      <c r="AB79" s="63"/>
      <c r="AC79" s="63"/>
      <c r="AD79" s="63"/>
      <c r="AE79" s="63"/>
      <c r="AF79" s="63"/>
      <c r="AG79" s="63"/>
      <c r="AJ79" s="126"/>
      <c r="AK79" s="126"/>
      <c r="AL79" s="126"/>
      <c r="AM79" s="126"/>
      <c r="AN79" s="127"/>
      <c r="AO79" s="128"/>
      <c r="AP79" s="128"/>
      <c r="AQ79" s="128"/>
      <c r="AR79" s="63"/>
      <c r="AS79" s="63"/>
      <c r="AT79" s="63"/>
      <c r="AU79" s="63"/>
      <c r="AV79" s="63"/>
      <c r="AW79" s="63"/>
      <c r="AX79" s="63"/>
      <c r="AY79" s="63"/>
      <c r="AZ79" s="20"/>
      <c r="BA79" s="20"/>
      <c r="BB79" s="20"/>
      <c r="BC79" s="20"/>
      <c r="BD79" s="20"/>
      <c r="BE79" s="20"/>
      <c r="BF79" s="20"/>
      <c r="BG79" s="56"/>
      <c r="BH79" s="56"/>
      <c r="BI79" s="56"/>
      <c r="BJ79" s="56"/>
      <c r="BK79" s="56"/>
      <c r="BL79" s="56"/>
      <c r="BM79" s="56"/>
      <c r="BN79" s="56"/>
      <c r="BO79" s="129"/>
      <c r="BP79" s="129"/>
      <c r="BQ79" s="129"/>
      <c r="BR79" s="129"/>
      <c r="BS79" s="129"/>
      <c r="BT79" s="129"/>
      <c r="BU79" s="129"/>
      <c r="BV79" s="56"/>
    </row>
    <row r="80" spans="1:79" ht="26.25" x14ac:dyDescent="0.4">
      <c r="F80" s="276">
        <f>BN57</f>
        <v>22</v>
      </c>
      <c r="G80" s="276"/>
      <c r="H80" s="276"/>
      <c r="I80" s="287" t="s">
        <v>23</v>
      </c>
      <c r="J80" s="287"/>
      <c r="K80" s="102" t="s">
        <v>82</v>
      </c>
      <c r="L80" s="102"/>
      <c r="M80" s="102"/>
      <c r="N80" s="102"/>
      <c r="R80" s="20"/>
      <c r="S80" s="130"/>
      <c r="T80" s="130"/>
      <c r="U80" s="130"/>
      <c r="V80" s="289">
        <f>AT70</f>
        <v>291726</v>
      </c>
      <c r="W80" s="289"/>
      <c r="X80" s="289"/>
      <c r="Y80" s="289"/>
      <c r="Z80" s="289"/>
      <c r="AA80" s="289"/>
      <c r="AB80" s="289"/>
      <c r="AC80" s="295" t="s">
        <v>14</v>
      </c>
      <c r="AD80" s="295"/>
      <c r="AE80" s="131"/>
      <c r="AF80" s="131"/>
      <c r="AG80" s="57" t="s">
        <v>88</v>
      </c>
      <c r="AH80" s="20"/>
      <c r="AI80" s="20"/>
      <c r="AJ80" s="296">
        <f>AT75</f>
        <v>19422</v>
      </c>
      <c r="AK80" s="296"/>
      <c r="AL80" s="296"/>
      <c r="AM80" s="296"/>
      <c r="AN80" s="296"/>
      <c r="AO80" s="296"/>
      <c r="AP80" s="296"/>
      <c r="AQ80" s="132" t="s">
        <v>14</v>
      </c>
      <c r="AR80" s="274" t="s">
        <v>71</v>
      </c>
      <c r="AS80" s="274"/>
      <c r="AT80" s="291">
        <f>V80-AJ80</f>
        <v>272304</v>
      </c>
      <c r="AU80" s="291"/>
      <c r="AV80" s="291"/>
      <c r="AW80" s="291"/>
      <c r="AX80" s="291"/>
      <c r="AY80" s="292"/>
      <c r="AZ80" s="292"/>
      <c r="BA80" s="292"/>
      <c r="BB80" s="67" t="s">
        <v>14</v>
      </c>
      <c r="BC80" s="68"/>
      <c r="BD80" s="20"/>
      <c r="BE80" s="20"/>
      <c r="BF80" s="20"/>
      <c r="BG80" s="133"/>
      <c r="BH80" s="134"/>
      <c r="BI80" s="134"/>
      <c r="BJ80" s="134"/>
      <c r="BK80" s="133"/>
      <c r="BL80" s="124"/>
      <c r="BM80" s="124"/>
      <c r="BN80" s="124"/>
      <c r="BO80" s="124"/>
      <c r="BP80" s="56"/>
      <c r="BQ80" s="56"/>
      <c r="BR80" s="56"/>
      <c r="BS80" s="56"/>
      <c r="BT80" s="293"/>
      <c r="BU80" s="294"/>
      <c r="BV80" s="294"/>
      <c r="BW80" s="294"/>
    </row>
    <row r="81" spans="1:76" s="4" customFormat="1" ht="21" thickBot="1" x14ac:dyDescent="0.45">
      <c r="F81" s="135"/>
      <c r="G81" s="135"/>
      <c r="H81" s="135"/>
      <c r="I81" s="105"/>
      <c r="J81" s="105"/>
      <c r="R81" s="60"/>
      <c r="S81" s="136"/>
      <c r="T81" s="136"/>
      <c r="U81" s="136"/>
      <c r="V81" s="136"/>
      <c r="W81" s="136"/>
      <c r="X81" s="60"/>
      <c r="Y81" s="60"/>
      <c r="Z81" s="107"/>
      <c r="AA81" s="107"/>
      <c r="AB81" s="136"/>
      <c r="AC81" s="137"/>
      <c r="AD81" s="137"/>
      <c r="AE81" s="137"/>
      <c r="AF81" s="137"/>
      <c r="AG81" s="24"/>
      <c r="AH81" s="138"/>
      <c r="AI81" s="138"/>
      <c r="AJ81" s="137"/>
      <c r="AK81" s="137"/>
      <c r="AL81" s="137"/>
      <c r="AM81" s="136"/>
      <c r="AN81" s="136"/>
      <c r="AO81" s="136"/>
      <c r="AP81" s="136"/>
      <c r="AQ81" s="107"/>
      <c r="AR81" s="107"/>
      <c r="AT81" s="120"/>
      <c r="AU81" s="120"/>
      <c r="AV81" s="120"/>
      <c r="AW81" s="120"/>
      <c r="AX81" s="120"/>
      <c r="AY81" s="121"/>
      <c r="AZ81" s="121"/>
      <c r="BA81" s="121"/>
      <c r="BB81" s="111"/>
      <c r="BC81" s="60"/>
      <c r="BD81" s="60"/>
      <c r="BE81" s="60"/>
      <c r="BF81" s="60"/>
      <c r="BG81" s="112"/>
      <c r="BH81" s="113"/>
      <c r="BI81" s="113"/>
      <c r="BJ81" s="113"/>
      <c r="BK81" s="112"/>
      <c r="BL81" s="114"/>
      <c r="BM81" s="114"/>
      <c r="BN81" s="114"/>
      <c r="BO81" s="114"/>
      <c r="BP81" s="115"/>
      <c r="BQ81" s="115"/>
      <c r="BR81" s="115"/>
      <c r="BS81" s="115"/>
      <c r="BT81" s="54"/>
      <c r="BU81" s="114"/>
      <c r="BV81" s="114"/>
      <c r="BW81" s="114"/>
    </row>
    <row r="82" spans="1:76" ht="24.95" customHeight="1" thickBot="1" x14ac:dyDescent="0.2">
      <c r="A82" s="4"/>
      <c r="B82" s="22"/>
      <c r="C82" s="22"/>
      <c r="D82" s="22"/>
      <c r="E82" s="22"/>
      <c r="F82" s="139"/>
      <c r="G82" s="277" t="s">
        <v>89</v>
      </c>
      <c r="H82" s="277"/>
      <c r="I82" s="277"/>
      <c r="J82" s="277"/>
      <c r="K82" s="277"/>
      <c r="L82" s="277"/>
      <c r="M82" s="277"/>
      <c r="N82" s="278"/>
      <c r="O82" s="279">
        <f>AT70</f>
        <v>291726</v>
      </c>
      <c r="P82" s="280"/>
      <c r="Q82" s="280"/>
      <c r="R82" s="280"/>
      <c r="S82" s="280"/>
      <c r="T82" s="280"/>
      <c r="U82" s="280"/>
      <c r="V82" s="280"/>
      <c r="W82" s="280"/>
      <c r="X82" s="280"/>
      <c r="Y82" s="281"/>
      <c r="Z82" s="140"/>
      <c r="AA82" s="141"/>
      <c r="AB82" s="141"/>
      <c r="AC82" s="282" t="s">
        <v>90</v>
      </c>
      <c r="AD82" s="283"/>
      <c r="AE82" s="283"/>
      <c r="AF82" s="283"/>
      <c r="AG82" s="283"/>
      <c r="AH82" s="283"/>
      <c r="AI82" s="283"/>
      <c r="AJ82" s="283"/>
      <c r="AK82" s="284"/>
      <c r="AL82" s="285">
        <f>AT75</f>
        <v>19422</v>
      </c>
      <c r="AM82" s="280"/>
      <c r="AN82" s="280"/>
      <c r="AO82" s="280"/>
      <c r="AP82" s="280"/>
      <c r="AQ82" s="280"/>
      <c r="AR82" s="280"/>
      <c r="AS82" s="280"/>
      <c r="AT82" s="280"/>
      <c r="AU82" s="281"/>
      <c r="AV82" s="141"/>
      <c r="AW82" s="141"/>
      <c r="AX82" s="141"/>
      <c r="AY82" s="286" t="s">
        <v>87</v>
      </c>
      <c r="AZ82" s="277"/>
      <c r="BA82" s="277"/>
      <c r="BB82" s="277"/>
      <c r="BC82" s="277"/>
      <c r="BD82" s="277"/>
      <c r="BE82" s="277"/>
      <c r="BF82" s="277"/>
      <c r="BG82" s="277"/>
      <c r="BH82" s="277"/>
      <c r="BI82" s="279">
        <f>AT80</f>
        <v>272304</v>
      </c>
      <c r="BJ82" s="280"/>
      <c r="BK82" s="280"/>
      <c r="BL82" s="280"/>
      <c r="BM82" s="280"/>
      <c r="BN82" s="280"/>
      <c r="BO82" s="280"/>
      <c r="BP82" s="280"/>
      <c r="BQ82" s="280"/>
      <c r="BR82" s="280"/>
      <c r="BS82" s="280"/>
      <c r="BT82" s="281"/>
      <c r="BU82" s="141"/>
      <c r="BV82" s="141"/>
      <c r="BW82" s="141"/>
      <c r="BX82" s="141"/>
    </row>
    <row r="83" spans="1:76" ht="21" customHeight="1" x14ac:dyDescent="0.15">
      <c r="BW83" s="197" t="s">
        <v>142</v>
      </c>
    </row>
  </sheetData>
  <sheetProtection algorithmName="SHA-512" hashValue="934jzToZGm/WxnZsYnz7jD1s7RyoSGNsq+yp38a6hyKf4piIC7CjYb01AOSLwPMRoxbVYzLlFj6N37+JM6y0uw==" saltValue="j4da0Fai2X7jBPdBsktKfQ==" spinCount="100000" sheet="1" objects="1" scenarios="1"/>
  <mergeCells count="191">
    <mergeCell ref="AO6:AS6"/>
    <mergeCell ref="AT6:BC6"/>
    <mergeCell ref="BD6:BH6"/>
    <mergeCell ref="BI6:BS6"/>
    <mergeCell ref="B8:AC8"/>
    <mergeCell ref="AK8:BL8"/>
    <mergeCell ref="B1:T1"/>
    <mergeCell ref="J3:M3"/>
    <mergeCell ref="AO4:AS4"/>
    <mergeCell ref="AT4:BL4"/>
    <mergeCell ref="AO5:AS5"/>
    <mergeCell ref="AT5:BC5"/>
    <mergeCell ref="BD5:BH5"/>
    <mergeCell ref="BI5:BN5"/>
    <mergeCell ref="BO5:BS5"/>
    <mergeCell ref="U1:BC2"/>
    <mergeCell ref="B11:N11"/>
    <mergeCell ref="O11:AA11"/>
    <mergeCell ref="AB11:AC11"/>
    <mergeCell ref="AK11:AW11"/>
    <mergeCell ref="AX11:BJ11"/>
    <mergeCell ref="BK11:BL11"/>
    <mergeCell ref="B9:N9"/>
    <mergeCell ref="O9:AC9"/>
    <mergeCell ref="AK9:AW9"/>
    <mergeCell ref="AX9:BL9"/>
    <mergeCell ref="B10:N10"/>
    <mergeCell ref="O10:AA10"/>
    <mergeCell ref="AB10:AC10"/>
    <mergeCell ref="AK10:AW10"/>
    <mergeCell ref="AX10:BJ10"/>
    <mergeCell ref="BK10:BL10"/>
    <mergeCell ref="C13:M13"/>
    <mergeCell ref="P13:Z13"/>
    <mergeCell ref="AB13:AC13"/>
    <mergeCell ref="AK13:AW13"/>
    <mergeCell ref="AX13:BJ13"/>
    <mergeCell ref="BK13:BL13"/>
    <mergeCell ref="B12:N12"/>
    <mergeCell ref="O12:AA12"/>
    <mergeCell ref="AB12:AC12"/>
    <mergeCell ref="AK12:AW12"/>
    <mergeCell ref="AX12:BJ12"/>
    <mergeCell ref="BK12:BL12"/>
    <mergeCell ref="B15:N15"/>
    <mergeCell ref="O15:AA15"/>
    <mergeCell ref="AB15:AC15"/>
    <mergeCell ref="AK15:AW15"/>
    <mergeCell ref="AX15:BJ15"/>
    <mergeCell ref="BK15:BL15"/>
    <mergeCell ref="B14:N14"/>
    <mergeCell ref="O14:AA14"/>
    <mergeCell ref="AB14:AC14"/>
    <mergeCell ref="AK14:AW14"/>
    <mergeCell ref="AX14:BJ14"/>
    <mergeCell ref="BK14:BL14"/>
    <mergeCell ref="B17:N17"/>
    <mergeCell ref="O17:AA17"/>
    <mergeCell ref="AB17:AC17"/>
    <mergeCell ref="AK17:AW17"/>
    <mergeCell ref="AX17:BJ17"/>
    <mergeCell ref="BK17:BL17"/>
    <mergeCell ref="B16:N16"/>
    <mergeCell ref="O16:AA16"/>
    <mergeCell ref="AB16:AC16"/>
    <mergeCell ref="AK16:AW16"/>
    <mergeCell ref="AX16:BJ16"/>
    <mergeCell ref="BK16:BL16"/>
    <mergeCell ref="B19:N19"/>
    <mergeCell ref="O19:AA19"/>
    <mergeCell ref="AB19:AC19"/>
    <mergeCell ref="AK19:AW19"/>
    <mergeCell ref="AX19:BJ19"/>
    <mergeCell ref="BK19:BL19"/>
    <mergeCell ref="B18:N18"/>
    <mergeCell ref="O18:AA18"/>
    <mergeCell ref="AB18:AC18"/>
    <mergeCell ref="AK18:AW18"/>
    <mergeCell ref="AX18:BJ18"/>
    <mergeCell ref="BK18:BL18"/>
    <mergeCell ref="AZ20:BJ20"/>
    <mergeCell ref="BK20:BL20"/>
    <mergeCell ref="B23:L23"/>
    <mergeCell ref="M23:Y23"/>
    <mergeCell ref="AB23:AL23"/>
    <mergeCell ref="AM23:AS23"/>
    <mergeCell ref="AT23:AW23"/>
    <mergeCell ref="AZ23:BH23"/>
    <mergeCell ref="BI23:BO23"/>
    <mergeCell ref="B20:N20"/>
    <mergeCell ref="O20:P20"/>
    <mergeCell ref="Q20:AA20"/>
    <mergeCell ref="AB20:AC20"/>
    <mergeCell ref="AK20:AW20"/>
    <mergeCell ref="AX20:AY20"/>
    <mergeCell ref="BP23:BS23"/>
    <mergeCell ref="G27:K27"/>
    <mergeCell ref="M27:M29"/>
    <mergeCell ref="O27:S29"/>
    <mergeCell ref="AS27:AU27"/>
    <mergeCell ref="AW27:AY27"/>
    <mergeCell ref="BA27:BE27"/>
    <mergeCell ref="BI27:BM27"/>
    <mergeCell ref="F29:K29"/>
    <mergeCell ref="AW33:AY33"/>
    <mergeCell ref="BA33:BE33"/>
    <mergeCell ref="BI33:BP33"/>
    <mergeCell ref="G35:N35"/>
    <mergeCell ref="G39:I39"/>
    <mergeCell ref="K39:M39"/>
    <mergeCell ref="O39:S39"/>
    <mergeCell ref="W39:AA39"/>
    <mergeCell ref="G33:I33"/>
    <mergeCell ref="M33:O33"/>
    <mergeCell ref="Q33:Q35"/>
    <mergeCell ref="S33:V35"/>
    <mergeCell ref="X33:X35"/>
    <mergeCell ref="Z33:AD35"/>
    <mergeCell ref="AH43:AO43"/>
    <mergeCell ref="F44:G44"/>
    <mergeCell ref="J44:L44"/>
    <mergeCell ref="F45:G45"/>
    <mergeCell ref="J45:O45"/>
    <mergeCell ref="P45:Q45"/>
    <mergeCell ref="W45:AA45"/>
    <mergeCell ref="AG45:AN45"/>
    <mergeCell ref="AS33:AU33"/>
    <mergeCell ref="BA57:BC57"/>
    <mergeCell ref="BE57:BM57"/>
    <mergeCell ref="BN57:BR57"/>
    <mergeCell ref="D61:H61"/>
    <mergeCell ref="K61:S61"/>
    <mergeCell ref="U61:Z61"/>
    <mergeCell ref="AE51:AL53"/>
    <mergeCell ref="P57:Z57"/>
    <mergeCell ref="AA57:AI57"/>
    <mergeCell ref="AJ57:AK57"/>
    <mergeCell ref="AM57:AV57"/>
    <mergeCell ref="AW57:AZ57"/>
    <mergeCell ref="F68:N68"/>
    <mergeCell ref="AU68:BB68"/>
    <mergeCell ref="L69:M69"/>
    <mergeCell ref="N69:R69"/>
    <mergeCell ref="S69:T69"/>
    <mergeCell ref="W69:Y69"/>
    <mergeCell ref="D63:H63"/>
    <mergeCell ref="L63:M63"/>
    <mergeCell ref="N63:R63"/>
    <mergeCell ref="U63:Z63"/>
    <mergeCell ref="AB64:AI64"/>
    <mergeCell ref="D65:H65"/>
    <mergeCell ref="AT70:BA70"/>
    <mergeCell ref="F73:N73"/>
    <mergeCell ref="AU73:BB73"/>
    <mergeCell ref="L74:M74"/>
    <mergeCell ref="N74:R74"/>
    <mergeCell ref="S74:T74"/>
    <mergeCell ref="W74:Y74"/>
    <mergeCell ref="F70:H70"/>
    <mergeCell ref="I70:J70"/>
    <mergeCell ref="S70:T70"/>
    <mergeCell ref="W70:AB70"/>
    <mergeCell ref="AC70:AD70"/>
    <mergeCell ref="AJ70:AN70"/>
    <mergeCell ref="BI82:BT82"/>
    <mergeCell ref="BT78:BV78"/>
    <mergeCell ref="F80:H80"/>
    <mergeCell ref="I80:J80"/>
    <mergeCell ref="V80:AB80"/>
    <mergeCell ref="AC80:AD80"/>
    <mergeCell ref="AJ80:AP80"/>
    <mergeCell ref="AR80:AS80"/>
    <mergeCell ref="AT80:BA80"/>
    <mergeCell ref="BT80:BW80"/>
    <mergeCell ref="S76:T76"/>
    <mergeCell ref="W76:Y76"/>
    <mergeCell ref="F78:N78"/>
    <mergeCell ref="AK78:AP78"/>
    <mergeCell ref="AU78:BB78"/>
    <mergeCell ref="F75:H75"/>
    <mergeCell ref="G82:N82"/>
    <mergeCell ref="O82:Y82"/>
    <mergeCell ref="AC82:AK82"/>
    <mergeCell ref="AL82:AU82"/>
    <mergeCell ref="AY82:BH82"/>
    <mergeCell ref="I75:J75"/>
    <mergeCell ref="S75:T75"/>
    <mergeCell ref="W75:AB75"/>
    <mergeCell ref="AC75:AD75"/>
    <mergeCell ref="AJ75:AN75"/>
    <mergeCell ref="AT75:BA75"/>
  </mergeCells>
  <phoneticPr fontId="3"/>
  <printOptions horizontalCentered="1" verticalCentered="1"/>
  <pageMargins left="0.23622047244094491" right="0.23622047244094491" top="0.2396875" bottom="0.51181102362204722" header="0.31496062992125984" footer="0.31496062992125984"/>
  <pageSetup paperSize="9" scale="5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入力シート</vt:lpstr>
      <vt:lpstr>報酬支給額証明(支給割合0.67)</vt:lpstr>
      <vt:lpstr>入力シート!Print_Area</vt:lpstr>
      <vt:lpstr>'報酬支給額証明(支給割合0.67)'!Print_Area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永野　奈々</cp:lastModifiedBy>
  <cp:lastPrinted>2025-08-07T06:43:10Z</cp:lastPrinted>
  <dcterms:created xsi:type="dcterms:W3CDTF">2021-02-19T02:36:00Z</dcterms:created>
  <dcterms:modified xsi:type="dcterms:W3CDTF">2026-04-21T04:52:48Z</dcterms:modified>
</cp:coreProperties>
</file>