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FFB3468D-1087-4D17-9333-7D93294DF011}" xr6:coauthVersionLast="47" xr6:coauthVersionMax="47" xr10:uidLastSave="{00000000-0000-0000-0000-000000000000}"/>
  <bookViews>
    <workbookView xWindow="-110" yWindow="-110" windowWidth="19420" windowHeight="10300" xr2:uid="{00000000-000D-0000-FFFF-FFFF00000000}"/>
  </bookViews>
  <sheets>
    <sheet name="令和8年度版掛金計算シート" sheetId="8" r:id="rId1"/>
  </sheets>
  <definedNames>
    <definedName name="_xlnm.Print_Area" localSheetId="0">令和8年度版掛金計算シート!$A$1:$G$35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8" l="1"/>
  <c r="E18" i="8"/>
  <c r="E16" i="8"/>
  <c r="E11" i="8"/>
  <c r="B17" i="8" l="1"/>
  <c r="E17" i="8"/>
  <c r="B16" i="8"/>
  <c r="E15" i="8"/>
  <c r="B15" i="8"/>
  <c r="E1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BFBEEEE3-BD39-436E-A713-95572719A119}">
      <text>
        <r>
          <rPr>
            <b/>
            <sz val="11"/>
            <color indexed="81"/>
            <rFont val="MS P ゴシック"/>
            <family val="3"/>
            <charset val="128"/>
          </rPr>
          <t>満年齢</t>
        </r>
      </text>
    </comment>
  </commentList>
</comments>
</file>

<file path=xl/sharedStrings.xml><?xml version="1.0" encoding="utf-8"?>
<sst xmlns="http://schemas.openxmlformats.org/spreadsheetml/2006/main" count="45" uniqueCount="36">
  <si>
    <t>　　　　　　　　　　　　　↓入力してください</t>
    <rPh sb="14" eb="16">
      <t>ニュウリョク</t>
    </rPh>
    <phoneticPr fontId="1"/>
  </si>
  <si>
    <t>退　職　時　年　齢</t>
    <rPh sb="0" eb="1">
      <t>タイ</t>
    </rPh>
    <rPh sb="2" eb="3">
      <t>ショク</t>
    </rPh>
    <rPh sb="4" eb="5">
      <t>トキ</t>
    </rPh>
    <rPh sb="6" eb="7">
      <t>ネン</t>
    </rPh>
    <rPh sb="8" eb="9">
      <t>トシ</t>
    </rPh>
    <phoneticPr fontId="1"/>
  </si>
  <si>
    <t>歳</t>
    <rPh sb="0" eb="1">
      <t>サイ</t>
    </rPh>
    <phoneticPr fontId="1"/>
  </si>
  <si>
    <t>円</t>
    <rPh sb="0" eb="1">
      <t>エン</t>
    </rPh>
    <phoneticPr fontId="1"/>
  </si>
  <si>
    <t>　　　　　　↓</t>
    <phoneticPr fontId="1"/>
  </si>
  <si>
    <t>※下記の掛金額は概算です。</t>
    <rPh sb="1" eb="3">
      <t>カキ</t>
    </rPh>
    <rPh sb="4" eb="6">
      <t>カケキン</t>
    </rPh>
    <rPh sb="6" eb="7">
      <t>ガク</t>
    </rPh>
    <rPh sb="8" eb="10">
      <t>ガイサン</t>
    </rPh>
    <phoneticPr fontId="1"/>
  </si>
  <si>
    <t>掛金算定の
基礎となる額</t>
    <rPh sb="0" eb="2">
      <t>カケキン</t>
    </rPh>
    <rPh sb="2" eb="4">
      <t>サンテイ</t>
    </rPh>
    <rPh sb="6" eb="8">
      <t>キソ</t>
    </rPh>
    <rPh sb="11" eb="12">
      <t>ガク</t>
    </rPh>
    <phoneticPr fontId="1"/>
  </si>
  <si>
    <t>掛金率</t>
    <rPh sb="0" eb="3">
      <t>カケキンリツ</t>
    </rPh>
    <phoneticPr fontId="1"/>
  </si>
  <si>
    <t>短期任意継続掛金額</t>
    <rPh sb="0" eb="2">
      <t>タンキ</t>
    </rPh>
    <rPh sb="2" eb="4">
      <t>ニンイ</t>
    </rPh>
    <rPh sb="4" eb="6">
      <t>ケイゾク</t>
    </rPh>
    <rPh sb="6" eb="9">
      <t>カケキンガク</t>
    </rPh>
    <phoneticPr fontId="1"/>
  </si>
  <si>
    <t>×</t>
    <phoneticPr fontId="1"/>
  </si>
  <si>
    <t>円/月</t>
    <rPh sb="0" eb="1">
      <t>エン</t>
    </rPh>
    <rPh sb="2" eb="3">
      <t>ツキ</t>
    </rPh>
    <phoneticPr fontId="1"/>
  </si>
  <si>
    <t>介護任意継続掛金額
（40歳以上65歳未満の場合）</t>
    <rPh sb="0" eb="2">
      <t>カイゴ</t>
    </rPh>
    <rPh sb="2" eb="4">
      <t>ニンイ</t>
    </rPh>
    <rPh sb="4" eb="6">
      <t>ケイゾク</t>
    </rPh>
    <rPh sb="6" eb="9">
      <t>カケキンガク</t>
    </rPh>
    <rPh sb="13" eb="14">
      <t>サイ</t>
    </rPh>
    <rPh sb="14" eb="16">
      <t>イジョウ</t>
    </rPh>
    <rPh sb="18" eb="19">
      <t>サイ</t>
    </rPh>
    <rPh sb="19" eb="21">
      <t>ミマン</t>
    </rPh>
    <rPh sb="22" eb="24">
      <t>バアイ</t>
    </rPh>
    <phoneticPr fontId="1"/>
  </si>
  <si>
    <t>子ども・子育て任意継続掛金額</t>
    <rPh sb="0" eb="1">
      <t>コ</t>
    </rPh>
    <rPh sb="4" eb="6">
      <t>コソダ</t>
    </rPh>
    <rPh sb="7" eb="9">
      <t>ニンイ</t>
    </rPh>
    <rPh sb="9" eb="11">
      <t>ケイゾク</t>
    </rPh>
    <rPh sb="11" eb="14">
      <t>カケキンガク</t>
    </rPh>
    <phoneticPr fontId="1"/>
  </si>
  <si>
    <t>　 掛金率の決定によって、払い込みいただく掛金が概算結果から変動する可能性がありますので、予め</t>
    <rPh sb="2" eb="4">
      <t>カケキン</t>
    </rPh>
    <rPh sb="4" eb="5">
      <t>リツ</t>
    </rPh>
    <rPh sb="6" eb="8">
      <t>ケッテイ</t>
    </rPh>
    <rPh sb="13" eb="14">
      <t>ハラ</t>
    </rPh>
    <rPh sb="15" eb="16">
      <t>コ</t>
    </rPh>
    <rPh sb="21" eb="23">
      <t>カケキン</t>
    </rPh>
    <rPh sb="24" eb="26">
      <t>ガイサン</t>
    </rPh>
    <rPh sb="26" eb="28">
      <t>ケッカ</t>
    </rPh>
    <rPh sb="30" eb="32">
      <t>ヘンドウ</t>
    </rPh>
    <rPh sb="34" eb="37">
      <t>カノウセイ</t>
    </rPh>
    <rPh sb="45" eb="46">
      <t>アラカジ</t>
    </rPh>
    <phoneticPr fontId="1"/>
  </si>
  <si>
    <t>　 御了承ください。</t>
    <rPh sb="2" eb="5">
      <t>ゴリョウショウ</t>
    </rPh>
    <phoneticPr fontId="1"/>
  </si>
  <si>
    <t>　 掛金は変動することがあります。ただし、任意継続掛金は退職時の標準報酬月額を基に算出されるた</t>
    <rPh sb="2" eb="4">
      <t>カケキン</t>
    </rPh>
    <rPh sb="5" eb="7">
      <t>ヘンドウ</t>
    </rPh>
    <rPh sb="21" eb="23">
      <t>ニンイ</t>
    </rPh>
    <rPh sb="23" eb="25">
      <t>ケイゾク</t>
    </rPh>
    <rPh sb="25" eb="27">
      <t>カケキン</t>
    </rPh>
    <rPh sb="28" eb="30">
      <t>タイショク</t>
    </rPh>
    <rPh sb="30" eb="31">
      <t>ジ</t>
    </rPh>
    <rPh sb="32" eb="38">
      <t>ヒョウジュンホウシュウゲツガク</t>
    </rPh>
    <rPh sb="39" eb="40">
      <t>モト</t>
    </rPh>
    <phoneticPr fontId="1"/>
  </si>
  <si>
    <t>　 め、原則として２年目に大幅に掛金が減額されることはありません。</t>
    <rPh sb="4" eb="6">
      <t>ゲンソク</t>
    </rPh>
    <rPh sb="10" eb="12">
      <t>ネンメ</t>
    </rPh>
    <rPh sb="13" eb="15">
      <t>オオハバ</t>
    </rPh>
    <rPh sb="16" eb="18">
      <t>カケキン</t>
    </rPh>
    <rPh sb="19" eb="21">
      <t>ゲンガク</t>
    </rPh>
    <phoneticPr fontId="1"/>
  </si>
  <si>
    <t>上記以外の方</t>
    <rPh sb="0" eb="2">
      <t>ジョウキ</t>
    </rPh>
    <rPh sb="2" eb="4">
      <t>イガイ</t>
    </rPh>
    <rPh sb="5" eb="6">
      <t>カタ</t>
    </rPh>
    <phoneticPr fontId="1"/>
  </si>
  <si>
    <t>（小数点以下切り捨て）</t>
    <rPh sb="1" eb="4">
      <t>ショウスウテン</t>
    </rPh>
    <rPh sb="4" eb="6">
      <t>イカ</t>
    </rPh>
    <rPh sb="6" eb="7">
      <t>キ</t>
    </rPh>
    <rPh sb="8" eb="9">
      <t>ス</t>
    </rPh>
    <phoneticPr fontId="1"/>
  </si>
  <si>
    <t>※　「一年払い」の場合は約２％、「半年払い」の場合は約１％の割引が適用されます。</t>
    <rPh sb="3" eb="5">
      <t>イチネン</t>
    </rPh>
    <rPh sb="5" eb="6">
      <t>ハラ</t>
    </rPh>
    <rPh sb="9" eb="11">
      <t>バアイ</t>
    </rPh>
    <rPh sb="12" eb="13">
      <t>ヤク</t>
    </rPh>
    <rPh sb="17" eb="19">
      <t>ハントシ</t>
    </rPh>
    <rPh sb="19" eb="20">
      <t>ハラ</t>
    </rPh>
    <rPh sb="23" eb="25">
      <t>バアイ</t>
    </rPh>
    <rPh sb="26" eb="27">
      <t>ヤク</t>
    </rPh>
    <rPh sb="30" eb="32">
      <t>ワリビキ</t>
    </rPh>
    <rPh sb="33" eb="35">
      <t>テキヨウ</t>
    </rPh>
    <phoneticPr fontId="1"/>
  </si>
  <si>
    <t>※　掛金率及び平均標準報酬月額は、原則として年度ごとに見直しがされるため、令和９年度の任意継続</t>
    <rPh sb="2" eb="4">
      <t>カケキン</t>
    </rPh>
    <rPh sb="4" eb="5">
      <t>リツ</t>
    </rPh>
    <rPh sb="5" eb="6">
      <t>オヨ</t>
    </rPh>
    <rPh sb="7" eb="9">
      <t>ヘイキン</t>
    </rPh>
    <rPh sb="9" eb="11">
      <t>ヒョウジュン</t>
    </rPh>
    <rPh sb="11" eb="13">
      <t>ホウシュウ</t>
    </rPh>
    <rPh sb="13" eb="15">
      <t>ゲツガク</t>
    </rPh>
    <rPh sb="17" eb="19">
      <t>ゲンソク</t>
    </rPh>
    <rPh sb="22" eb="24">
      <t>ネンド</t>
    </rPh>
    <rPh sb="27" eb="29">
      <t>ミナオ</t>
    </rPh>
    <rPh sb="37" eb="39">
      <t>レイワ</t>
    </rPh>
    <rPh sb="40" eb="42">
      <t>ネンド</t>
    </rPh>
    <phoneticPr fontId="1"/>
  </si>
  <si>
    <t>※　遡って退職時の標準報酬月額が変更になった場合には、掛金の追徴・還付が生じることがあります。</t>
    <phoneticPr fontId="1"/>
  </si>
  <si>
    <t>②　公立学校共済組合の全組合員の平均標準報酬月額
　　（令和７年９月３０日時点）</t>
    <rPh sb="2" eb="6">
      <t>コウリツガッコウ</t>
    </rPh>
    <rPh sb="6" eb="8">
      <t>キョウサイ</t>
    </rPh>
    <rPh sb="8" eb="10">
      <t>クミアイ</t>
    </rPh>
    <rPh sb="11" eb="12">
      <t>ゼン</t>
    </rPh>
    <rPh sb="12" eb="15">
      <t>クミアイイン</t>
    </rPh>
    <rPh sb="16" eb="18">
      <t>ヘイキン</t>
    </rPh>
    <rPh sb="18" eb="20">
      <t>ヒョウジュン</t>
    </rPh>
    <rPh sb="20" eb="22">
      <t>ホウシュウ</t>
    </rPh>
    <rPh sb="22" eb="24">
      <t>ゲツガク</t>
    </rPh>
    <rPh sb="28" eb="30">
      <t>レイワ</t>
    </rPh>
    <rPh sb="31" eb="32">
      <t>ネン</t>
    </rPh>
    <rPh sb="33" eb="34">
      <t>ガツ</t>
    </rPh>
    <rPh sb="36" eb="37">
      <t>ニチ</t>
    </rPh>
    <rPh sb="37" eb="39">
      <t>ジテン</t>
    </rPh>
    <phoneticPr fontId="1"/>
  </si>
  <si>
    <t>※　この計算シートは、令和８年度内に７５歳に達する方については対応しておりません。</t>
    <rPh sb="4" eb="6">
      <t>ケイサン</t>
    </rPh>
    <rPh sb="11" eb="13">
      <t>レイワ</t>
    </rPh>
    <rPh sb="14" eb="16">
      <t>ネンド</t>
    </rPh>
    <rPh sb="16" eb="17">
      <t>ナイ</t>
    </rPh>
    <rPh sb="20" eb="21">
      <t>サイ</t>
    </rPh>
    <rPh sb="22" eb="23">
      <t>タッ</t>
    </rPh>
    <rPh sb="25" eb="26">
      <t>カタ</t>
    </rPh>
    <rPh sb="31" eb="33">
      <t>タイオウ</t>
    </rPh>
    <phoneticPr fontId="1"/>
  </si>
  <si>
    <t>あなたの１か月当たりの
任意継続掛金額</t>
    <rPh sb="6" eb="7">
      <t>ゲツ</t>
    </rPh>
    <rPh sb="7" eb="8">
      <t>ア</t>
    </rPh>
    <rPh sb="12" eb="17">
      <t>ニンイケイゾクカ</t>
    </rPh>
    <rPh sb="17" eb="18">
      <t>キン</t>
    </rPh>
    <rPh sb="18" eb="19">
      <t>ガク</t>
    </rPh>
    <phoneticPr fontId="1"/>
  </si>
  <si>
    <t>40歳以上65歳未満の方</t>
    <rPh sb="2" eb="3">
      <t>サイ</t>
    </rPh>
    <rPh sb="3" eb="5">
      <t>イジョウ</t>
    </rPh>
    <rPh sb="7" eb="10">
      <t>サイミマン</t>
    </rPh>
    <rPh sb="11" eb="12">
      <t>カタ</t>
    </rPh>
    <phoneticPr fontId="1"/>
  </si>
  <si>
    <t>下記①と②を比較して、少ない方の額に掛金率を乗じた額が１か月当たりの掛金額になります。</t>
    <rPh sb="0" eb="2">
      <t>カキ</t>
    </rPh>
    <rPh sb="6" eb="8">
      <t>ヒカク</t>
    </rPh>
    <rPh sb="11" eb="12">
      <t>スク</t>
    </rPh>
    <rPh sb="14" eb="15">
      <t>ホウ</t>
    </rPh>
    <rPh sb="16" eb="17">
      <t>ガク</t>
    </rPh>
    <rPh sb="18" eb="21">
      <t>カケキンリツ</t>
    </rPh>
    <rPh sb="22" eb="23">
      <t>ジョウ</t>
    </rPh>
    <rPh sb="25" eb="26">
      <t>ガク</t>
    </rPh>
    <rPh sb="29" eb="30">
      <t>ツキ</t>
    </rPh>
    <rPh sb="34" eb="37">
      <t>カケキンガク</t>
    </rPh>
    <phoneticPr fontId="1"/>
  </si>
  <si>
    <t>③　あなたの掛金算定の基礎となる額は
　　（上記①と②を比較して少ない方の額）</t>
    <rPh sb="6" eb="8">
      <t>カケキン</t>
    </rPh>
    <rPh sb="8" eb="10">
      <t>サンテイ</t>
    </rPh>
    <rPh sb="11" eb="13">
      <t>キソ</t>
    </rPh>
    <rPh sb="16" eb="17">
      <t>ガク</t>
    </rPh>
    <rPh sb="22" eb="24">
      <t>ジョウキ</t>
    </rPh>
    <rPh sb="28" eb="30">
      <t>ヒカク</t>
    </rPh>
    <rPh sb="32" eb="33">
      <t>スク</t>
    </rPh>
    <rPh sb="35" eb="36">
      <t>ホウ</t>
    </rPh>
    <rPh sb="37" eb="38">
      <t>ガク</t>
    </rPh>
    <phoneticPr fontId="1"/>
  </si>
  <si>
    <t>①　退職時の標準報酬月額（短期）</t>
    <rPh sb="2" eb="4">
      <t>タイショク</t>
    </rPh>
    <rPh sb="4" eb="5">
      <t>ジ</t>
    </rPh>
    <rPh sb="6" eb="8">
      <t>ヒョウジュン</t>
    </rPh>
    <rPh sb="8" eb="10">
      <t>ホウシュウ</t>
    </rPh>
    <rPh sb="10" eb="12">
      <t>ゲツガク</t>
    </rPh>
    <rPh sb="13" eb="15">
      <t>タンキ</t>
    </rPh>
    <phoneticPr fontId="1"/>
  </si>
  <si>
    <t>任意継続掛金を試算することができます</t>
    <rPh sb="0" eb="4">
      <t>ニンイケイゾク</t>
    </rPh>
    <rPh sb="4" eb="6">
      <t>カケキン</t>
    </rPh>
    <rPh sb="7" eb="9">
      <t>シサン</t>
    </rPh>
    <phoneticPr fontId="1"/>
  </si>
  <si>
    <t>※現時点の標準報酬月額を退職時の標準報酬月額とみなして試算します。</t>
    <rPh sb="1" eb="4">
      <t>ゲンジテン</t>
    </rPh>
    <rPh sb="5" eb="11">
      <t>ヒョウジュンホウシュウゲツガク</t>
    </rPh>
    <rPh sb="12" eb="14">
      <t>タイショク</t>
    </rPh>
    <rPh sb="14" eb="15">
      <t>ジ</t>
    </rPh>
    <rPh sb="16" eb="22">
      <t>ヒョウジュンホウシュウゲツガク</t>
    </rPh>
    <rPh sb="27" eb="29">
      <t>シサン</t>
    </rPh>
    <phoneticPr fontId="1"/>
  </si>
  <si>
    <r>
      <t>現時点の標準報酬月額（短期）※
　</t>
    </r>
    <r>
      <rPr>
        <sz val="10"/>
        <rFont val="ＭＳ Ｐゴシック"/>
        <family val="3"/>
        <charset val="128"/>
      </rPr>
      <t>（不明の場合は、所属所の事務担当者に確認してください。）</t>
    </r>
    <rPh sb="0" eb="3">
      <t>ゲンジテン</t>
    </rPh>
    <rPh sb="4" eb="6">
      <t>ヒョウジュン</t>
    </rPh>
    <rPh sb="6" eb="8">
      <t>ホウシュウ</t>
    </rPh>
    <rPh sb="8" eb="10">
      <t>ゲツガク</t>
    </rPh>
    <rPh sb="11" eb="13">
      <t>タンキ</t>
    </rPh>
    <phoneticPr fontId="1"/>
  </si>
  <si>
    <t>　　　　　　問合せ先
　　　　　　　公立学校共済組合東京支部
　　　　　　　福利厚生課経理担当　　03-5320-6822</t>
    <rPh sb="6" eb="8">
      <t>トイアワ</t>
    </rPh>
    <rPh sb="9" eb="10">
      <t>サキ</t>
    </rPh>
    <rPh sb="18" eb="30">
      <t>コウリツガッコウキョウサイクミアイトウキョウシブ</t>
    </rPh>
    <rPh sb="38" eb="40">
      <t>フクリ</t>
    </rPh>
    <rPh sb="40" eb="42">
      <t>コウセイ</t>
    </rPh>
    <rPh sb="42" eb="43">
      <t>カ</t>
    </rPh>
    <rPh sb="43" eb="45">
      <t>ケイリ</t>
    </rPh>
    <rPh sb="45" eb="47">
      <t>タントウ</t>
    </rPh>
    <phoneticPr fontId="1"/>
  </si>
  <si>
    <t>※　 この計算シートは、令和８年度の掛金率及び平均標準報酬月額を反映しているため、令和７年度（令和８年</t>
    <rPh sb="5" eb="7">
      <t>ケイサン</t>
    </rPh>
    <phoneticPr fontId="1"/>
  </si>
  <si>
    <t>　   ３月分）の試算については対応しておりません。</t>
    <phoneticPr fontId="1"/>
  </si>
  <si>
    <r>
      <t>※　上記掛金率は令和８年２月時点での予定であり、令和８年度の掛金率は令和８年３月に決定</t>
    </r>
    <r>
      <rPr>
        <sz val="9.5"/>
        <rFont val="ＭＳ 明朝"/>
        <family val="1"/>
        <charset val="128"/>
      </rPr>
      <t>されます。</t>
    </r>
    <rPh sb="2" eb="4">
      <t>ジョウキ</t>
    </rPh>
    <rPh sb="4" eb="6">
      <t>カケキン</t>
    </rPh>
    <rPh sb="6" eb="7">
      <t>リツ</t>
    </rPh>
    <rPh sb="8" eb="10">
      <t>レイワ</t>
    </rPh>
    <rPh sb="11" eb="12">
      <t>ネン</t>
    </rPh>
    <rPh sb="13" eb="14">
      <t>ガツ</t>
    </rPh>
    <rPh sb="14" eb="16">
      <t>ジテン</t>
    </rPh>
    <rPh sb="18" eb="20">
      <t>ヨテイ</t>
    </rPh>
    <rPh sb="24" eb="26">
      <t>レイワ</t>
    </rPh>
    <rPh sb="27" eb="29">
      <t>ネンド</t>
    </rPh>
    <rPh sb="30" eb="32">
      <t>カケキン</t>
    </rPh>
    <rPh sb="32" eb="33">
      <t>リツ</t>
    </rPh>
    <rPh sb="34" eb="36">
      <t>レイワ</t>
    </rPh>
    <rPh sb="37" eb="38">
      <t>ネン</t>
    </rPh>
    <rPh sb="39" eb="40">
      <t>ガツ</t>
    </rPh>
    <rPh sb="41" eb="43">
      <t>ケッテイ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</si>
</sst>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Red]\-#,###"/>
    <numFmt numFmtId="178" formatCode="#,###.##&quot;／1,000&quot;"/>
  </numFmts>
  <fonts count="28">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8"/>
      <color rgb="FFFF0000"/>
      <name val="ＭＳ Ｐゴシック"/>
      <family val="3"/>
      <charset val="128"/>
    </font>
    <font>
      <b/>
      <sz val="16"/>
      <name val="ＭＳ Ｐゴシック"/>
      <family val="3"/>
      <charset val="128"/>
    </font>
    <font>
      <b/>
      <sz val="11"/>
      <color indexed="81"/>
      <name val="MS P ゴシック"/>
      <family val="3"/>
      <charset val="128"/>
    </font>
    <font>
      <b/>
      <sz val="12"/>
      <color theme="1"/>
      <name val="ＭＳ Ｐゴシック"/>
      <family val="3"/>
      <charset val="128"/>
    </font>
    <font>
      <sz val="11"/>
      <color theme="1"/>
      <name val="ＭＳ Ｐゴシック"/>
      <family val="3"/>
      <charset val="128"/>
    </font>
    <font>
      <sz val="11"/>
      <color rgb="FF0070C0"/>
      <name val="ＭＳ Ｐゴシック"/>
      <family val="3"/>
      <charset val="128"/>
    </font>
    <font>
      <b/>
      <sz val="11"/>
      <color rgb="FF0070C0"/>
      <name val="ＭＳ Ｐゴシック"/>
      <family val="3"/>
      <charset val="128"/>
    </font>
    <font>
      <b/>
      <sz val="18"/>
      <color rgb="FFFF0000"/>
      <name val="ＭＳ Ｐゴシック"/>
      <family val="3"/>
      <charset val="128"/>
    </font>
    <font>
      <b/>
      <sz val="11"/>
      <name val="ＭＳ Ｐゴシック"/>
      <family val="3"/>
      <charset val="128"/>
    </font>
    <font>
      <sz val="10"/>
      <name val="ＭＳ Ｐゴシック"/>
      <family val="3"/>
      <charset val="128"/>
    </font>
    <font>
      <sz val="9"/>
      <color theme="1"/>
      <name val="ＭＳ Ｐゴシック"/>
      <family val="3"/>
      <charset val="128"/>
    </font>
    <font>
      <sz val="14"/>
      <color rgb="FF0070C0"/>
      <name val="ＭＳ Ｐゴシック"/>
      <family val="3"/>
      <charset val="128"/>
    </font>
    <font>
      <sz val="11"/>
      <name val="ＭＳ Ｐゴシック"/>
      <family val="3"/>
      <charset val="128"/>
    </font>
    <font>
      <b/>
      <sz val="24"/>
      <name val="ＭＳ 明朝 (本文のフォント - 日本語)"/>
      <family val="1"/>
      <charset val="128"/>
    </font>
    <font>
      <b/>
      <sz val="12"/>
      <color rgb="FFFF0000"/>
      <name val="ＭＳ Ｐゴシック"/>
      <family val="3"/>
      <charset val="128"/>
    </font>
    <font>
      <sz val="10.5"/>
      <name val="ＭＳ Ｐゴシック"/>
      <family val="3"/>
      <charset val="128"/>
    </font>
    <font>
      <b/>
      <sz val="20"/>
      <name val="ＭＳ 明朝 (本文のフォント - 日本語)"/>
      <family val="1"/>
      <charset val="128"/>
    </font>
    <font>
      <sz val="10.5"/>
      <name val="ＭＳ 明朝"/>
      <family val="1"/>
      <charset val="128"/>
    </font>
    <font>
      <b/>
      <sz val="10.5"/>
      <color theme="1"/>
      <name val="ＭＳ Ｐゴシック"/>
      <family val="3"/>
      <charset val="128"/>
    </font>
    <font>
      <sz val="10"/>
      <name val="ＭＳ 明朝"/>
      <family val="1"/>
      <charset val="128"/>
    </font>
    <font>
      <b/>
      <sz val="10"/>
      <name val="ＭＳ 明朝"/>
      <family val="1"/>
      <charset val="128"/>
    </font>
    <font>
      <b/>
      <sz val="10"/>
      <name val="ＭＳ Ｐゴシック"/>
      <family val="3"/>
      <charset val="128"/>
      <scheme val="minor"/>
    </font>
    <font>
      <sz val="9.5"/>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style="medium">
        <color indexed="64"/>
      </right>
      <top style="thin">
        <color indexed="64"/>
      </top>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4">
    <xf numFmtId="0" fontId="0" fillId="0" borderId="0" xfId="0">
      <alignment vertical="center"/>
    </xf>
    <xf numFmtId="0" fontId="0" fillId="3" borderId="1" xfId="0" applyFill="1" applyBorder="1" applyAlignment="1">
      <alignment horizontal="center" vertical="center"/>
    </xf>
    <xf numFmtId="176" fontId="6" fillId="2" borderId="1" xfId="0" applyNumberFormat="1" applyFont="1" applyFill="1" applyBorder="1" applyAlignment="1" applyProtection="1">
      <alignment horizontal="center" vertical="center"/>
      <protection locked="0"/>
    </xf>
    <xf numFmtId="3" fontId="6" fillId="2" borderId="1" xfId="0" applyNumberFormat="1" applyFont="1" applyFill="1" applyBorder="1" applyAlignment="1" applyProtection="1">
      <alignment horizontal="center" vertical="center"/>
      <protection locked="0"/>
    </xf>
    <xf numFmtId="0" fontId="3" fillId="0" borderId="0" xfId="0" applyFont="1" applyAlignment="1">
      <alignment horizontal="left" vertical="center"/>
    </xf>
    <xf numFmtId="0" fontId="0" fillId="3" borderId="9" xfId="0" applyFill="1" applyBorder="1" applyAlignment="1">
      <alignment horizontal="center" vertical="center"/>
    </xf>
    <xf numFmtId="0" fontId="8" fillId="0" borderId="0" xfId="0" applyFont="1">
      <alignment vertical="center"/>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0" fillId="3" borderId="13" xfId="0" applyFill="1" applyBorder="1" applyAlignment="1">
      <alignment horizontal="center" vertical="center"/>
    </xf>
    <xf numFmtId="0" fontId="13" fillId="4" borderId="15" xfId="0" applyFont="1" applyFill="1" applyBorder="1" applyAlignment="1">
      <alignment horizontal="center" vertical="center"/>
    </xf>
    <xf numFmtId="3" fontId="9" fillId="3" borderId="8" xfId="0" applyNumberFormat="1" applyFont="1" applyFill="1" applyBorder="1" applyAlignment="1">
      <alignment horizontal="center" vertical="center"/>
    </xf>
    <xf numFmtId="3" fontId="9" fillId="3" borderId="19"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0" fontId="14" fillId="0" borderId="0" xfId="0" applyFont="1">
      <alignment vertical="center"/>
    </xf>
    <xf numFmtId="3" fontId="15" fillId="3" borderId="8" xfId="0" applyNumberFormat="1" applyFont="1" applyFill="1" applyBorder="1" applyAlignment="1">
      <alignment horizontal="center" vertical="center" wrapText="1"/>
    </xf>
    <xf numFmtId="0" fontId="15" fillId="3" borderId="8" xfId="0" applyFont="1" applyFill="1" applyBorder="1" applyAlignment="1">
      <alignment horizontal="center" vertical="center"/>
    </xf>
    <xf numFmtId="0" fontId="10" fillId="3" borderId="20" xfId="0" applyFont="1" applyFill="1" applyBorder="1" applyAlignment="1">
      <alignment horizontal="center" vertical="center" wrapText="1"/>
    </xf>
    <xf numFmtId="3" fontId="9" fillId="3" borderId="21" xfId="0" applyNumberFormat="1" applyFont="1" applyFill="1" applyBorder="1" applyAlignment="1">
      <alignment horizontal="center" vertical="center"/>
    </xf>
    <xf numFmtId="0" fontId="0" fillId="3" borderId="23" xfId="0" applyFill="1" applyBorder="1" applyAlignment="1">
      <alignment horizontal="center" vertical="center"/>
    </xf>
    <xf numFmtId="0" fontId="0" fillId="0" borderId="24" xfId="0" applyBorder="1">
      <alignment vertical="center"/>
    </xf>
    <xf numFmtId="0" fontId="14" fillId="3" borderId="22" xfId="0" applyFont="1" applyFill="1" applyBorder="1">
      <alignment vertical="center"/>
    </xf>
    <xf numFmtId="177" fontId="12" fillId="4" borderId="14" xfId="1" applyNumberFormat="1" applyFont="1" applyFill="1" applyBorder="1" applyAlignment="1" applyProtection="1">
      <alignment horizontal="right" vertical="center" indent="1"/>
      <protection hidden="1"/>
    </xf>
    <xf numFmtId="177" fontId="5" fillId="0" borderId="22" xfId="1" applyNumberFormat="1" applyFont="1" applyBorder="1" applyAlignment="1" applyProtection="1">
      <alignment horizontal="right" vertical="center" indent="1"/>
      <protection hidden="1"/>
    </xf>
    <xf numFmtId="177" fontId="5" fillId="0" borderId="12" xfId="1" applyNumberFormat="1" applyFont="1" applyBorder="1" applyAlignment="1" applyProtection="1">
      <alignment horizontal="right" vertical="center" indent="1"/>
      <protection hidden="1"/>
    </xf>
    <xf numFmtId="178" fontId="10" fillId="3" borderId="19"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177" fontId="2" fillId="0" borderId="1" xfId="0" applyNumberFormat="1" applyFont="1" applyBorder="1" applyAlignment="1">
      <alignment horizontal="center" vertical="center"/>
    </xf>
    <xf numFmtId="177" fontId="16" fillId="0" borderId="19" xfId="1" applyNumberFormat="1" applyFont="1" applyBorder="1" applyAlignment="1">
      <alignment horizontal="center" vertical="center"/>
    </xf>
    <xf numFmtId="177" fontId="16" fillId="0" borderId="11" xfId="1" applyNumberFormat="1" applyFont="1" applyBorder="1" applyAlignment="1">
      <alignment horizontal="center" vertical="center"/>
    </xf>
    <xf numFmtId="0" fontId="22" fillId="0" borderId="0" xfId="0" applyFont="1">
      <alignment vertical="center"/>
    </xf>
    <xf numFmtId="0" fontId="23" fillId="0" borderId="0" xfId="0" applyFont="1" applyAlignment="1">
      <alignment vertical="top"/>
    </xf>
    <xf numFmtId="0" fontId="24" fillId="0" borderId="0" xfId="0" applyFont="1">
      <alignment vertical="center"/>
    </xf>
    <xf numFmtId="0" fontId="25" fillId="0" borderId="0" xfId="0" applyFont="1">
      <alignment vertical="center"/>
    </xf>
    <xf numFmtId="0" fontId="26" fillId="0" borderId="0" xfId="0" applyFont="1">
      <alignment vertical="center"/>
    </xf>
    <xf numFmtId="0" fontId="22" fillId="0" borderId="6" xfId="0" applyFont="1" applyBorder="1" applyAlignment="1">
      <alignment vertical="center" shrinkToFit="1"/>
    </xf>
    <xf numFmtId="0" fontId="21" fillId="0" borderId="0" xfId="0" applyFont="1" applyAlignment="1">
      <alignment horizontal="center" vertical="top" wrapText="1"/>
    </xf>
    <xf numFmtId="0" fontId="18" fillId="0" borderId="0" xfId="0" applyFont="1" applyAlignment="1">
      <alignment horizontal="center" vertical="top"/>
    </xf>
    <xf numFmtId="0" fontId="19" fillId="0" borderId="6" xfId="0" applyFont="1" applyBorder="1" applyAlignment="1">
      <alignment horizontal="righ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2" fillId="0" borderId="2" xfId="0" applyFont="1" applyBorder="1" applyAlignment="1">
      <alignment horizontal="left" vertical="center"/>
    </xf>
    <xf numFmtId="0" fontId="20" fillId="0" borderId="0" xfId="0" applyFont="1" applyAlignment="1">
      <alignment horizontal="left" vertical="distributed" wrapText="1"/>
    </xf>
    <xf numFmtId="0" fontId="0" fillId="3" borderId="3" xfId="0" applyFill="1" applyBorder="1" applyAlignment="1">
      <alignment vertical="center" wrapText="1"/>
    </xf>
    <xf numFmtId="0" fontId="0" fillId="3" borderId="4" xfId="0" applyFill="1" applyBorder="1">
      <alignment vertical="center"/>
    </xf>
    <xf numFmtId="0" fontId="0" fillId="3" borderId="5" xfId="0" applyFill="1" applyBorder="1">
      <alignment vertical="center"/>
    </xf>
    <xf numFmtId="0" fontId="0" fillId="3" borderId="3" xfId="0" applyFill="1" applyBorder="1" applyAlignment="1">
      <alignment horizontal="left" vertical="center" wrapText="1"/>
    </xf>
    <xf numFmtId="0" fontId="0" fillId="3" borderId="4" xfId="0" applyFill="1" applyBorder="1" applyAlignment="1">
      <alignment horizontal="left" vertical="center"/>
    </xf>
    <xf numFmtId="0" fontId="0" fillId="3" borderId="5" xfId="0" applyFill="1" applyBorder="1" applyAlignment="1">
      <alignment horizontal="left" vertical="center"/>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397274</xdr:rowOff>
    </xdr:from>
    <xdr:to>
      <xdr:col>6</xdr:col>
      <xdr:colOff>199159</xdr:colOff>
      <xdr:row>1</xdr:row>
      <xdr:rowOff>341622</xdr:rowOff>
    </xdr:to>
    <xdr:sp macro="" textlink="">
      <xdr:nvSpPr>
        <xdr:cNvPr id="2" name="テキスト ボックス 1">
          <a:extLst>
            <a:ext uri="{FF2B5EF4-FFF2-40B4-BE49-F238E27FC236}">
              <a16:creationId xmlns:a16="http://schemas.microsoft.com/office/drawing/2014/main" id="{199E5AFA-9AA2-4699-9FAD-3B0F5159822E}"/>
            </a:ext>
          </a:extLst>
        </xdr:cNvPr>
        <xdr:cNvSpPr txBox="1"/>
      </xdr:nvSpPr>
      <xdr:spPr>
        <a:xfrm>
          <a:off x="0" y="397274"/>
          <a:ext cx="5952259" cy="584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   </a:t>
          </a:r>
          <a:r>
            <a:rPr kumimoji="1" lang="ja-JP" altLang="en-US" sz="1050" b="0">
              <a:latin typeface="ＭＳ 明朝" panose="02020609040205080304" pitchFamily="17" charset="-128"/>
              <a:ea typeface="ＭＳ 明朝" panose="02020609040205080304" pitchFamily="17" charset="-128"/>
            </a:rPr>
            <a:t>退職後に加入する健康保険については、 任意継続掛金と国民健康保険の保険料との比較や、給付内容なども考慮した上で、御自身で判断してください。</a:t>
          </a:r>
          <a:endParaRPr kumimoji="1" lang="en-US" altLang="ja-JP" sz="1050" b="0">
            <a:latin typeface="ＭＳ 明朝" panose="02020609040205080304" pitchFamily="17" charset="-128"/>
            <a:ea typeface="ＭＳ 明朝" panose="02020609040205080304" pitchFamily="17" charset="-128"/>
          </a:endParaRPr>
        </a:p>
      </xdr:txBody>
    </xdr:sp>
    <xdr:clientData/>
  </xdr:twoCellAnchor>
  <xdr:twoCellAnchor>
    <xdr:from>
      <xdr:col>4</xdr:col>
      <xdr:colOff>48938</xdr:colOff>
      <xdr:row>14</xdr:row>
      <xdr:rowOff>6990</xdr:rowOff>
    </xdr:from>
    <xdr:to>
      <xdr:col>4</xdr:col>
      <xdr:colOff>363525</xdr:colOff>
      <xdr:row>14</xdr:row>
      <xdr:rowOff>307596</xdr:rowOff>
    </xdr:to>
    <xdr:sp macro="" textlink="">
      <xdr:nvSpPr>
        <xdr:cNvPr id="3" name="テキスト ボックス 2">
          <a:extLst>
            <a:ext uri="{FF2B5EF4-FFF2-40B4-BE49-F238E27FC236}">
              <a16:creationId xmlns:a16="http://schemas.microsoft.com/office/drawing/2014/main" id="{27B034F7-801D-42E1-BF39-FBE08640D444}"/>
            </a:ext>
          </a:extLst>
        </xdr:cNvPr>
        <xdr:cNvSpPr txBox="1"/>
      </xdr:nvSpPr>
      <xdr:spPr>
        <a:xfrm>
          <a:off x="4079918" y="4921890"/>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endParaRPr kumimoji="1" lang="ja-JP" altLang="en-US" sz="1100"/>
        </a:p>
      </xdr:txBody>
    </xdr:sp>
    <xdr:clientData/>
  </xdr:twoCellAnchor>
  <xdr:twoCellAnchor>
    <xdr:from>
      <xdr:col>4</xdr:col>
      <xdr:colOff>54533</xdr:colOff>
      <xdr:row>14</xdr:row>
      <xdr:rowOff>571848</xdr:rowOff>
    </xdr:from>
    <xdr:to>
      <xdr:col>4</xdr:col>
      <xdr:colOff>369120</xdr:colOff>
      <xdr:row>15</xdr:row>
      <xdr:rowOff>285225</xdr:rowOff>
    </xdr:to>
    <xdr:sp macro="" textlink="">
      <xdr:nvSpPr>
        <xdr:cNvPr id="4" name="テキスト ボックス 3">
          <a:extLst>
            <a:ext uri="{FF2B5EF4-FFF2-40B4-BE49-F238E27FC236}">
              <a16:creationId xmlns:a16="http://schemas.microsoft.com/office/drawing/2014/main" id="{2D2EE60D-AE81-49B6-99BF-9B6FAC235946}"/>
            </a:ext>
          </a:extLst>
        </xdr:cNvPr>
        <xdr:cNvSpPr txBox="1"/>
      </xdr:nvSpPr>
      <xdr:spPr>
        <a:xfrm>
          <a:off x="4085513" y="5486748"/>
          <a:ext cx="314587" cy="300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twoCellAnchor>
    <xdr:from>
      <xdr:col>4</xdr:col>
      <xdr:colOff>60125</xdr:colOff>
      <xdr:row>15</xdr:row>
      <xdr:rowOff>570450</xdr:rowOff>
    </xdr:from>
    <xdr:to>
      <xdr:col>4</xdr:col>
      <xdr:colOff>374712</xdr:colOff>
      <xdr:row>16</xdr:row>
      <xdr:rowOff>283827</xdr:rowOff>
    </xdr:to>
    <xdr:sp macro="" textlink="">
      <xdr:nvSpPr>
        <xdr:cNvPr id="5" name="テキスト ボックス 4">
          <a:extLst>
            <a:ext uri="{FF2B5EF4-FFF2-40B4-BE49-F238E27FC236}">
              <a16:creationId xmlns:a16="http://schemas.microsoft.com/office/drawing/2014/main" id="{18D0EBD5-A3BA-4796-93B5-BEA7ED21D7A5}"/>
            </a:ext>
          </a:extLst>
        </xdr:cNvPr>
        <xdr:cNvSpPr txBox="1"/>
      </xdr:nvSpPr>
      <xdr:spPr>
        <a:xfrm>
          <a:off x="4091105" y="6072090"/>
          <a:ext cx="314587" cy="300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a:t>
          </a:r>
          <a:endParaRPr kumimoji="1" lang="ja-JP" altLang="en-US" sz="1100"/>
        </a:p>
      </xdr:txBody>
    </xdr:sp>
    <xdr:clientData/>
  </xdr:twoCellAnchor>
  <xdr:twoCellAnchor>
    <xdr:from>
      <xdr:col>3</xdr:col>
      <xdr:colOff>851483</xdr:colOff>
      <xdr:row>16</xdr:row>
      <xdr:rowOff>564859</xdr:rowOff>
    </xdr:from>
    <xdr:to>
      <xdr:col>4</xdr:col>
      <xdr:colOff>762000</xdr:colOff>
      <xdr:row>17</xdr:row>
      <xdr:rowOff>278235</xdr:rowOff>
    </xdr:to>
    <xdr:sp macro="" textlink="">
      <xdr:nvSpPr>
        <xdr:cNvPr id="6" name="テキスト ボックス 5">
          <a:extLst>
            <a:ext uri="{FF2B5EF4-FFF2-40B4-BE49-F238E27FC236}">
              <a16:creationId xmlns:a16="http://schemas.microsoft.com/office/drawing/2014/main" id="{8CA92766-3742-4730-8C1D-3BD38464F48A}"/>
            </a:ext>
          </a:extLst>
        </xdr:cNvPr>
        <xdr:cNvSpPr txBox="1"/>
      </xdr:nvSpPr>
      <xdr:spPr>
        <a:xfrm>
          <a:off x="3975683" y="6653239"/>
          <a:ext cx="817297" cy="300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a:t>
          </a:r>
          <a:r>
            <a:rPr kumimoji="1" lang="en-US" altLang="ja-JP" sz="1100"/>
            <a:t>B</a:t>
          </a:r>
          <a:r>
            <a:rPr kumimoji="1" lang="ja-JP" altLang="en-US" sz="1100"/>
            <a:t>＋</a:t>
          </a:r>
          <a:r>
            <a:rPr kumimoji="1" lang="en-US" altLang="ja-JP" sz="1100"/>
            <a:t>C</a:t>
          </a:r>
          <a:endParaRPr kumimoji="1" lang="ja-JP" altLang="en-US" sz="1100"/>
        </a:p>
      </xdr:txBody>
    </xdr:sp>
    <xdr:clientData/>
  </xdr:twoCellAnchor>
  <xdr:twoCellAnchor>
    <xdr:from>
      <xdr:col>3</xdr:col>
      <xdr:colOff>850085</xdr:colOff>
      <xdr:row>17</xdr:row>
      <xdr:rowOff>528506</xdr:rowOff>
    </xdr:from>
    <xdr:to>
      <xdr:col>4</xdr:col>
      <xdr:colOff>760602</xdr:colOff>
      <xdr:row>18</xdr:row>
      <xdr:rowOff>241883</xdr:rowOff>
    </xdr:to>
    <xdr:sp macro="" textlink="">
      <xdr:nvSpPr>
        <xdr:cNvPr id="7" name="テキスト ボックス 6">
          <a:extLst>
            <a:ext uri="{FF2B5EF4-FFF2-40B4-BE49-F238E27FC236}">
              <a16:creationId xmlns:a16="http://schemas.microsoft.com/office/drawing/2014/main" id="{1B0A1531-D9FB-4AF8-A922-6494D6A93731}"/>
            </a:ext>
          </a:extLst>
        </xdr:cNvPr>
        <xdr:cNvSpPr txBox="1"/>
      </xdr:nvSpPr>
      <xdr:spPr>
        <a:xfrm>
          <a:off x="3974285" y="7203626"/>
          <a:ext cx="817297" cy="300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a:t>
          </a:r>
          <a:r>
            <a:rPr kumimoji="1" lang="en-US" altLang="ja-JP" sz="1100"/>
            <a:t>C</a:t>
          </a:r>
          <a:endParaRPr kumimoji="1" lang="ja-JP" altLang="en-US" sz="1100"/>
        </a:p>
      </xdr:txBody>
    </xdr:sp>
    <xdr:clientData/>
  </xdr:twoCellAnchor>
  <xdr:twoCellAnchor>
    <xdr:from>
      <xdr:col>1</xdr:col>
      <xdr:colOff>0</xdr:colOff>
      <xdr:row>14</xdr:row>
      <xdr:rowOff>7620</xdr:rowOff>
    </xdr:from>
    <xdr:to>
      <xdr:col>1</xdr:col>
      <xdr:colOff>314587</xdr:colOff>
      <xdr:row>14</xdr:row>
      <xdr:rowOff>308226</xdr:rowOff>
    </xdr:to>
    <xdr:sp macro="" textlink="">
      <xdr:nvSpPr>
        <xdr:cNvPr id="8" name="テキスト ボックス 7">
          <a:extLst>
            <a:ext uri="{FF2B5EF4-FFF2-40B4-BE49-F238E27FC236}">
              <a16:creationId xmlns:a16="http://schemas.microsoft.com/office/drawing/2014/main" id="{B54D9415-9B6B-43DA-9BD1-9800D67E93F6}"/>
            </a:ext>
          </a:extLst>
        </xdr:cNvPr>
        <xdr:cNvSpPr txBox="1"/>
      </xdr:nvSpPr>
      <xdr:spPr>
        <a:xfrm>
          <a:off x="1935480" y="492252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7620</xdr:colOff>
      <xdr:row>14</xdr:row>
      <xdr:rowOff>563880</xdr:rowOff>
    </xdr:from>
    <xdr:to>
      <xdr:col>1</xdr:col>
      <xdr:colOff>322207</xdr:colOff>
      <xdr:row>15</xdr:row>
      <xdr:rowOff>277746</xdr:rowOff>
    </xdr:to>
    <xdr:sp macro="" textlink="">
      <xdr:nvSpPr>
        <xdr:cNvPr id="9" name="テキスト ボックス 8">
          <a:extLst>
            <a:ext uri="{FF2B5EF4-FFF2-40B4-BE49-F238E27FC236}">
              <a16:creationId xmlns:a16="http://schemas.microsoft.com/office/drawing/2014/main" id="{950F1EA5-D9B4-4357-8CC2-D663CFFA602B}"/>
            </a:ext>
          </a:extLst>
        </xdr:cNvPr>
        <xdr:cNvSpPr txBox="1"/>
      </xdr:nvSpPr>
      <xdr:spPr>
        <a:xfrm>
          <a:off x="1943100" y="547878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0</xdr:colOff>
      <xdr:row>16</xdr:row>
      <xdr:rowOff>0</xdr:rowOff>
    </xdr:from>
    <xdr:to>
      <xdr:col>1</xdr:col>
      <xdr:colOff>314587</xdr:colOff>
      <xdr:row>16</xdr:row>
      <xdr:rowOff>300606</xdr:rowOff>
    </xdr:to>
    <xdr:sp macro="" textlink="">
      <xdr:nvSpPr>
        <xdr:cNvPr id="10" name="テキスト ボックス 9">
          <a:extLst>
            <a:ext uri="{FF2B5EF4-FFF2-40B4-BE49-F238E27FC236}">
              <a16:creationId xmlns:a16="http://schemas.microsoft.com/office/drawing/2014/main" id="{56854121-E1DC-4F10-B61F-7C19F9812871}"/>
            </a:ext>
          </a:extLst>
        </xdr:cNvPr>
        <xdr:cNvSpPr txBox="1"/>
      </xdr:nvSpPr>
      <xdr:spPr>
        <a:xfrm>
          <a:off x="1935480" y="608838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0</xdr:colOff>
      <xdr:row>1</xdr:row>
      <xdr:rowOff>256991</xdr:rowOff>
    </xdr:from>
    <xdr:to>
      <xdr:col>1</xdr:col>
      <xdr:colOff>513710</xdr:colOff>
      <xdr:row>2</xdr:row>
      <xdr:rowOff>40105</xdr:rowOff>
    </xdr:to>
    <xdr:sp macro="" textlink="">
      <xdr:nvSpPr>
        <xdr:cNvPr id="11" name="テキスト ボックス 10">
          <a:extLst>
            <a:ext uri="{FF2B5EF4-FFF2-40B4-BE49-F238E27FC236}">
              <a16:creationId xmlns:a16="http://schemas.microsoft.com/office/drawing/2014/main" id="{92192488-E209-4949-AD9A-4CE712318652}"/>
            </a:ext>
          </a:extLst>
        </xdr:cNvPr>
        <xdr:cNvSpPr txBox="1"/>
      </xdr:nvSpPr>
      <xdr:spPr>
        <a:xfrm>
          <a:off x="0" y="897071"/>
          <a:ext cx="2449190" cy="293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0">
              <a:latin typeface="ＭＳ 明朝" panose="02020609040205080304" pitchFamily="17" charset="-128"/>
              <a:ea typeface="ＭＳ 明朝" panose="02020609040205080304" pitchFamily="17" charset="-128"/>
            </a:rPr>
            <a:t>&lt;</a:t>
          </a:r>
          <a:r>
            <a:rPr kumimoji="1" lang="ja-JP" altLang="en-US" sz="1050" b="0">
              <a:latin typeface="ＭＳ 明朝" panose="02020609040205080304" pitchFamily="17" charset="-128"/>
              <a:ea typeface="ＭＳ 明朝" panose="02020609040205080304" pitchFamily="17" charset="-128"/>
            </a:rPr>
            <a:t>任意継続掛金の計算シート</a:t>
          </a:r>
          <a:r>
            <a:rPr kumimoji="1" lang="en-US" altLang="ja-JP" sz="1050" b="0">
              <a:latin typeface="ＭＳ 明朝" panose="02020609040205080304" pitchFamily="17" charset="-128"/>
              <a:ea typeface="ＭＳ 明朝" panose="02020609040205080304" pitchFamily="17" charset="-128"/>
            </a:rPr>
            <a:t>&gt;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73585-858E-4239-B555-D5B426D94DAA}">
  <sheetPr>
    <tabColor rgb="FFFFFF00"/>
    <pageSetUpPr fitToPage="1"/>
  </sheetPr>
  <dimension ref="A1:G35"/>
  <sheetViews>
    <sheetView showGridLines="0" tabSelected="1" zoomScale="99" zoomScaleNormal="99" workbookViewId="0">
      <selection activeCell="H3" sqref="H3"/>
    </sheetView>
  </sheetViews>
  <sheetFormatPr defaultRowHeight="13"/>
  <cols>
    <col min="1" max="1" width="27.54296875" customWidth="1"/>
    <col min="2" max="2" width="11.6328125" customWidth="1"/>
    <col min="3" max="3" width="5.36328125" customWidth="1"/>
    <col min="4" max="4" width="12.90625" customWidth="1"/>
    <col min="5" max="5" width="17.36328125" customWidth="1"/>
    <col min="6" max="6" width="7.36328125" customWidth="1"/>
    <col min="7" max="7" width="4.81640625" customWidth="1"/>
  </cols>
  <sheetData>
    <row r="1" spans="1:6" ht="50.4" customHeight="1">
      <c r="A1" s="36" t="s">
        <v>29</v>
      </c>
      <c r="B1" s="37"/>
      <c r="C1" s="37"/>
      <c r="D1" s="37"/>
      <c r="E1" s="37"/>
      <c r="F1" s="37"/>
    </row>
    <row r="2" spans="1:6" ht="40.25" customHeight="1">
      <c r="A2" s="6"/>
      <c r="D2" s="38" t="s">
        <v>0</v>
      </c>
      <c r="E2" s="38"/>
      <c r="F2" s="38"/>
    </row>
    <row r="3" spans="1:6" ht="32.15" customHeight="1">
      <c r="A3" s="39" t="s">
        <v>1</v>
      </c>
      <c r="B3" s="39"/>
      <c r="C3" s="39"/>
      <c r="D3" s="39"/>
      <c r="E3" s="2"/>
      <c r="F3" s="1" t="s">
        <v>2</v>
      </c>
    </row>
    <row r="4" spans="1:6" ht="32.15" customHeight="1">
      <c r="A4" s="40" t="s">
        <v>31</v>
      </c>
      <c r="B4" s="39"/>
      <c r="C4" s="39"/>
      <c r="D4" s="39"/>
      <c r="E4" s="3"/>
      <c r="F4" s="1" t="s">
        <v>3</v>
      </c>
    </row>
    <row r="5" spans="1:6" ht="13.75" customHeight="1">
      <c r="A5" s="41" t="s">
        <v>30</v>
      </c>
      <c r="B5" s="41"/>
      <c r="C5" s="41"/>
      <c r="D5" s="41"/>
      <c r="E5" s="41"/>
      <c r="F5" s="41"/>
    </row>
    <row r="6" spans="1:6" ht="9" customHeight="1">
      <c r="A6" s="30"/>
      <c r="B6" s="30"/>
      <c r="C6" s="30"/>
      <c r="D6" s="30"/>
      <c r="E6" s="30"/>
      <c r="F6" s="30"/>
    </row>
    <row r="7" spans="1:6" ht="16.5" customHeight="1">
      <c r="A7" s="35" t="s">
        <v>26</v>
      </c>
      <c r="B7" s="35"/>
      <c r="C7" s="35"/>
      <c r="D7" s="35"/>
      <c r="E7" s="35"/>
      <c r="F7" s="35"/>
    </row>
    <row r="8" spans="1:6" ht="39.75" customHeight="1">
      <c r="A8" s="43" t="s">
        <v>28</v>
      </c>
      <c r="B8" s="44"/>
      <c r="C8" s="44"/>
      <c r="D8" s="45"/>
      <c r="E8" s="26">
        <f>E4</f>
        <v>0</v>
      </c>
      <c r="F8" s="1" t="s">
        <v>3</v>
      </c>
    </row>
    <row r="9" spans="1:6" ht="39.75" customHeight="1">
      <c r="A9" s="43" t="s">
        <v>22</v>
      </c>
      <c r="B9" s="44"/>
      <c r="C9" s="44"/>
      <c r="D9" s="45"/>
      <c r="E9" s="27">
        <v>410000</v>
      </c>
      <c r="F9" s="1" t="s">
        <v>3</v>
      </c>
    </row>
    <row r="10" spans="1:6" ht="18" customHeight="1">
      <c r="A10" s="4" t="s">
        <v>4</v>
      </c>
    </row>
    <row r="11" spans="1:6" ht="45.75" customHeight="1">
      <c r="A11" s="46" t="s">
        <v>27</v>
      </c>
      <c r="B11" s="47"/>
      <c r="C11" s="47"/>
      <c r="D11" s="48"/>
      <c r="E11" s="26">
        <f>MIN(E8:E9)</f>
        <v>0</v>
      </c>
      <c r="F11" s="1" t="s">
        <v>3</v>
      </c>
    </row>
    <row r="12" spans="1:6" ht="8.4" customHeight="1"/>
    <row r="13" spans="1:6" ht="13.5" thickBot="1">
      <c r="A13" s="31" t="s">
        <v>5</v>
      </c>
      <c r="E13" s="20"/>
    </row>
    <row r="14" spans="1:6" ht="29.25" customHeight="1">
      <c r="A14" s="7"/>
      <c r="B14" s="15" t="s">
        <v>6</v>
      </c>
      <c r="C14" s="11"/>
      <c r="D14" s="16" t="s">
        <v>7</v>
      </c>
      <c r="E14" s="21" t="s">
        <v>18</v>
      </c>
      <c r="F14" s="5"/>
    </row>
    <row r="15" spans="1:6" ht="46.5" customHeight="1">
      <c r="A15" s="17" t="s">
        <v>8</v>
      </c>
      <c r="B15" s="28">
        <f>E11</f>
        <v>0</v>
      </c>
      <c r="C15" s="18" t="s">
        <v>9</v>
      </c>
      <c r="D15" s="25">
        <v>93.2</v>
      </c>
      <c r="E15" s="23">
        <f>ROUNDDOWN(E11*D15/1000,0)</f>
        <v>0</v>
      </c>
      <c r="F15" s="19" t="s">
        <v>10</v>
      </c>
    </row>
    <row r="16" spans="1:6" ht="46.5" customHeight="1">
      <c r="A16" s="8" t="s">
        <v>11</v>
      </c>
      <c r="B16" s="29">
        <f>E11</f>
        <v>0</v>
      </c>
      <c r="C16" s="13" t="s">
        <v>9</v>
      </c>
      <c r="D16" s="25">
        <v>15.76</v>
      </c>
      <c r="E16" s="24">
        <f>IF(E3&lt;40,0,IF(E3&lt;65,ROUNDDOWN(E11*D16/1000,0),0))</f>
        <v>0</v>
      </c>
      <c r="F16" s="9" t="s">
        <v>10</v>
      </c>
    </row>
    <row r="17" spans="1:6" ht="46.5" customHeight="1" thickBot="1">
      <c r="A17" s="8" t="s">
        <v>12</v>
      </c>
      <c r="B17" s="29">
        <f>E11</f>
        <v>0</v>
      </c>
      <c r="C17" s="12" t="s">
        <v>9</v>
      </c>
      <c r="D17" s="25">
        <v>2.2999999999999998</v>
      </c>
      <c r="E17" s="24">
        <f>ROUNDDOWN(E11*D17/1000,0)</f>
        <v>0</v>
      </c>
      <c r="F17" s="9" t="s">
        <v>10</v>
      </c>
    </row>
    <row r="18" spans="1:6" ht="46.5" customHeight="1" thickBot="1">
      <c r="A18" s="49" t="s">
        <v>24</v>
      </c>
      <c r="B18" s="51" t="s">
        <v>25</v>
      </c>
      <c r="C18" s="52"/>
      <c r="D18" s="53"/>
      <c r="E18" s="22">
        <f>IF(E3&lt;40,0,IF(E3&lt;65,SUM(E15:E17),0))</f>
        <v>0</v>
      </c>
      <c r="F18" s="10" t="s">
        <v>10</v>
      </c>
    </row>
    <row r="19" spans="1:6" ht="40.25" customHeight="1" thickBot="1">
      <c r="A19" s="50"/>
      <c r="B19" s="51" t="s">
        <v>17</v>
      </c>
      <c r="C19" s="52"/>
      <c r="D19" s="53"/>
      <c r="E19" s="22">
        <f>IF(E3&gt;=40,IF(E3&gt;=65,SUM(E15:E17),0),SUM(E15:E17))</f>
        <v>0</v>
      </c>
      <c r="F19" s="10" t="s">
        <v>10</v>
      </c>
    </row>
    <row r="20" spans="1:6" s="14" customFormat="1" ht="7.25" customHeight="1"/>
    <row r="21" spans="1:6" s="14" customFormat="1" ht="12">
      <c r="A21" s="32" t="s">
        <v>35</v>
      </c>
      <c r="B21" s="32"/>
      <c r="C21" s="32"/>
      <c r="D21" s="32"/>
      <c r="E21" s="32"/>
      <c r="F21" s="32"/>
    </row>
    <row r="22" spans="1:6" s="14" customFormat="1" ht="12">
      <c r="A22" s="32" t="s">
        <v>13</v>
      </c>
      <c r="B22" s="32"/>
      <c r="C22" s="32"/>
      <c r="D22" s="32"/>
      <c r="E22" s="32"/>
      <c r="F22" s="32"/>
    </row>
    <row r="23" spans="1:6" s="14" customFormat="1" ht="12">
      <c r="A23" s="32" t="s">
        <v>14</v>
      </c>
      <c r="B23" s="32"/>
      <c r="C23" s="32"/>
      <c r="D23" s="32"/>
      <c r="E23" s="32"/>
      <c r="F23" s="32"/>
    </row>
    <row r="24" spans="1:6" s="14" customFormat="1" ht="12">
      <c r="A24" s="32" t="s">
        <v>19</v>
      </c>
      <c r="B24" s="32"/>
      <c r="C24" s="32"/>
      <c r="D24" s="32"/>
      <c r="E24" s="32"/>
      <c r="F24" s="32"/>
    </row>
    <row r="25" spans="1:6" s="14" customFormat="1" ht="12">
      <c r="A25" s="32" t="s">
        <v>20</v>
      </c>
      <c r="B25" s="32"/>
      <c r="C25" s="32"/>
      <c r="D25" s="32"/>
      <c r="E25" s="32"/>
      <c r="F25" s="32"/>
    </row>
    <row r="26" spans="1:6" s="14" customFormat="1" ht="12">
      <c r="A26" s="32" t="s">
        <v>15</v>
      </c>
      <c r="B26" s="32"/>
      <c r="C26" s="32"/>
      <c r="D26" s="32"/>
      <c r="E26" s="32"/>
      <c r="F26" s="32"/>
    </row>
    <row r="27" spans="1:6" s="14" customFormat="1" ht="12">
      <c r="A27" s="32" t="s">
        <v>16</v>
      </c>
      <c r="B27" s="32"/>
      <c r="C27" s="32"/>
      <c r="D27" s="32"/>
      <c r="E27" s="32"/>
      <c r="F27" s="32"/>
    </row>
    <row r="28" spans="1:6" s="14" customFormat="1" ht="12">
      <c r="A28" s="32" t="s">
        <v>21</v>
      </c>
      <c r="B28" s="32"/>
      <c r="C28" s="32"/>
      <c r="D28" s="32"/>
      <c r="E28" s="32"/>
      <c r="F28" s="32"/>
    </row>
    <row r="29" spans="1:6" s="14" customFormat="1" ht="12">
      <c r="A29" s="32" t="s">
        <v>23</v>
      </c>
      <c r="B29" s="32"/>
      <c r="C29" s="32"/>
      <c r="D29" s="32"/>
      <c r="E29" s="32"/>
      <c r="F29" s="32"/>
    </row>
    <row r="30" spans="1:6" s="14" customFormat="1" ht="12">
      <c r="A30" s="34" t="s">
        <v>33</v>
      </c>
      <c r="B30" s="32"/>
      <c r="C30" s="32"/>
      <c r="D30" s="32"/>
      <c r="E30" s="32"/>
      <c r="F30" s="32"/>
    </row>
    <row r="31" spans="1:6" s="14" customFormat="1" ht="12">
      <c r="A31" s="34" t="s">
        <v>34</v>
      </c>
      <c r="B31" s="32"/>
      <c r="C31" s="32"/>
      <c r="D31" s="32"/>
      <c r="E31" s="32"/>
      <c r="F31" s="32"/>
    </row>
    <row r="32" spans="1:6">
      <c r="A32" s="32"/>
    </row>
    <row r="33" spans="1:7" ht="16.75" customHeight="1">
      <c r="A33" s="33"/>
      <c r="D33" s="42" t="s">
        <v>32</v>
      </c>
      <c r="E33" s="42"/>
      <c r="F33" s="42"/>
      <c r="G33" s="42"/>
    </row>
    <row r="34" spans="1:7" ht="19.25" customHeight="1">
      <c r="D34" s="42"/>
      <c r="E34" s="42"/>
      <c r="F34" s="42"/>
      <c r="G34" s="42"/>
    </row>
    <row r="35" spans="1:7">
      <c r="D35" s="42"/>
      <c r="E35" s="42"/>
      <c r="F35" s="42"/>
      <c r="G35" s="42"/>
    </row>
  </sheetData>
  <sheetProtection sheet="1" objects="1" scenarios="1"/>
  <mergeCells count="13">
    <mergeCell ref="D33:G35"/>
    <mergeCell ref="A8:D8"/>
    <mergeCell ref="A9:D9"/>
    <mergeCell ref="A11:D11"/>
    <mergeCell ref="A18:A19"/>
    <mergeCell ref="B18:D18"/>
    <mergeCell ref="B19:D19"/>
    <mergeCell ref="A7:F7"/>
    <mergeCell ref="A1:F1"/>
    <mergeCell ref="D2:F2"/>
    <mergeCell ref="A3:D3"/>
    <mergeCell ref="A4:D4"/>
    <mergeCell ref="A5:F5"/>
  </mergeCells>
  <phoneticPr fontId="1"/>
  <printOptions horizontalCentered="1"/>
  <pageMargins left="0.6692913385826772" right="0.11811023622047245" top="0.74803149606299213" bottom="0.74803149606299213" header="0.31496062992125984" footer="0.31496062992125984"/>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令和8年度版掛金計算シート</vt:lpstr>
      <vt:lpstr>令和8年度版掛金計算シート!Print_Area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2026-01-20T03:32:20Z</dcterms:created>
  <dcterms:modified xsi:type="dcterms:W3CDTF">2026-02-04T11:00:49Z</dcterms:modified>
  <cp:category/>
  <cp:contentStatus/>
</cp:coreProperties>
</file>