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6869ACF5-AD38-4B5A-BB95-4D5D175688D0}" xr6:coauthVersionLast="47" xr6:coauthVersionMax="47" xr10:uidLastSave="{00000000-0000-0000-0000-000000000000}"/>
  <workbookProtection workbookAlgorithmName="SHA-512" workbookHashValue="W/ru3FIlAdahjbwi/EjcjQQULtdSLUbQokuGH40yT61fzyxjGvPXzQtalOImNWID9BhJ4DKkuZXioYtxcUdlsw==" workbookSaltValue="iP5/7IEwHpWHeOfg6evflQ==" workbookSpinCount="100000" lockStructure="1"/>
  <bookViews>
    <workbookView xWindow="-120" yWindow="-120" windowWidth="29040" windowHeight="15720" firstSheet="3" activeTab="3" xr2:uid="{00000000-000D-0000-FFFF-FFFF00000000}"/>
  </bookViews>
  <sheets>
    <sheet name="標準報酬月額等級表" sheetId="2" state="hidden" r:id="rId1"/>
    <sheet name="試算シートの利用について" sheetId="6" state="hidden" r:id="rId2"/>
    <sheet name="入力例" sheetId="7" state="hidden" r:id="rId3"/>
    <sheet name="入力画面  (入力例)" sheetId="1" r:id="rId4"/>
    <sheet name="試算シート  (入力結果例)" sheetId="3" r:id="rId5"/>
    <sheet name="入力画面 " sheetId="10" r:id="rId6"/>
    <sheet name="試算シート " sheetId="11" r:id="rId7"/>
  </sheets>
  <definedNames>
    <definedName name="_xlnm.Print_Area" localSheetId="6">'試算シート '!$A$1:$BW$57</definedName>
    <definedName name="_xlnm.Print_Area" localSheetId="4">'試算シート  (入力結果例)'!$A$1:$BW$57</definedName>
    <definedName name="_xlnm.Print_Area" localSheetId="1">試算シートの利用について!$A$1:$BD$27</definedName>
    <definedName name="_xlnm.Print_Area" localSheetId="5">'入力画面 '!$A$1:$BM$39</definedName>
    <definedName name="_xlnm.Print_Area" localSheetId="3">'入力画面  (入力例)'!$A$1:$BM$39</definedName>
    <definedName name="_xlnm.Print_Area" localSheetId="2">入力例!$A$1:$BG$45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S55" i="11" l="1"/>
  <c r="BH18" i="11"/>
  <c r="AS18" i="11"/>
  <c r="AD18" i="11"/>
  <c r="O18" i="11"/>
  <c r="BH17" i="11"/>
  <c r="AS17" i="11"/>
  <c r="AD17" i="11"/>
  <c r="O17" i="11"/>
  <c r="BH16" i="11"/>
  <c r="AS16" i="11"/>
  <c r="AD16" i="11"/>
  <c r="O16" i="11"/>
  <c r="BH15" i="11"/>
  <c r="AS15" i="11"/>
  <c r="AD15" i="11"/>
  <c r="O15" i="11"/>
  <c r="BH14" i="11"/>
  <c r="BJ19" i="11" s="1"/>
  <c r="BI25" i="11" s="1"/>
  <c r="AS14" i="11"/>
  <c r="AU19" i="11" s="1"/>
  <c r="AU25" i="11" s="1"/>
  <c r="AD14" i="11"/>
  <c r="AF19" i="11" s="1"/>
  <c r="AG25" i="11" s="1"/>
  <c r="O14" i="11"/>
  <c r="Q19" i="11" s="1"/>
  <c r="S25" i="11" s="1"/>
  <c r="BH10" i="11"/>
  <c r="AS10" i="11"/>
  <c r="AD10" i="11"/>
  <c r="O10" i="11"/>
  <c r="BH9" i="11"/>
  <c r="AS9" i="11"/>
  <c r="AD9" i="11"/>
  <c r="O9" i="11"/>
  <c r="BH8" i="11"/>
  <c r="BJ11" i="11" s="1"/>
  <c r="BI24" i="11" s="1"/>
  <c r="BI26" i="11" s="1"/>
  <c r="E38" i="11" s="1"/>
  <c r="AS8" i="11"/>
  <c r="AU11" i="11" s="1"/>
  <c r="AU24" i="11" s="1"/>
  <c r="AU26" i="11" s="1"/>
  <c r="E37" i="11" s="1"/>
  <c r="AD8" i="11"/>
  <c r="AF11" i="11" s="1"/>
  <c r="AG24" i="11" s="1"/>
  <c r="AG26" i="11" s="1"/>
  <c r="E36" i="11" s="1"/>
  <c r="O8" i="11"/>
  <c r="Q11" i="11" s="1"/>
  <c r="S24" i="11" s="1"/>
  <c r="S26" i="11" s="1"/>
  <c r="E35" i="11" s="1"/>
  <c r="AT3" i="11"/>
  <c r="M3" i="11"/>
  <c r="D30" i="11" s="1"/>
  <c r="DE52" i="10"/>
  <c r="DQ51" i="10"/>
  <c r="DE51" i="10"/>
  <c r="DE50" i="10"/>
  <c r="E29" i="10"/>
  <c r="E18" i="11" s="1"/>
  <c r="E28" i="10"/>
  <c r="E17" i="11" s="1"/>
  <c r="CS55" i="3"/>
  <c r="BH18" i="3"/>
  <c r="BJ19" i="3" s="1"/>
  <c r="BI25" i="3" s="1"/>
  <c r="AS18" i="3"/>
  <c r="AD18" i="3"/>
  <c r="O18" i="3"/>
  <c r="BH17" i="3"/>
  <c r="AS17" i="3"/>
  <c r="AD17" i="3"/>
  <c r="O17" i="3"/>
  <c r="BH16" i="3"/>
  <c r="AS16" i="3"/>
  <c r="AD16" i="3"/>
  <c r="O16" i="3"/>
  <c r="BH15" i="3"/>
  <c r="AS15" i="3"/>
  <c r="AD15" i="3"/>
  <c r="O15" i="3"/>
  <c r="BH14" i="3"/>
  <c r="AS14" i="3"/>
  <c r="AU19" i="3" s="1"/>
  <c r="AU25" i="3" s="1"/>
  <c r="AD14" i="3"/>
  <c r="AF19" i="3" s="1"/>
  <c r="AG25" i="3" s="1"/>
  <c r="O14" i="3"/>
  <c r="Q19" i="3" s="1"/>
  <c r="S25" i="3" s="1"/>
  <c r="AF11" i="3"/>
  <c r="AG24" i="3" s="1"/>
  <c r="AG26" i="3" s="1"/>
  <c r="E36" i="3" s="1"/>
  <c r="BH10" i="3"/>
  <c r="AS10" i="3"/>
  <c r="AD10" i="3"/>
  <c r="O10" i="3"/>
  <c r="BH9" i="3"/>
  <c r="AS9" i="3"/>
  <c r="AD9" i="3"/>
  <c r="O9" i="3"/>
  <c r="BH8" i="3"/>
  <c r="BJ11" i="3" s="1"/>
  <c r="BI24" i="3" s="1"/>
  <c r="BI26" i="3" s="1"/>
  <c r="E38" i="3" s="1"/>
  <c r="AS8" i="3"/>
  <c r="AU11" i="3" s="1"/>
  <c r="AU24" i="3" s="1"/>
  <c r="AU26" i="3" s="1"/>
  <c r="E37" i="3" s="1"/>
  <c r="AD8" i="3"/>
  <c r="O8" i="3"/>
  <c r="Q11" i="3" s="1"/>
  <c r="S24" i="3" s="1"/>
  <c r="S26" i="3" s="1"/>
  <c r="E35" i="3" s="1"/>
  <c r="AT3" i="3"/>
  <c r="M3" i="3"/>
  <c r="D30" i="3" s="1"/>
  <c r="DE52" i="1"/>
  <c r="DQ51" i="1"/>
  <c r="DE51" i="1"/>
  <c r="DE50" i="1"/>
  <c r="E29" i="1"/>
  <c r="E18" i="3" s="1"/>
  <c r="E28" i="1"/>
  <c r="E17" i="3" s="1"/>
  <c r="DE60" i="7"/>
  <c r="DQ59" i="7"/>
  <c r="DE59" i="7"/>
  <c r="DE58" i="7"/>
  <c r="E28" i="7"/>
  <c r="E27" i="7"/>
  <c r="A46" i="2"/>
  <c r="A45" i="2"/>
  <c r="A44" i="2"/>
  <c r="A43" i="2"/>
  <c r="A42" i="2"/>
  <c r="A41" i="2"/>
  <c r="A40" i="2"/>
  <c r="A39" i="2"/>
  <c r="A38" i="2"/>
  <c r="A37" i="2"/>
  <c r="A36" i="2"/>
  <c r="A35" i="2"/>
  <c r="A34" i="2"/>
  <c r="F33" i="2"/>
  <c r="A33" i="2"/>
  <c r="F32" i="2"/>
  <c r="A32" i="2"/>
  <c r="F31" i="2"/>
  <c r="A31" i="2"/>
  <c r="F30" i="2"/>
  <c r="A30" i="2"/>
  <c r="F29" i="2"/>
  <c r="A29" i="2"/>
  <c r="F28" i="2"/>
  <c r="A28" i="2"/>
  <c r="F27" i="2"/>
  <c r="A27" i="2"/>
  <c r="F26" i="2"/>
  <c r="A26" i="2"/>
  <c r="F25" i="2"/>
  <c r="A25" i="2"/>
  <c r="F24" i="2"/>
  <c r="A24" i="2"/>
  <c r="F23" i="2"/>
  <c r="A23" i="2"/>
  <c r="F22" i="2"/>
  <c r="A22" i="2"/>
  <c r="F21" i="2"/>
  <c r="A21" i="2"/>
  <c r="F20" i="2"/>
  <c r="A20" i="2"/>
  <c r="F19" i="2"/>
  <c r="A19" i="2"/>
  <c r="F18" i="2"/>
  <c r="A18" i="2"/>
  <c r="F17" i="2"/>
  <c r="A17" i="2"/>
  <c r="F16" i="2"/>
  <c r="A16" i="2"/>
  <c r="F15" i="2"/>
  <c r="A15" i="2"/>
  <c r="F14" i="2"/>
  <c r="A14" i="2"/>
  <c r="F13" i="2"/>
  <c r="A13" i="2"/>
  <c r="F12" i="2"/>
  <c r="A12" i="2"/>
  <c r="F11" i="2"/>
  <c r="A11" i="2"/>
  <c r="F10" i="2"/>
  <c r="A10" i="2"/>
  <c r="F9" i="2"/>
  <c r="A9" i="2"/>
  <c r="F8" i="2"/>
  <c r="A8" i="2"/>
  <c r="F7" i="2"/>
  <c r="A7" i="2"/>
  <c r="F6" i="2"/>
  <c r="A6" i="2"/>
  <c r="U30" i="3" l="1"/>
  <c r="D32" i="3" s="1"/>
  <c r="U32" i="3" s="1"/>
  <c r="U30" i="11"/>
  <c r="D32" i="11" s="1"/>
  <c r="U32" i="11" s="1"/>
  <c r="S49" i="11" l="1"/>
  <c r="S47" i="11"/>
  <c r="S45" i="11"/>
  <c r="S43" i="11"/>
  <c r="Y35" i="11"/>
  <c r="Y37" i="11"/>
  <c r="Y36" i="11"/>
  <c r="Y38" i="11"/>
  <c r="S49" i="3"/>
  <c r="S47" i="3"/>
  <c r="S45" i="3"/>
  <c r="S43" i="3"/>
  <c r="Y38" i="3"/>
  <c r="Y36" i="3"/>
  <c r="Y35" i="3"/>
  <c r="Y37" i="3"/>
  <c r="AB43" i="3" l="1"/>
  <c r="AR35" i="3"/>
  <c r="AJ43" i="3" s="1"/>
  <c r="AB47" i="3"/>
  <c r="AR37" i="3"/>
  <c r="AJ47" i="3" s="1"/>
  <c r="AB45" i="3"/>
  <c r="AR36" i="3"/>
  <c r="AJ45" i="3" s="1"/>
  <c r="AT43" i="3"/>
  <c r="O5" i="3" s="1"/>
  <c r="AT47" i="3"/>
  <c r="AS5" i="3" s="1"/>
  <c r="AB49" i="11"/>
  <c r="AR38" i="11"/>
  <c r="AJ49" i="11" s="1"/>
  <c r="AT49" i="11" s="1"/>
  <c r="BH5" i="11" s="1"/>
  <c r="AB47" i="11"/>
  <c r="AR37" i="11"/>
  <c r="AJ47" i="11" s="1"/>
  <c r="AT47" i="11" s="1"/>
  <c r="AS5" i="11" s="1"/>
  <c r="AB49" i="3"/>
  <c r="AR38" i="3"/>
  <c r="AJ49" i="3" s="1"/>
  <c r="AT49" i="3" s="1"/>
  <c r="BH5" i="3" s="1"/>
  <c r="AT45" i="3"/>
  <c r="AD5" i="3" s="1"/>
  <c r="AB45" i="11"/>
  <c r="AR36" i="11"/>
  <c r="AJ45" i="11" s="1"/>
  <c r="AB43" i="11"/>
  <c r="AR35" i="11"/>
  <c r="AJ43" i="11" s="1"/>
  <c r="AT45" i="11" l="1"/>
  <c r="AD5" i="11" s="1"/>
  <c r="AT43" i="11"/>
  <c r="O5" i="11" s="1"/>
</calcChain>
</file>

<file path=xl/sharedStrings.xml><?xml version="1.0" encoding="utf-8"?>
<sst xmlns="http://schemas.openxmlformats.org/spreadsheetml/2006/main" count="744" uniqueCount="219">
  <si>
    <t>　　　　　休職発令の辞令の内容を確認してください。</t>
    <rPh sb="5" eb="7">
      <t>キュウショク</t>
    </rPh>
    <rPh sb="7" eb="9">
      <t>ハツレイ</t>
    </rPh>
    <rPh sb="11" eb="12">
      <t>レイ</t>
    </rPh>
    <rPh sb="13" eb="15">
      <t>ナイヨウ</t>
    </rPh>
    <rPh sb="16" eb="18">
      <t>カクニン</t>
    </rPh>
    <phoneticPr fontId="2"/>
  </si>
  <si>
    <t>　　　　休職発令の辞令に明記された給与種目のそれぞれの金額を確認します。</t>
    <rPh sb="4" eb="6">
      <t>キュウショク</t>
    </rPh>
    <rPh sb="6" eb="8">
      <t>ハツレイ</t>
    </rPh>
    <rPh sb="9" eb="11">
      <t>ジレイ</t>
    </rPh>
    <rPh sb="12" eb="14">
      <t>メイキ</t>
    </rPh>
    <rPh sb="17" eb="19">
      <t>キュウヨ</t>
    </rPh>
    <rPh sb="19" eb="21">
      <t>シュモク</t>
    </rPh>
    <rPh sb="27" eb="29">
      <t>キンガク</t>
    </rPh>
    <rPh sb="30" eb="32">
      <t>カクニン</t>
    </rPh>
    <phoneticPr fontId="2"/>
  </si>
  <si>
    <t>等級</t>
    <rPh sb="0" eb="2">
      <t>トウキュウ</t>
    </rPh>
    <phoneticPr fontId="2"/>
  </si>
  <si>
    <t>第35級</t>
    <rPh sb="0" eb="1">
      <t>ダイ</t>
    </rPh>
    <rPh sb="3" eb="4">
      <t>キュウ</t>
    </rPh>
    <phoneticPr fontId="2"/>
  </si>
  <si>
    <t>第38級</t>
    <rPh sb="0" eb="1">
      <t>ダイ</t>
    </rPh>
    <rPh sb="3" eb="4">
      <t>キュウ</t>
    </rPh>
    <phoneticPr fontId="2"/>
  </si>
  <si>
    <t>短期用</t>
    <rPh sb="0" eb="2">
      <t>タンキ</t>
    </rPh>
    <rPh sb="2" eb="3">
      <t>ヨウ</t>
    </rPh>
    <phoneticPr fontId="2"/>
  </si>
  <si>
    <t>第3級</t>
    <rPh sb="0" eb="1">
      <t>ダイ</t>
    </rPh>
    <rPh sb="2" eb="3">
      <t>キュウ</t>
    </rPh>
    <phoneticPr fontId="2"/>
  </si>
  <si>
    <t>C３</t>
  </si>
  <si>
    <t>報
酬
日
額</t>
    <rPh sb="0" eb="1">
      <t>ホウ</t>
    </rPh>
    <rPh sb="2" eb="3">
      <t>シュウ</t>
    </rPh>
    <rPh sb="4" eb="5">
      <t>ニチ</t>
    </rPh>
    <rPh sb="6" eb="7">
      <t>ガク</t>
    </rPh>
    <phoneticPr fontId="2"/>
  </si>
  <si>
    <t>２１日の場合</t>
    <rPh sb="2" eb="3">
      <t>ニチ</t>
    </rPh>
    <rPh sb="4" eb="6">
      <t>バアイ</t>
    </rPh>
    <phoneticPr fontId="2"/>
  </si>
  <si>
    <t>第7級</t>
    <rPh sb="0" eb="1">
      <t>ダイ</t>
    </rPh>
    <rPh sb="2" eb="3">
      <t>キュウ</t>
    </rPh>
    <phoneticPr fontId="2"/>
  </si>
  <si>
    <t>　　　　　給与の支給割合（減額）について記載があったときは、傷病手当金の給付額が生じる可能性
　　　　があります。</t>
    <rPh sb="5" eb="7">
      <t>キュウヨ</t>
    </rPh>
    <rPh sb="8" eb="10">
      <t>シキュウ</t>
    </rPh>
    <rPh sb="10" eb="12">
      <t>ワリアイ</t>
    </rPh>
    <rPh sb="13" eb="15">
      <t>ゲンガク</t>
    </rPh>
    <rPh sb="20" eb="22">
      <t>キサイ</t>
    </rPh>
    <rPh sb="30" eb="32">
      <t>ショウビョウ</t>
    </rPh>
    <rPh sb="32" eb="34">
      <t>テアテ</t>
    </rPh>
    <rPh sb="34" eb="35">
      <t>キン</t>
    </rPh>
    <rPh sb="36" eb="38">
      <t>キュウフ</t>
    </rPh>
    <rPh sb="38" eb="39">
      <t>ガク</t>
    </rPh>
    <rPh sb="40" eb="41">
      <t>ショウ</t>
    </rPh>
    <rPh sb="43" eb="46">
      <t>カノウセイ</t>
    </rPh>
    <phoneticPr fontId="2"/>
  </si>
  <si>
    <t>報酬月額</t>
    <rPh sb="0" eb="2">
      <t>ホウシュウ</t>
    </rPh>
    <rPh sb="2" eb="4">
      <t>ゲツガク</t>
    </rPh>
    <phoneticPr fontId="2"/>
  </si>
  <si>
    <t>標準報酬の月額</t>
    <rPh sb="0" eb="2">
      <t>ヒョウジュン</t>
    </rPh>
    <rPh sb="2" eb="4">
      <t>ホウシュウ</t>
    </rPh>
    <rPh sb="5" eb="7">
      <t>ゲツガク</t>
    </rPh>
    <phoneticPr fontId="2"/>
  </si>
  <si>
    <t>第4級</t>
    <rPh sb="0" eb="1">
      <t>ダイ</t>
    </rPh>
    <rPh sb="2" eb="3">
      <t>キュウ</t>
    </rPh>
    <phoneticPr fontId="2"/>
  </si>
  <si>
    <t>長期用</t>
    <rPh sb="0" eb="3">
      <t>チョウキヨウ</t>
    </rPh>
    <phoneticPr fontId="2"/>
  </si>
  <si>
    <t>第22級</t>
    <rPh sb="0" eb="1">
      <t>ダイ</t>
    </rPh>
    <rPh sb="3" eb="4">
      <t>キュウ</t>
    </rPh>
    <phoneticPr fontId="2"/>
  </si>
  <si>
    <t>第2級</t>
    <rPh sb="0" eb="1">
      <t>ダイ</t>
    </rPh>
    <rPh sb="2" eb="3">
      <t>キュウ</t>
    </rPh>
    <phoneticPr fontId="2"/>
  </si>
  <si>
    <t>第18級</t>
    <rPh sb="0" eb="1">
      <t>ダイ</t>
    </rPh>
    <rPh sb="3" eb="4">
      <t>キュウ</t>
    </rPh>
    <phoneticPr fontId="2"/>
  </si>
  <si>
    <t>支給額</t>
    <rPh sb="0" eb="3">
      <t>シキュウガク</t>
    </rPh>
    <phoneticPr fontId="2"/>
  </si>
  <si>
    <t>第20級</t>
    <rPh sb="0" eb="1">
      <t>ダイ</t>
    </rPh>
    <rPh sb="3" eb="4">
      <t>キュウ</t>
    </rPh>
    <phoneticPr fontId="2"/>
  </si>
  <si>
    <t>となる日（</t>
    <rPh sb="3" eb="4">
      <t>ヒ</t>
    </rPh>
    <phoneticPr fontId="2"/>
  </si>
  <si>
    <t>２３日</t>
    <rPh sb="2" eb="3">
      <t>ニチ</t>
    </rPh>
    <phoneticPr fontId="2"/>
  </si>
  <si>
    <t>第25級</t>
    <rPh sb="0" eb="1">
      <t>ダイ</t>
    </rPh>
    <rPh sb="3" eb="4">
      <t>キュウ</t>
    </rPh>
    <phoneticPr fontId="2"/>
  </si>
  <si>
    <t>　（１円未満四捨五入）</t>
    <rPh sb="3" eb="4">
      <t>エン</t>
    </rPh>
    <rPh sb="4" eb="6">
      <t>ミマン</t>
    </rPh>
    <rPh sb="6" eb="10">
      <t>シシャゴニュウ</t>
    </rPh>
    <phoneticPr fontId="2"/>
  </si>
  <si>
    <t>第1級</t>
    <rPh sb="0" eb="1">
      <t>ダイ</t>
    </rPh>
    <rPh sb="2" eb="3">
      <t>キュウ</t>
    </rPh>
    <phoneticPr fontId="2"/>
  </si>
  <si>
    <t>第5級</t>
    <rPh sb="0" eb="1">
      <t>ダイ</t>
    </rPh>
    <rPh sb="2" eb="3">
      <t>キュウ</t>
    </rPh>
    <phoneticPr fontId="2"/>
  </si>
  <si>
    <t>第6級</t>
    <rPh sb="0" eb="1">
      <t>ダイ</t>
    </rPh>
    <rPh sb="2" eb="3">
      <t>キュウ</t>
    </rPh>
    <phoneticPr fontId="2"/>
  </si>
  <si>
    <t>（※）支給対象日数とは、請求月の実日数から非番・週休日を差し引いた日数で、祝日は支給対象日に含ま
　　　れます。
　　　例えば、土曜日・日曜日が非番・週休日の場合、平成２５年５月の支給対象日は２３日、平成２５年９月
　　　の支給対象日は２１日です。</t>
    <rPh sb="3" eb="5">
      <t>シキュウ</t>
    </rPh>
    <rPh sb="5" eb="7">
      <t>タイショウ</t>
    </rPh>
    <rPh sb="7" eb="9">
      <t>ニッスウ</t>
    </rPh>
    <rPh sb="12" eb="14">
      <t>セイキュウ</t>
    </rPh>
    <rPh sb="14" eb="15">
      <t>ヅキ</t>
    </rPh>
    <rPh sb="16" eb="17">
      <t>ジツ</t>
    </rPh>
    <rPh sb="17" eb="19">
      <t>ニッスウ</t>
    </rPh>
    <rPh sb="21" eb="23">
      <t>ヒバン</t>
    </rPh>
    <rPh sb="24" eb="26">
      <t>シュウキュウ</t>
    </rPh>
    <rPh sb="26" eb="27">
      <t>ビ</t>
    </rPh>
    <rPh sb="28" eb="29">
      <t>サ</t>
    </rPh>
    <rPh sb="30" eb="31">
      <t>ヒ</t>
    </rPh>
    <rPh sb="33" eb="35">
      <t>ニッスウ</t>
    </rPh>
    <rPh sb="37" eb="39">
      <t>シュクジツ</t>
    </rPh>
    <rPh sb="40" eb="42">
      <t>シキュウ</t>
    </rPh>
    <rPh sb="42" eb="44">
      <t>タイショウ</t>
    </rPh>
    <rPh sb="44" eb="45">
      <t>ビ</t>
    </rPh>
    <rPh sb="46" eb="47">
      <t>フク</t>
    </rPh>
    <rPh sb="60" eb="61">
      <t>タト</t>
    </rPh>
    <rPh sb="64" eb="67">
      <t>ドヨウビ</t>
    </rPh>
    <rPh sb="68" eb="71">
      <t>ニチヨウビ</t>
    </rPh>
    <rPh sb="72" eb="74">
      <t>ヒバン</t>
    </rPh>
    <rPh sb="75" eb="77">
      <t>シュウキュウ</t>
    </rPh>
    <rPh sb="77" eb="78">
      <t>ビ</t>
    </rPh>
    <rPh sb="79" eb="81">
      <t>バアイ</t>
    </rPh>
    <rPh sb="82" eb="84">
      <t>ヘイセイ</t>
    </rPh>
    <rPh sb="86" eb="87">
      <t>ネン</t>
    </rPh>
    <rPh sb="88" eb="89">
      <t>ガツ</t>
    </rPh>
    <rPh sb="90" eb="92">
      <t>シキュウ</t>
    </rPh>
    <rPh sb="92" eb="94">
      <t>タイショウ</t>
    </rPh>
    <rPh sb="94" eb="95">
      <t>ビ</t>
    </rPh>
    <rPh sb="98" eb="99">
      <t>ニチ</t>
    </rPh>
    <rPh sb="100" eb="102">
      <t>ヘイセイ</t>
    </rPh>
    <rPh sb="104" eb="105">
      <t>ネン</t>
    </rPh>
    <rPh sb="106" eb="107">
      <t>ガツ</t>
    </rPh>
    <rPh sb="112" eb="114">
      <t>シキュウ</t>
    </rPh>
    <rPh sb="114" eb="116">
      <t>タイショウ</t>
    </rPh>
    <rPh sb="116" eb="117">
      <t>ビ</t>
    </rPh>
    <rPh sb="120" eb="121">
      <t>ニチ</t>
    </rPh>
    <phoneticPr fontId="2"/>
  </si>
  <si>
    <t>第8級</t>
    <rPh sb="0" eb="1">
      <t>ダイ</t>
    </rPh>
    <rPh sb="2" eb="3">
      <t>キュウ</t>
    </rPh>
    <phoneticPr fontId="2"/>
  </si>
  <si>
    <t>第15級</t>
    <rPh sb="0" eb="1">
      <t>ダイ</t>
    </rPh>
    <rPh sb="3" eb="4">
      <t>キュウ</t>
    </rPh>
    <phoneticPr fontId="2"/>
  </si>
  <si>
    <t>（Ｆ１</t>
  </si>
  <si>
    <t>第9級</t>
    <rPh sb="0" eb="1">
      <t>ダイ</t>
    </rPh>
    <rPh sb="2" eb="3">
      <t>キュウ</t>
    </rPh>
    <phoneticPr fontId="2"/>
  </si>
  <si>
    <t>第10級</t>
    <rPh sb="0" eb="1">
      <t>ダイ</t>
    </rPh>
    <rPh sb="3" eb="4">
      <t>キュウ</t>
    </rPh>
    <phoneticPr fontId="2"/>
  </si>
  <si>
    <t>　　（１）休職発令の辞令</t>
    <rPh sb="5" eb="7">
      <t>キュウショク</t>
    </rPh>
    <rPh sb="7" eb="9">
      <t>ハツレイ</t>
    </rPh>
    <rPh sb="10" eb="12">
      <t>ジレイ</t>
    </rPh>
    <phoneticPr fontId="2"/>
  </si>
  <si>
    <t>第11級</t>
    <rPh sb="0" eb="1">
      <t>ダイ</t>
    </rPh>
    <rPh sb="3" eb="4">
      <t>キュウ</t>
    </rPh>
    <phoneticPr fontId="2"/>
  </si>
  <si>
    <t>第36級</t>
    <rPh sb="0" eb="1">
      <t>ダイ</t>
    </rPh>
    <rPh sb="3" eb="4">
      <t>キュウ</t>
    </rPh>
    <phoneticPr fontId="2"/>
  </si>
  <si>
    <t>　 休職期間中の給与額を入力して試算する場合</t>
    <rPh sb="2" eb="4">
      <t>キュウショク</t>
    </rPh>
    <rPh sb="4" eb="7">
      <t>キカンチュウ</t>
    </rPh>
    <rPh sb="8" eb="10">
      <t>キュウヨ</t>
    </rPh>
    <rPh sb="10" eb="11">
      <t>ガク</t>
    </rPh>
    <rPh sb="12" eb="14">
      <t>ニュウリョク</t>
    </rPh>
    <rPh sb="16" eb="18">
      <t>シサン</t>
    </rPh>
    <rPh sb="20" eb="22">
      <t>バアイ</t>
    </rPh>
    <phoneticPr fontId="2"/>
  </si>
  <si>
    <t>第12級</t>
    <rPh sb="0" eb="1">
      <t>ダイ</t>
    </rPh>
    <rPh sb="3" eb="4">
      <t>キュウ</t>
    </rPh>
    <phoneticPr fontId="2"/>
  </si>
  <si>
    <t>　　　　休職発令の辞令に明記された給与種目については、休職発令後の給与明細では「休職者給
　　　与」として一括表記されるため内訳が確認できません。</t>
    <rPh sb="4" eb="6">
      <t>キュウショク</t>
    </rPh>
    <rPh sb="6" eb="8">
      <t>ハツレイ</t>
    </rPh>
    <rPh sb="9" eb="11">
      <t>ジレイ</t>
    </rPh>
    <rPh sb="12" eb="14">
      <t>メイキ</t>
    </rPh>
    <rPh sb="17" eb="19">
      <t>キュウヨ</t>
    </rPh>
    <rPh sb="19" eb="21">
      <t>シュモク</t>
    </rPh>
    <rPh sb="27" eb="29">
      <t>キュウショク</t>
    </rPh>
    <rPh sb="29" eb="31">
      <t>ハツレイ</t>
    </rPh>
    <rPh sb="31" eb="32">
      <t>ゴ</t>
    </rPh>
    <rPh sb="33" eb="35">
      <t>キュウヨ</t>
    </rPh>
    <rPh sb="35" eb="37">
      <t>メイサイ</t>
    </rPh>
    <rPh sb="40" eb="42">
      <t>キュウショク</t>
    </rPh>
    <rPh sb="42" eb="43">
      <t>シャ</t>
    </rPh>
    <rPh sb="43" eb="44">
      <t>キュウ</t>
    </rPh>
    <rPh sb="48" eb="49">
      <t>クミ</t>
    </rPh>
    <rPh sb="53" eb="55">
      <t>イッカツ</t>
    </rPh>
    <rPh sb="55" eb="57">
      <t>ヒョウキ</t>
    </rPh>
    <rPh sb="62" eb="64">
      <t>ウチワケ</t>
    </rPh>
    <rPh sb="65" eb="67">
      <t>カクニン</t>
    </rPh>
    <phoneticPr fontId="2"/>
  </si>
  <si>
    <t>Ｃ４</t>
  </si>
  <si>
    <t>第13級</t>
    <rPh sb="0" eb="1">
      <t>ダイ</t>
    </rPh>
    <rPh sb="3" eb="4">
      <t>キュウ</t>
    </rPh>
    <phoneticPr fontId="2"/>
  </si>
  <si>
    <t>第14級</t>
    <rPh sb="0" eb="1">
      <t>ダイ</t>
    </rPh>
    <rPh sb="3" eb="4">
      <t>キュウ</t>
    </rPh>
    <phoneticPr fontId="2"/>
  </si>
  <si>
    <t>第31級</t>
    <rPh sb="0" eb="1">
      <t>ダイ</t>
    </rPh>
    <rPh sb="3" eb="4">
      <t>キュウ</t>
    </rPh>
    <phoneticPr fontId="2"/>
  </si>
  <si>
    <t>第16級</t>
    <rPh sb="0" eb="1">
      <t>ダイ</t>
    </rPh>
    <rPh sb="3" eb="4">
      <t>キュウ</t>
    </rPh>
    <phoneticPr fontId="2"/>
  </si>
  <si>
    <t>第17級</t>
    <rPh sb="0" eb="1">
      <t>ダイ</t>
    </rPh>
    <rPh sb="3" eb="4">
      <t>キュウ</t>
    </rPh>
    <phoneticPr fontId="2"/>
  </si>
  <si>
    <t>　　　　休職発令後の標準報酬の月額を確認します。原則として、休職期間中は標準報酬の月額は
　　　変動しません。</t>
    <rPh sb="4" eb="6">
      <t>キュウショク</t>
    </rPh>
    <rPh sb="6" eb="8">
      <t>ハツレイ</t>
    </rPh>
    <rPh sb="8" eb="9">
      <t>ゴ</t>
    </rPh>
    <rPh sb="10" eb="12">
      <t>ヒョウジュン</t>
    </rPh>
    <rPh sb="12" eb="14">
      <t>ホウシュウ</t>
    </rPh>
    <rPh sb="15" eb="17">
      <t>ゲツガク</t>
    </rPh>
    <rPh sb="18" eb="20">
      <t>カクニン</t>
    </rPh>
    <rPh sb="24" eb="26">
      <t>ゲンソク</t>
    </rPh>
    <rPh sb="30" eb="32">
      <t>キュウショク</t>
    </rPh>
    <rPh sb="32" eb="35">
      <t>キカンチュウ</t>
    </rPh>
    <rPh sb="36" eb="38">
      <t>ヒョウジュン</t>
    </rPh>
    <rPh sb="38" eb="40">
      <t>ホウシュウ</t>
    </rPh>
    <rPh sb="41" eb="43">
      <t>ゲツガク</t>
    </rPh>
    <rPh sb="48" eb="50">
      <t>ヘンドウ</t>
    </rPh>
    <phoneticPr fontId="2"/>
  </si>
  <si>
    <t>第19級</t>
    <rPh sb="0" eb="1">
      <t>ダイ</t>
    </rPh>
    <rPh sb="3" eb="4">
      <t>キュウ</t>
    </rPh>
    <phoneticPr fontId="2"/>
  </si>
  <si>
    <t>　傷病手当金は、勤務に服することができない日ごとに、その翌日から２年間請求しなければ時効により給付を受けることができなくなります。</t>
    <rPh sb="1" eb="3">
      <t>ショウビョウ</t>
    </rPh>
    <rPh sb="3" eb="5">
      <t>テアテ</t>
    </rPh>
    <rPh sb="5" eb="6">
      <t>キン</t>
    </rPh>
    <rPh sb="8" eb="10">
      <t>キンム</t>
    </rPh>
    <rPh sb="11" eb="12">
      <t>フク</t>
    </rPh>
    <rPh sb="21" eb="22">
      <t>ヒ</t>
    </rPh>
    <rPh sb="28" eb="30">
      <t>ヨクジツ</t>
    </rPh>
    <rPh sb="33" eb="35">
      <t>ネンカン</t>
    </rPh>
    <rPh sb="35" eb="37">
      <t>セイキュウ</t>
    </rPh>
    <rPh sb="42" eb="44">
      <t>ジコウ</t>
    </rPh>
    <rPh sb="47" eb="49">
      <t>キュウフ</t>
    </rPh>
    <rPh sb="50" eb="51">
      <t>ウ</t>
    </rPh>
    <phoneticPr fontId="2"/>
  </si>
  <si>
    <t>第21級</t>
    <rPh sb="0" eb="1">
      <t>ダイ</t>
    </rPh>
    <rPh sb="3" eb="4">
      <t>キュウ</t>
    </rPh>
    <phoneticPr fontId="2"/>
  </si>
  <si>
    <t>第23級</t>
    <rPh sb="0" eb="1">
      <t>ダイ</t>
    </rPh>
    <rPh sb="3" eb="4">
      <t>キュウ</t>
    </rPh>
    <phoneticPr fontId="2"/>
  </si>
  <si>
    <t>合　　計</t>
    <rPh sb="0" eb="1">
      <t>ア</t>
    </rPh>
    <rPh sb="3" eb="4">
      <t>ケイ</t>
    </rPh>
    <phoneticPr fontId="2"/>
  </si>
  <si>
    <t>第24級</t>
    <rPh sb="0" eb="1">
      <t>ダイ</t>
    </rPh>
    <rPh sb="3" eb="4">
      <t>キュウ</t>
    </rPh>
    <phoneticPr fontId="2"/>
  </si>
  <si>
    <t>第26級</t>
    <rPh sb="0" eb="1">
      <t>ダイ</t>
    </rPh>
    <rPh sb="3" eb="4">
      <t>キュウ</t>
    </rPh>
    <phoneticPr fontId="2"/>
  </si>
  <si>
    <t>第27級</t>
    <rPh sb="0" eb="1">
      <t>ダイ</t>
    </rPh>
    <rPh sb="3" eb="4">
      <t>キュウ</t>
    </rPh>
    <phoneticPr fontId="2"/>
  </si>
  <si>
    <t>第28級</t>
    <rPh sb="0" eb="1">
      <t>ダイ</t>
    </rPh>
    <rPh sb="3" eb="4">
      <t>キュウ</t>
    </rPh>
    <phoneticPr fontId="2"/>
  </si>
  <si>
    <t>第29級</t>
    <rPh sb="0" eb="1">
      <t>ダイ</t>
    </rPh>
    <rPh sb="3" eb="4">
      <t>キュウ</t>
    </rPh>
    <phoneticPr fontId="2"/>
  </si>
  <si>
    <t>第30級</t>
    <rPh sb="0" eb="1">
      <t>ダイ</t>
    </rPh>
    <rPh sb="3" eb="4">
      <t>キュウ</t>
    </rPh>
    <phoneticPr fontId="2"/>
  </si>
  <si>
    <t>給料月額</t>
    <rPh sb="0" eb="2">
      <t>キュウリョウ</t>
    </rPh>
    <rPh sb="2" eb="4">
      <t>ゲツガク</t>
    </rPh>
    <phoneticPr fontId="2"/>
  </si>
  <si>
    <t>第32級</t>
    <rPh sb="0" eb="1">
      <t>ダイ</t>
    </rPh>
    <rPh sb="3" eb="4">
      <t>キュウ</t>
    </rPh>
    <phoneticPr fontId="2"/>
  </si>
  <si>
    <t>第40級</t>
    <rPh sb="0" eb="1">
      <t>ダイ</t>
    </rPh>
    <rPh sb="3" eb="4">
      <t>キュウ</t>
    </rPh>
    <phoneticPr fontId="2"/>
  </si>
  <si>
    <t>第33級</t>
    <rPh sb="0" eb="1">
      <t>ダイ</t>
    </rPh>
    <rPh sb="3" eb="4">
      <t>キュウ</t>
    </rPh>
    <phoneticPr fontId="2"/>
  </si>
  <si>
    <t>第34級</t>
    <rPh sb="0" eb="1">
      <t>ダイ</t>
    </rPh>
    <rPh sb="3" eb="4">
      <t>キュウ</t>
    </rPh>
    <phoneticPr fontId="2"/>
  </si>
  <si>
    <t>　　（２）休職開始月の前月の給与明細</t>
    <rPh sb="5" eb="7">
      <t>キュウショク</t>
    </rPh>
    <rPh sb="7" eb="10">
      <t>カイシヅキ</t>
    </rPh>
    <rPh sb="11" eb="13">
      <t>ゼンゲツ</t>
    </rPh>
    <rPh sb="14" eb="16">
      <t>キュウヨ</t>
    </rPh>
    <rPh sb="16" eb="18">
      <t>メイサイ</t>
    </rPh>
    <phoneticPr fontId="2"/>
  </si>
  <si>
    <t>第42級</t>
    <rPh sb="0" eb="1">
      <t>ダイ</t>
    </rPh>
    <rPh sb="3" eb="4">
      <t>キュウ</t>
    </rPh>
    <phoneticPr fontId="2"/>
  </si>
  <si>
    <t>第37級</t>
    <rPh sb="0" eb="1">
      <t>ダイ</t>
    </rPh>
    <rPh sb="3" eb="4">
      <t>キュウ</t>
    </rPh>
    <phoneticPr fontId="2"/>
  </si>
  <si>
    <t>第39級</t>
    <rPh sb="0" eb="1">
      <t>ダイ</t>
    </rPh>
    <rPh sb="3" eb="4">
      <t>キュウ</t>
    </rPh>
    <phoneticPr fontId="2"/>
  </si>
  <si>
    <t>第41級</t>
    <rPh sb="0" eb="1">
      <t>ダイ</t>
    </rPh>
    <rPh sb="3" eb="4">
      <t>キュウ</t>
    </rPh>
    <phoneticPr fontId="2"/>
  </si>
  <si>
    <t>第43級</t>
    <rPh sb="0" eb="1">
      <t>ダイ</t>
    </rPh>
    <rPh sb="3" eb="4">
      <t>キュウ</t>
    </rPh>
    <phoneticPr fontId="2"/>
  </si>
  <si>
    <t>　　　例えば、支給対象日数が２３日の月だけ給付額が発生する場合や逆に支給対象日数が２０日
　　の月だけは給付額が発生しない場合があります。</t>
    <rPh sb="3" eb="4">
      <t>タト</t>
    </rPh>
    <rPh sb="7" eb="9">
      <t>シキュウ</t>
    </rPh>
    <rPh sb="9" eb="11">
      <t>タイショウ</t>
    </rPh>
    <rPh sb="11" eb="13">
      <t>ニッスウ</t>
    </rPh>
    <rPh sb="16" eb="17">
      <t>ニチ</t>
    </rPh>
    <rPh sb="18" eb="19">
      <t>ツキ</t>
    </rPh>
    <rPh sb="21" eb="23">
      <t>キュウフ</t>
    </rPh>
    <rPh sb="23" eb="24">
      <t>ガク</t>
    </rPh>
    <rPh sb="25" eb="27">
      <t>ハッセイ</t>
    </rPh>
    <rPh sb="29" eb="31">
      <t>バアイ</t>
    </rPh>
    <rPh sb="32" eb="33">
      <t>ギャク</t>
    </rPh>
    <rPh sb="34" eb="36">
      <t>シキュウ</t>
    </rPh>
    <rPh sb="36" eb="38">
      <t>タイショウ</t>
    </rPh>
    <rPh sb="38" eb="40">
      <t>ニッスウ</t>
    </rPh>
    <rPh sb="43" eb="44">
      <t>ニチ</t>
    </rPh>
    <rPh sb="48" eb="49">
      <t>ツキ</t>
    </rPh>
    <rPh sb="52" eb="55">
      <t>キュウフガク</t>
    </rPh>
    <rPh sb="61" eb="63">
      <t>バアイ</t>
    </rPh>
    <phoneticPr fontId="2"/>
  </si>
  <si>
    <t>　　　傷病手当金の給付日額は、標準報酬の月額が変動しない限り変わりませんが、支給対象日数
　　は請求月によって２０日から２３日まで変動します。
　　　ですから、同じ条件であっても、支給対象日数によって、傷病手当金の給付額は大きく増減しま
　　す。</t>
    <rPh sb="3" eb="5">
      <t>ショウビョウ</t>
    </rPh>
    <rPh sb="5" eb="7">
      <t>テアテ</t>
    </rPh>
    <rPh sb="7" eb="8">
      <t>キン</t>
    </rPh>
    <rPh sb="9" eb="11">
      <t>キュウフ</t>
    </rPh>
    <rPh sb="11" eb="13">
      <t>ニチガク</t>
    </rPh>
    <rPh sb="15" eb="17">
      <t>ヒョウジュン</t>
    </rPh>
    <rPh sb="17" eb="19">
      <t>ホウシュウ</t>
    </rPh>
    <rPh sb="20" eb="22">
      <t>ゲツガク</t>
    </rPh>
    <rPh sb="23" eb="25">
      <t>ヘンドウ</t>
    </rPh>
    <rPh sb="28" eb="29">
      <t>カギ</t>
    </rPh>
    <rPh sb="30" eb="31">
      <t>カ</t>
    </rPh>
    <rPh sb="38" eb="40">
      <t>シキュウ</t>
    </rPh>
    <rPh sb="40" eb="42">
      <t>タイショウ</t>
    </rPh>
    <rPh sb="42" eb="44">
      <t>ニッスウ</t>
    </rPh>
    <rPh sb="48" eb="50">
      <t>セイキュウ</t>
    </rPh>
    <rPh sb="50" eb="51">
      <t>ツキ</t>
    </rPh>
    <rPh sb="57" eb="58">
      <t>ニチ</t>
    </rPh>
    <rPh sb="62" eb="63">
      <t>ニチ</t>
    </rPh>
    <rPh sb="65" eb="67">
      <t>ヘンドウ</t>
    </rPh>
    <rPh sb="80" eb="81">
      <t>オナ</t>
    </rPh>
    <rPh sb="82" eb="84">
      <t>ジョウケン</t>
    </rPh>
    <rPh sb="90" eb="92">
      <t>シキュウ</t>
    </rPh>
    <rPh sb="92" eb="94">
      <t>タイショウ</t>
    </rPh>
    <rPh sb="94" eb="96">
      <t>ニッスウ</t>
    </rPh>
    <rPh sb="101" eb="103">
      <t>ショウビョウ</t>
    </rPh>
    <rPh sb="103" eb="105">
      <t>テアテ</t>
    </rPh>
    <rPh sb="105" eb="106">
      <t>キン</t>
    </rPh>
    <rPh sb="107" eb="109">
      <t>キュウフ</t>
    </rPh>
    <rPh sb="109" eb="110">
      <t>ガク</t>
    </rPh>
    <rPh sb="111" eb="112">
      <t>オオ</t>
    </rPh>
    <rPh sb="114" eb="116">
      <t>ゾウゲン</t>
    </rPh>
    <phoneticPr fontId="2"/>
  </si>
  <si>
    <t>　　　傷病手当金の給付額は、標準報酬の月額を基に算出した１日当たりの給付額（以下「給付日
　　額」といいます。）に支給対象日数（※）を乗じた額です。</t>
    <rPh sb="3" eb="5">
      <t>ショウビョウ</t>
    </rPh>
    <rPh sb="5" eb="7">
      <t>テアテ</t>
    </rPh>
    <rPh sb="7" eb="8">
      <t>キン</t>
    </rPh>
    <rPh sb="9" eb="11">
      <t>キュウフ</t>
    </rPh>
    <rPh sb="11" eb="12">
      <t>ガク</t>
    </rPh>
    <rPh sb="14" eb="16">
      <t>ヒョウジュン</t>
    </rPh>
    <rPh sb="16" eb="18">
      <t>ホウシュウ</t>
    </rPh>
    <rPh sb="19" eb="21">
      <t>ゲツガク</t>
    </rPh>
    <rPh sb="22" eb="23">
      <t>モト</t>
    </rPh>
    <rPh sb="24" eb="26">
      <t>サンシュツ</t>
    </rPh>
    <rPh sb="29" eb="30">
      <t>ニチ</t>
    </rPh>
    <rPh sb="30" eb="31">
      <t>ア</t>
    </rPh>
    <rPh sb="34" eb="36">
      <t>キュウフ</t>
    </rPh>
    <rPh sb="36" eb="37">
      <t>ガク</t>
    </rPh>
    <rPh sb="38" eb="40">
      <t>イカ</t>
    </rPh>
    <rPh sb="41" eb="43">
      <t>キュウフ</t>
    </rPh>
    <rPh sb="43" eb="44">
      <t>ニチ</t>
    </rPh>
    <rPh sb="47" eb="48">
      <t>ガク</t>
    </rPh>
    <rPh sb="57" eb="59">
      <t>シキュウ</t>
    </rPh>
    <rPh sb="59" eb="61">
      <t>タイショウ</t>
    </rPh>
    <rPh sb="61" eb="63">
      <t>ニッスウ</t>
    </rPh>
    <rPh sb="67" eb="68">
      <t>ジョウ</t>
    </rPh>
    <rPh sb="70" eb="71">
      <t>ガク</t>
    </rPh>
    <phoneticPr fontId="2"/>
  </si>
  <si>
    <t>イ.上記ア以外に休職中に支給されるている給与種目があれば入力してください。</t>
    <rPh sb="2" eb="4">
      <t>ジョウキ</t>
    </rPh>
    <rPh sb="5" eb="7">
      <t>イガイ</t>
    </rPh>
    <rPh sb="8" eb="11">
      <t>キュウショクチュウ</t>
    </rPh>
    <rPh sb="12" eb="14">
      <t>シキュウ</t>
    </rPh>
    <rPh sb="20" eb="22">
      <t>キュウヨ</t>
    </rPh>
    <rPh sb="22" eb="24">
      <t>シュモク</t>
    </rPh>
    <rPh sb="28" eb="30">
      <t>ニュウリョク</t>
    </rPh>
    <phoneticPr fontId="2"/>
  </si>
  <si>
    <t>３　試算額の確認</t>
    <rPh sb="2" eb="4">
      <t>シサン</t>
    </rPh>
    <rPh sb="4" eb="5">
      <t>ガク</t>
    </rPh>
    <rPh sb="6" eb="8">
      <t>カクニン</t>
    </rPh>
    <phoneticPr fontId="2"/>
  </si>
  <si>
    <t>　　入力画面に必要事項を入力してください。</t>
    <rPh sb="2" eb="4">
      <t>ニュウリョク</t>
    </rPh>
    <rPh sb="4" eb="6">
      <t>ガメン</t>
    </rPh>
    <rPh sb="7" eb="9">
      <t>ヒツヨウ</t>
    </rPh>
    <rPh sb="9" eb="11">
      <t>ジコウ</t>
    </rPh>
    <rPh sb="12" eb="14">
      <t>ニュウリョク</t>
    </rPh>
    <phoneticPr fontId="2"/>
  </si>
  <si>
    <t>２　試算シート入力</t>
    <rPh sb="2" eb="4">
      <t>シサン</t>
    </rPh>
    <rPh sb="7" eb="9">
      <t>ニュウリョク</t>
    </rPh>
    <phoneticPr fontId="2"/>
  </si>
  <si>
    <t>１　準備</t>
    <rPh sb="2" eb="4">
      <t>ジュンビ</t>
    </rPh>
    <phoneticPr fontId="2"/>
  </si>
  <si>
    <t>Ｄ２　（Ｂ２÷Ａ２）</t>
  </si>
  <si>
    <t>　　（３）休職発令後の給与明細</t>
    <rPh sb="5" eb="7">
      <t>キュウショク</t>
    </rPh>
    <rPh sb="7" eb="9">
      <t>ハツレイ</t>
    </rPh>
    <rPh sb="9" eb="10">
      <t>ゴ</t>
    </rPh>
    <rPh sb="11" eb="13">
      <t>キュウヨ</t>
    </rPh>
    <rPh sb="13" eb="15">
      <t>メイサイ</t>
    </rPh>
    <phoneticPr fontId="2"/>
  </si>
  <si>
    <t>　　「試算シート」利用にあたって、次の書類を揃えましょう。</t>
    <rPh sb="3" eb="5">
      <t>シサン</t>
    </rPh>
    <rPh sb="9" eb="11">
      <t>リヨウ</t>
    </rPh>
    <rPh sb="17" eb="18">
      <t>ツギ</t>
    </rPh>
    <rPh sb="19" eb="21">
      <t>ショルイ</t>
    </rPh>
    <rPh sb="22" eb="23">
      <t>ソロ</t>
    </rPh>
    <phoneticPr fontId="2"/>
  </si>
  <si>
    <t>　試算シートで給付額が生じた場合は、なるべく速やかに所属所に「報酬支給額証明書（傷病）」の作成を依頼して、正しい給付額を確認しましょう。</t>
    <rPh sb="1" eb="3">
      <t>シサン</t>
    </rPh>
    <rPh sb="7" eb="9">
      <t>キュウフ</t>
    </rPh>
    <rPh sb="14" eb="16">
      <t>バアイ</t>
    </rPh>
    <rPh sb="22" eb="23">
      <t>スミ</t>
    </rPh>
    <rPh sb="26" eb="28">
      <t>ショゾク</t>
    </rPh>
    <rPh sb="28" eb="29">
      <t>ショ</t>
    </rPh>
    <rPh sb="45" eb="47">
      <t>サクセイ</t>
    </rPh>
    <rPh sb="48" eb="50">
      <t>イライ</t>
    </rPh>
    <rPh sb="53" eb="54">
      <t>タダ</t>
    </rPh>
    <rPh sb="56" eb="58">
      <t>キュウフ</t>
    </rPh>
    <rPh sb="58" eb="59">
      <t>ガク</t>
    </rPh>
    <rPh sb="60" eb="62">
      <t>カクニン</t>
    </rPh>
    <phoneticPr fontId="2"/>
  </si>
  <si>
    <t>　傷病手当金の給付額は、給与の支給割合が１００分の６０になった日から発生することが多いですが、ごくまれに１００分の８０や、病気休暇中（１００分の１００）でも発生することがあります。</t>
    <rPh sb="1" eb="3">
      <t>ショウビョウ</t>
    </rPh>
    <rPh sb="3" eb="5">
      <t>テアテ</t>
    </rPh>
    <rPh sb="5" eb="6">
      <t>キン</t>
    </rPh>
    <rPh sb="7" eb="9">
      <t>キュウフ</t>
    </rPh>
    <rPh sb="9" eb="10">
      <t>ガク</t>
    </rPh>
    <rPh sb="12" eb="14">
      <t>キュウヨ</t>
    </rPh>
    <rPh sb="15" eb="17">
      <t>シキュウ</t>
    </rPh>
    <rPh sb="17" eb="19">
      <t>ワリアイ</t>
    </rPh>
    <rPh sb="23" eb="24">
      <t>ブン</t>
    </rPh>
    <rPh sb="31" eb="32">
      <t>ヒ</t>
    </rPh>
    <rPh sb="34" eb="36">
      <t>ハッセイ</t>
    </rPh>
    <rPh sb="41" eb="42">
      <t>オオ</t>
    </rPh>
    <rPh sb="55" eb="56">
      <t>ブン</t>
    </rPh>
    <rPh sb="61" eb="63">
      <t>ビョウキ</t>
    </rPh>
    <rPh sb="63" eb="66">
      <t>キュウカチュウ</t>
    </rPh>
    <rPh sb="70" eb="71">
      <t>ブン</t>
    </rPh>
    <rPh sb="78" eb="80">
      <t>ハッセイ</t>
    </rPh>
    <phoneticPr fontId="2"/>
  </si>
  <si>
    <t>　試算シートは、あくまで目安です。正しい給付額は、所属所から「報酬支給額証明書（傷病）」を取り寄せて、ご確認ください。</t>
    <rPh sb="1" eb="3">
      <t>シサン</t>
    </rPh>
    <rPh sb="12" eb="14">
      <t>メヤス</t>
    </rPh>
    <rPh sb="17" eb="18">
      <t>タダ</t>
    </rPh>
    <rPh sb="20" eb="22">
      <t>キュウフ</t>
    </rPh>
    <rPh sb="22" eb="23">
      <t>ガク</t>
    </rPh>
    <rPh sb="25" eb="27">
      <t>ショゾク</t>
    </rPh>
    <rPh sb="27" eb="28">
      <t>ショ</t>
    </rPh>
    <rPh sb="31" eb="33">
      <t>ホウシュウ</t>
    </rPh>
    <rPh sb="33" eb="36">
      <t>シキュウガク</t>
    </rPh>
    <rPh sb="36" eb="39">
      <t>ショウメイショ</t>
    </rPh>
    <rPh sb="40" eb="42">
      <t>ショウビョウ</t>
    </rPh>
    <rPh sb="45" eb="46">
      <t>ト</t>
    </rPh>
    <rPh sb="47" eb="48">
      <t>ヨ</t>
    </rPh>
    <rPh sb="52" eb="54">
      <t>カクニン</t>
    </rPh>
    <phoneticPr fontId="2"/>
  </si>
  <si>
    <t>試算シートの利用について</t>
    <rPh sb="0" eb="2">
      <t>シサン</t>
    </rPh>
    <rPh sb="6" eb="8">
      <t>リヨウ</t>
    </rPh>
    <phoneticPr fontId="2"/>
  </si>
  <si>
    <t>Ｃ３</t>
  </si>
  <si>
    <t>Ｃ２</t>
  </si>
  <si>
    <t>Ｃ１</t>
  </si>
  <si>
    <t>報酬②</t>
    <rPh sb="0" eb="2">
      <t>ホウシュウ</t>
    </rPh>
    <phoneticPr fontId="2"/>
  </si>
  <si>
    <t>　当該月の支給対象日数を計算し、試算シートの給付額を確認してください。</t>
    <rPh sb="1" eb="3">
      <t>トウガイ</t>
    </rPh>
    <rPh sb="3" eb="4">
      <t>ツキ</t>
    </rPh>
    <rPh sb="5" eb="7">
      <t>シキュウ</t>
    </rPh>
    <rPh sb="7" eb="9">
      <t>タイショウ</t>
    </rPh>
    <rPh sb="9" eb="11">
      <t>ニッスウ</t>
    </rPh>
    <rPh sb="12" eb="14">
      <t>ケイサン</t>
    </rPh>
    <rPh sb="16" eb="18">
      <t>シサン</t>
    </rPh>
    <rPh sb="22" eb="24">
      <t>キュウフ</t>
    </rPh>
    <rPh sb="24" eb="25">
      <t>ガク</t>
    </rPh>
    <rPh sb="26" eb="28">
      <t>カクニン</t>
    </rPh>
    <phoneticPr fontId="2"/>
  </si>
  <si>
    <t>①＞</t>
  </si>
  <si>
    <t>営業手当</t>
    <rPh sb="0" eb="2">
      <t>エイギョウ</t>
    </rPh>
    <rPh sb="2" eb="4">
      <t>テアテ</t>
    </rPh>
    <phoneticPr fontId="2"/>
  </si>
  <si>
    <t>給与種目</t>
    <rPh sb="0" eb="2">
      <t>キュウヨ</t>
    </rPh>
    <rPh sb="2" eb="4">
      <t>シュモク</t>
    </rPh>
    <phoneticPr fontId="2"/>
  </si>
  <si>
    <t>（５）　支給額の決定</t>
    <rPh sb="4" eb="7">
      <t>シキュウガク</t>
    </rPh>
    <rPh sb="8" eb="10">
      <t>ケッテイ</t>
    </rPh>
    <phoneticPr fontId="2"/>
  </si>
  <si>
    <t>　当該月の給与明細に「休職者給与」以外の給与が支給されている場合は、下表に給与種目と支給額を入力して試算シートを確認してください。</t>
    <rPh sb="1" eb="3">
      <t>トウガイ</t>
    </rPh>
    <rPh sb="3" eb="4">
      <t>ツキ</t>
    </rPh>
    <rPh sb="5" eb="7">
      <t>キュウヨ</t>
    </rPh>
    <rPh sb="7" eb="9">
      <t>メイサイ</t>
    </rPh>
    <rPh sb="11" eb="13">
      <t>キュウショク</t>
    </rPh>
    <rPh sb="13" eb="14">
      <t>シャ</t>
    </rPh>
    <rPh sb="14" eb="16">
      <t>キュウヨ</t>
    </rPh>
    <rPh sb="17" eb="19">
      <t>イガイ</t>
    </rPh>
    <rPh sb="20" eb="22">
      <t>キュウヨ</t>
    </rPh>
    <rPh sb="23" eb="25">
      <t>シキュウ</t>
    </rPh>
    <rPh sb="30" eb="32">
      <t>バアイ</t>
    </rPh>
    <rPh sb="34" eb="35">
      <t>シタ</t>
    </rPh>
    <rPh sb="35" eb="36">
      <t>ヒョウ</t>
    </rPh>
    <rPh sb="37" eb="39">
      <t>キュウヨ</t>
    </rPh>
    <rPh sb="39" eb="41">
      <t>シュモク</t>
    </rPh>
    <rPh sb="44" eb="45">
      <t>ガク</t>
    </rPh>
    <rPh sb="46" eb="48">
      <t>ニュウリョク</t>
    </rPh>
    <rPh sb="50" eb="52">
      <t>シサン</t>
    </rPh>
    <rPh sb="56" eb="58">
      <t>カクニン</t>
    </rPh>
    <phoneticPr fontId="2"/>
  </si>
  <si>
    <t>特定の請求月において傷病手当金の給付額が生じるか確認したいとき</t>
  </si>
  <si>
    <t>（参考）</t>
    <rPh sb="1" eb="3">
      <t>サンコウ</t>
    </rPh>
    <phoneticPr fontId="2"/>
  </si>
  <si>
    <t>※当該給与明細の右下参照</t>
    <rPh sb="1" eb="3">
      <t>トウガイ</t>
    </rPh>
    <rPh sb="3" eb="5">
      <t>キュウヨ</t>
    </rPh>
    <rPh sb="5" eb="7">
      <t>メイサイ</t>
    </rPh>
    <rPh sb="8" eb="10">
      <t>ミギシタ</t>
    </rPh>
    <rPh sb="10" eb="12">
      <t>サンショウ</t>
    </rPh>
    <phoneticPr fontId="2"/>
  </si>
  <si>
    <t>短期共済標準報酬月額</t>
  </si>
  <si>
    <t>３　休職発令後の給与明細による入力</t>
    <rPh sb="2" eb="4">
      <t>キュウショク</t>
    </rPh>
    <rPh sb="4" eb="6">
      <t>ハツレイ</t>
    </rPh>
    <rPh sb="6" eb="7">
      <t>ゴ</t>
    </rPh>
    <rPh sb="8" eb="10">
      <t>キュウヨ</t>
    </rPh>
    <rPh sb="10" eb="12">
      <t>メイサイ</t>
    </rPh>
    <rPh sb="15" eb="17">
      <t>ニュウリョク</t>
    </rPh>
    <phoneticPr fontId="2"/>
  </si>
  <si>
    <t>寒冷地手当</t>
    <rPh sb="0" eb="3">
      <t>カンレイチ</t>
    </rPh>
    <rPh sb="3" eb="5">
      <t>テアテ</t>
    </rPh>
    <phoneticPr fontId="2"/>
  </si>
  <si>
    <t>住居手当</t>
    <rPh sb="0" eb="2">
      <t>ジュウキョ</t>
    </rPh>
    <rPh sb="2" eb="4">
      <t>テアテ</t>
    </rPh>
    <phoneticPr fontId="2"/>
  </si>
  <si>
    <t>調整手当</t>
    <rPh sb="0" eb="2">
      <t>チョウセイ</t>
    </rPh>
    <rPh sb="2" eb="4">
      <t>テアテ</t>
    </rPh>
    <phoneticPr fontId="2"/>
  </si>
  <si>
    <t>Ａ2</t>
  </si>
  <si>
    <t>扶養手当</t>
    <rPh sb="0" eb="2">
      <t>フヨウ</t>
    </rPh>
    <rPh sb="2" eb="4">
      <t>テアテ</t>
    </rPh>
    <phoneticPr fontId="2"/>
  </si>
  <si>
    <t>俸給</t>
    <rPh sb="0" eb="2">
      <t>ホウキュウ</t>
    </rPh>
    <phoneticPr fontId="2"/>
  </si>
  <si>
    <t>種別</t>
    <rPh sb="0" eb="2">
      <t>シュベツ</t>
    </rPh>
    <phoneticPr fontId="2"/>
  </si>
  <si>
    <t>休職発令の辞令に明記された給与種目について、減額される前の金額を入力してください。</t>
    <rPh sb="0" eb="2">
      <t>キュウショク</t>
    </rPh>
    <rPh sb="2" eb="4">
      <t>ハツレイ</t>
    </rPh>
    <rPh sb="5" eb="7">
      <t>ジレイ</t>
    </rPh>
    <rPh sb="8" eb="10">
      <t>メイキ</t>
    </rPh>
    <rPh sb="13" eb="15">
      <t>キュウヨ</t>
    </rPh>
    <rPh sb="15" eb="17">
      <t>シュモク</t>
    </rPh>
    <rPh sb="22" eb="24">
      <t>ゲンガク</t>
    </rPh>
    <rPh sb="27" eb="28">
      <t>マエ</t>
    </rPh>
    <rPh sb="29" eb="31">
      <t>キンガク</t>
    </rPh>
    <rPh sb="32" eb="34">
      <t>ニュウリョク</t>
    </rPh>
    <phoneticPr fontId="2"/>
  </si>
  <si>
    <t>２　休職開始月の前月の給与明細による入力</t>
    <rPh sb="2" eb="4">
      <t>キュウショク</t>
    </rPh>
    <rPh sb="4" eb="7">
      <t>カイシヅキ</t>
    </rPh>
    <rPh sb="8" eb="10">
      <t>ゼンゲツ</t>
    </rPh>
    <rPh sb="11" eb="13">
      <t>キュウヨ</t>
    </rPh>
    <rPh sb="13" eb="15">
      <t>メイサイ</t>
    </rPh>
    <rPh sb="18" eb="20">
      <t>ニュウリョク</t>
    </rPh>
    <phoneticPr fontId="2"/>
  </si>
  <si>
    <t>１００分の</t>
    <rPh sb="3" eb="4">
      <t>ブン</t>
    </rPh>
    <phoneticPr fontId="2"/>
  </si>
  <si>
    <t>　　　辞令に「それぞれ１００分の○○を支給し、…」と明記してある場合　　
　　　ただし、辞令の文言が「従前のとおり給与を支給する。」の場合は、当該辞令の発令前の給与支給
　　割合を入力してください。
　　（当該辞令による休職発令の前が病気休暇の場合は１００分の１００を入力します。）</t>
    <rPh sb="3" eb="5">
      <t>ジレイ</t>
    </rPh>
    <rPh sb="14" eb="15">
      <t>ブン</t>
    </rPh>
    <rPh sb="19" eb="21">
      <t>シキュウ</t>
    </rPh>
    <rPh sb="26" eb="28">
      <t>メイキ</t>
    </rPh>
    <rPh sb="32" eb="34">
      <t>バアイ</t>
    </rPh>
    <rPh sb="44" eb="46">
      <t>ジレイ</t>
    </rPh>
    <rPh sb="47" eb="49">
      <t>モンゴン</t>
    </rPh>
    <rPh sb="51" eb="53">
      <t>ジュウゼン</t>
    </rPh>
    <rPh sb="57" eb="59">
      <t>キュウヨ</t>
    </rPh>
    <rPh sb="60" eb="62">
      <t>シキュウ</t>
    </rPh>
    <rPh sb="67" eb="69">
      <t>バアイ</t>
    </rPh>
    <rPh sb="71" eb="73">
      <t>トウガイ</t>
    </rPh>
    <rPh sb="73" eb="75">
      <t>ジレイ</t>
    </rPh>
    <rPh sb="76" eb="78">
      <t>ハツレイ</t>
    </rPh>
    <rPh sb="78" eb="79">
      <t>マエ</t>
    </rPh>
    <rPh sb="80" eb="82">
      <t>キュウヨ</t>
    </rPh>
    <rPh sb="82" eb="84">
      <t>シキュウ</t>
    </rPh>
    <rPh sb="87" eb="89">
      <t>ワリアイ</t>
    </rPh>
    <rPh sb="90" eb="92">
      <t>ニュウリョク</t>
    </rPh>
    <rPh sb="103" eb="105">
      <t>トウガイ</t>
    </rPh>
    <rPh sb="105" eb="107">
      <t>ジレイ</t>
    </rPh>
    <rPh sb="110" eb="112">
      <t>キュウショク</t>
    </rPh>
    <rPh sb="112" eb="114">
      <t>ハツレイ</t>
    </rPh>
    <rPh sb="115" eb="116">
      <t>マエ</t>
    </rPh>
    <rPh sb="117" eb="119">
      <t>ビョウキ</t>
    </rPh>
    <rPh sb="119" eb="121">
      <t>キュウカ</t>
    </rPh>
    <rPh sb="122" eb="124">
      <t>バアイ</t>
    </rPh>
    <rPh sb="128" eb="129">
      <t>ブン</t>
    </rPh>
    <rPh sb="134" eb="136">
      <t>ニュウリョク</t>
    </rPh>
    <phoneticPr fontId="2"/>
  </si>
  <si>
    <t>（２）給与の支給割合を入力してください。</t>
    <rPh sb="3" eb="5">
      <t>キュウヨ</t>
    </rPh>
    <rPh sb="6" eb="8">
      <t>シキュウ</t>
    </rPh>
    <rPh sb="8" eb="10">
      <t>ワリアイ</t>
    </rPh>
    <rPh sb="11" eb="13">
      <t>ニュウリョク</t>
    </rPh>
    <phoneticPr fontId="2"/>
  </si>
  <si>
    <t>ア.辞令に明記されている給与種目を確認してください。</t>
    <rPh sb="17" eb="19">
      <t>カクニン</t>
    </rPh>
    <phoneticPr fontId="2"/>
  </si>
  <si>
    <t>手当</t>
    <rPh sb="0" eb="2">
      <t>テアテ</t>
    </rPh>
    <phoneticPr fontId="2"/>
  </si>
  <si>
    <t>イ.上記のほかに、辞令に明記してある給与種目があったら入力してください。</t>
    <rPh sb="2" eb="4">
      <t>ジョウキ</t>
    </rPh>
    <rPh sb="9" eb="11">
      <t>ジレイ</t>
    </rPh>
    <rPh sb="12" eb="14">
      <t>メイキ</t>
    </rPh>
    <rPh sb="18" eb="20">
      <t>キュウヨ</t>
    </rPh>
    <rPh sb="20" eb="22">
      <t>シュモク</t>
    </rPh>
    <rPh sb="27" eb="29">
      <t>ニュウリョク</t>
    </rPh>
    <phoneticPr fontId="2"/>
  </si>
  <si>
    <t>入力画面</t>
    <rPh sb="0" eb="2">
      <t>ニュウリョク</t>
    </rPh>
    <rPh sb="2" eb="4">
      <t>ガメン</t>
    </rPh>
    <phoneticPr fontId="2"/>
  </si>
  <si>
    <t>※ただし、夏期手当及び年末手当は、傷病手当金の算出対象になりません。</t>
    <rPh sb="5" eb="7">
      <t>カキ</t>
    </rPh>
    <rPh sb="7" eb="9">
      <t>テアテ</t>
    </rPh>
    <rPh sb="9" eb="10">
      <t>オヨ</t>
    </rPh>
    <rPh sb="11" eb="13">
      <t>ネンマツ</t>
    </rPh>
    <rPh sb="13" eb="15">
      <t>テアテ</t>
    </rPh>
    <rPh sb="17" eb="19">
      <t>ショウビョウ</t>
    </rPh>
    <rPh sb="19" eb="21">
      <t>テアテ</t>
    </rPh>
    <rPh sb="21" eb="22">
      <t>キン</t>
    </rPh>
    <rPh sb="23" eb="25">
      <t>サンシュツ</t>
    </rPh>
    <rPh sb="25" eb="27">
      <t>タイショウ</t>
    </rPh>
    <phoneticPr fontId="2"/>
  </si>
  <si>
    <t>（１）給与種目の確認</t>
    <rPh sb="3" eb="5">
      <t>キュウヨ</t>
    </rPh>
    <rPh sb="5" eb="7">
      <t>シュモク</t>
    </rPh>
    <rPh sb="8" eb="10">
      <t>カクニン</t>
    </rPh>
    <phoneticPr fontId="2"/>
  </si>
  <si>
    <t>（例）「今後…俸給、扶養手当、調整手当、…のそれぞれ１００分の○○を支給し…」
　　　「今後休職の期間中、従前のとおり給与を支給する。」</t>
    <rPh sb="1" eb="2">
      <t>レイ</t>
    </rPh>
    <phoneticPr fontId="2"/>
  </si>
  <si>
    <t>２１日</t>
    <rPh sb="2" eb="3">
      <t>ニチ</t>
    </rPh>
    <phoneticPr fontId="2"/>
  </si>
  <si>
    <t>１　休職発令の辞令による入力</t>
    <rPh sb="2" eb="4">
      <t>キュウショク</t>
    </rPh>
    <rPh sb="4" eb="6">
      <t>ハツレイ</t>
    </rPh>
    <rPh sb="7" eb="9">
      <t>ジレイ</t>
    </rPh>
    <rPh sb="12" eb="14">
      <t>ニュウリョク</t>
    </rPh>
    <phoneticPr fontId="2"/>
  </si>
  <si>
    <t>この画面では試算シートは反応しません。
下部（タブ）入力画面に入力してください。</t>
    <rPh sb="2" eb="4">
      <t>ガメン</t>
    </rPh>
    <rPh sb="6" eb="8">
      <t>シサン</t>
    </rPh>
    <rPh sb="12" eb="14">
      <t>ハンノウ</t>
    </rPh>
    <rPh sb="20" eb="22">
      <t>カブ</t>
    </rPh>
    <rPh sb="26" eb="28">
      <t>ニュウリョク</t>
    </rPh>
    <rPh sb="28" eb="30">
      <t>ガメン</t>
    </rPh>
    <rPh sb="31" eb="33">
      <t>ニュウリョク</t>
    </rPh>
    <phoneticPr fontId="2"/>
  </si>
  <si>
    <t>（入力例）</t>
    <rPh sb="1" eb="3">
      <t>ニュウリョク</t>
    </rPh>
    <rPh sb="3" eb="4">
      <t>レイ</t>
    </rPh>
    <phoneticPr fontId="2"/>
  </si>
  <si>
    <t>　（入力画面）</t>
    <rPh sb="2" eb="4">
      <t>ニュウリョク</t>
    </rPh>
    <rPh sb="4" eb="6">
      <t>ガメン</t>
    </rPh>
    <phoneticPr fontId="2"/>
  </si>
  <si>
    <t>円</t>
    <rPh sb="0" eb="1">
      <t>エン</t>
    </rPh>
    <phoneticPr fontId="2"/>
  </si>
  <si>
    <t>＝</t>
  </si>
  <si>
    <t>－</t>
  </si>
  <si>
    <t>）</t>
  </si>
  <si>
    <t>日</t>
    <rPh sb="0" eb="1">
      <t>ニチ</t>
    </rPh>
    <phoneticPr fontId="2"/>
  </si>
  <si>
    <t>支給対象日数</t>
    <rPh sb="0" eb="2">
      <t>シキュウ</t>
    </rPh>
    <rPh sb="2" eb="4">
      <t>タイショウ</t>
    </rPh>
    <rPh sb="4" eb="6">
      <t>ニッスウ</t>
    </rPh>
    <phoneticPr fontId="2"/>
  </si>
  <si>
    <t>×</t>
  </si>
  <si>
    <t>給付日額</t>
    <rPh sb="0" eb="2">
      <t>キュウフ</t>
    </rPh>
    <rPh sb="2" eb="3">
      <t>ニチ</t>
    </rPh>
    <rPh sb="3" eb="4">
      <t>ガク</t>
    </rPh>
    <phoneticPr fontId="2"/>
  </si>
  <si>
    <t>（</t>
  </si>
  <si>
    <t>Ｅ３　（Ｃ３÷２２）</t>
  </si>
  <si>
    <t>の場合</t>
    <rPh sb="1" eb="3">
      <t>バアイ</t>
    </rPh>
    <phoneticPr fontId="2"/>
  </si>
  <si>
    <t>２２日</t>
    <rPh sb="2" eb="3">
      <t>ニチ</t>
    </rPh>
    <phoneticPr fontId="2"/>
  </si>
  <si>
    <t>２０日</t>
    <rPh sb="2" eb="3">
      <t>ニチ</t>
    </rPh>
    <phoneticPr fontId="2"/>
  </si>
  <si>
    <t>給付額</t>
    <rPh sb="0" eb="2">
      <t>キュウフ</t>
    </rPh>
    <rPh sb="2" eb="3">
      <t>ガク</t>
    </rPh>
    <phoneticPr fontId="2"/>
  </si>
  <si>
    <t>支給対象日数が</t>
    <rPh sb="0" eb="2">
      <t>シキュウ</t>
    </rPh>
    <rPh sb="2" eb="4">
      <t>タイショウ</t>
    </rPh>
    <rPh sb="4" eb="6">
      <t>ニッスウ</t>
    </rPh>
    <phoneticPr fontId="2"/>
  </si>
  <si>
    <t>控除額⑤</t>
    <rPh sb="0" eb="2">
      <t>コウジョ</t>
    </rPh>
    <rPh sb="2" eb="3">
      <t>ガク</t>
    </rPh>
    <phoneticPr fontId="2"/>
  </si>
  <si>
    <t>支給対象日数④</t>
    <rPh sb="0" eb="2">
      <t>シキュウ</t>
    </rPh>
    <rPh sb="2" eb="4">
      <t>タイショウ</t>
    </rPh>
    <rPh sb="4" eb="6">
      <t>ニッスウ</t>
    </rPh>
    <phoneticPr fontId="2"/>
  </si>
  <si>
    <t>（１０円未満四捨五入）</t>
    <rPh sb="3" eb="4">
      <t>エン</t>
    </rPh>
    <rPh sb="4" eb="6">
      <t>ミマン</t>
    </rPh>
    <rPh sb="6" eb="10">
      <t>シシャゴニュウ</t>
    </rPh>
    <phoneticPr fontId="2"/>
  </si>
  <si>
    <t>給付日額①</t>
    <rPh sb="0" eb="2">
      <t>キュウフ</t>
    </rPh>
    <rPh sb="2" eb="3">
      <t>ニチ</t>
    </rPh>
    <rPh sb="3" eb="4">
      <t>ガク</t>
    </rPh>
    <phoneticPr fontId="2"/>
  </si>
  <si>
    <t>③”</t>
  </si>
  <si>
    <t>②”</t>
  </si>
  <si>
    <t>・・・・</t>
  </si>
  <si>
    <t>日）</t>
    <rPh sb="0" eb="1">
      <t>ニチ</t>
    </rPh>
    <phoneticPr fontId="2"/>
  </si>
  <si>
    <r>
      <t>１　給与明細や休職発令の辞令等</t>
    </r>
    <r>
      <rPr>
        <b/>
        <sz val="11"/>
        <rFont val="ＭＳ Ｐゴシック"/>
        <family val="3"/>
        <charset val="128"/>
      </rPr>
      <t>（以下「給与明細等」という。）</t>
    </r>
    <r>
      <rPr>
        <b/>
        <sz val="12"/>
        <rFont val="ＭＳ Ｐゴシック"/>
        <family val="3"/>
        <charset val="128"/>
      </rPr>
      <t>から休職中に支給されている
　　給与種目を確認し、必要に応じて　イ　に種目を入力してください。</t>
    </r>
    <rPh sb="2" eb="4">
      <t>キュウヨ</t>
    </rPh>
    <rPh sb="4" eb="6">
      <t>メイサイ</t>
    </rPh>
    <rPh sb="14" eb="15">
      <t>トウ</t>
    </rPh>
    <rPh sb="16" eb="18">
      <t>イカ</t>
    </rPh>
    <rPh sb="19" eb="21">
      <t>キュウヨ</t>
    </rPh>
    <rPh sb="21" eb="23">
      <t>メイサイ</t>
    </rPh>
    <rPh sb="23" eb="24">
      <t>トウ</t>
    </rPh>
    <rPh sb="32" eb="35">
      <t>キュウショクチュウ</t>
    </rPh>
    <rPh sb="36" eb="38">
      <t>シキュウ</t>
    </rPh>
    <rPh sb="48" eb="50">
      <t>シュモク</t>
    </rPh>
    <rPh sb="51" eb="53">
      <t>カクニン</t>
    </rPh>
    <rPh sb="55" eb="57">
      <t>ヒツヨウ</t>
    </rPh>
    <rPh sb="58" eb="59">
      <t>オウ</t>
    </rPh>
    <rPh sb="65" eb="67">
      <t>シュモク</t>
    </rPh>
    <rPh sb="68" eb="70">
      <t>ニュウリョク</t>
    </rPh>
    <phoneticPr fontId="2"/>
  </si>
  <si>
    <t>・・・</t>
  </si>
  <si>
    <t>Ｅ４　（Ｃ４÷２２）</t>
  </si>
  <si>
    <t>円）</t>
    <rPh sb="0" eb="1">
      <t>エン</t>
    </rPh>
    <phoneticPr fontId="2"/>
  </si>
  <si>
    <t>（Ｆ4</t>
  </si>
  <si>
    <t>（Ｆ３</t>
  </si>
  <si>
    <t>③’</t>
  </si>
  <si>
    <t>②’</t>
  </si>
  <si>
    <t>（Ｆ２</t>
  </si>
  <si>
    <t>③</t>
  </si>
  <si>
    <t>②</t>
  </si>
  <si>
    <t>（４）　控除額</t>
    <rPh sb="4" eb="6">
      <t>コウジョ</t>
    </rPh>
    <rPh sb="6" eb="7">
      <t>ガク</t>
    </rPh>
    <phoneticPr fontId="2"/>
  </si>
  <si>
    <t>（３）　支給対象日数</t>
    <rPh sb="4" eb="6">
      <t>シキュウ</t>
    </rPh>
    <rPh sb="6" eb="8">
      <t>タイショウ</t>
    </rPh>
    <rPh sb="8" eb="10">
      <t>ニッスウ</t>
    </rPh>
    <phoneticPr fontId="2"/>
  </si>
  <si>
    <t>　標準報酬日額</t>
    <rPh sb="1" eb="3">
      <t>ヒョウジュン</t>
    </rPh>
    <rPh sb="3" eb="5">
      <t>ホウシュウ</t>
    </rPh>
    <rPh sb="5" eb="7">
      <t>ニチガク</t>
    </rPh>
    <phoneticPr fontId="2"/>
  </si>
  <si>
    <t>（２）　報酬の日額</t>
    <rPh sb="4" eb="6">
      <t>ホウシュウ</t>
    </rPh>
    <rPh sb="7" eb="9">
      <t>ニチガク</t>
    </rPh>
    <phoneticPr fontId="2"/>
  </si>
  <si>
    <t>・・・・・・・・・・・・①</t>
  </si>
  <si>
    <t>/ 3 )</t>
  </si>
  <si>
    <t>支給割合</t>
    <rPh sb="0" eb="2">
      <t>シキュウ</t>
    </rPh>
    <rPh sb="2" eb="4">
      <t>ワリアイ</t>
    </rPh>
    <phoneticPr fontId="2"/>
  </si>
  <si>
    <t>）円</t>
    <rPh sb="1" eb="2">
      <t>エン</t>
    </rPh>
    <phoneticPr fontId="2"/>
  </si>
  <si>
    <t>Ｄ３　（Ｂ３÷Ａ３）</t>
  </si>
  <si>
    <t>×　1/22　＝</t>
  </si>
  <si>
    <t>標準報酬日額</t>
    <rPh sb="0" eb="2">
      <t>ヒョウジュン</t>
    </rPh>
    <rPh sb="2" eb="4">
      <t>ホウシュウ</t>
    </rPh>
    <rPh sb="4" eb="6">
      <t>ニチガク</t>
    </rPh>
    <phoneticPr fontId="2"/>
  </si>
  <si>
    <t>合　　　計</t>
    <rPh sb="0" eb="1">
      <t>ア</t>
    </rPh>
    <rPh sb="4" eb="5">
      <t>ケイ</t>
    </rPh>
    <phoneticPr fontId="2"/>
  </si>
  <si>
    <t>　　例）試算の対象となる日の属する月が９月の場合・・・当年９月から前年10月までの標準報酬月額の平均額</t>
    <rPh sb="2" eb="3">
      <t>レイ</t>
    </rPh>
    <rPh sb="4" eb="6">
      <t>シサン</t>
    </rPh>
    <rPh sb="7" eb="9">
      <t>タイショウ</t>
    </rPh>
    <rPh sb="12" eb="13">
      <t>ヒ</t>
    </rPh>
    <rPh sb="14" eb="15">
      <t>ゾク</t>
    </rPh>
    <rPh sb="17" eb="18">
      <t>ツキ</t>
    </rPh>
    <rPh sb="20" eb="21">
      <t>ガツ</t>
    </rPh>
    <rPh sb="22" eb="24">
      <t>バアイ</t>
    </rPh>
    <rPh sb="27" eb="29">
      <t>トウネン</t>
    </rPh>
    <rPh sb="30" eb="31">
      <t>ガツ</t>
    </rPh>
    <rPh sb="33" eb="35">
      <t>ゼンネン</t>
    </rPh>
    <rPh sb="37" eb="38">
      <t>ガツ</t>
    </rPh>
    <rPh sb="41" eb="43">
      <t>ヒョウジュン</t>
    </rPh>
    <rPh sb="43" eb="45">
      <t>ホウシュウ</t>
    </rPh>
    <rPh sb="45" eb="47">
      <t>ゲツガク</t>
    </rPh>
    <rPh sb="48" eb="51">
      <t>ヘイキンガク</t>
    </rPh>
    <phoneticPr fontId="2"/>
  </si>
  <si>
    <t>　標準報酬月額</t>
    <rPh sb="1" eb="3">
      <t>ヒョウジュン</t>
    </rPh>
    <rPh sb="3" eb="5">
      <t>ホウシュウ</t>
    </rPh>
    <rPh sb="5" eb="7">
      <t>ゲツガク</t>
    </rPh>
    <phoneticPr fontId="2"/>
  </si>
  <si>
    <t>Ｆ４　（Ｄ４＋Ｅ４）</t>
  </si>
  <si>
    <t>２０日の場合</t>
    <rPh sb="2" eb="3">
      <t>ニチ</t>
    </rPh>
    <rPh sb="4" eb="6">
      <t>バアイ</t>
    </rPh>
    <phoneticPr fontId="2"/>
  </si>
  <si>
    <t>Ｆ３　（Ｄ３＋Ｅ１）</t>
  </si>
  <si>
    <t>Ｆ２　（Ｄ２＋Ｅ２）</t>
  </si>
  <si>
    <t>Ｆ１　（Ｄ１＋Ｅ１）</t>
  </si>
  <si>
    <t>合計</t>
    <rPh sb="0" eb="2">
      <t>ゴウケイ</t>
    </rPh>
    <phoneticPr fontId="2"/>
  </si>
  <si>
    <t>Ｅ２　（Ｃ２÷２２）</t>
  </si>
  <si>
    <t>Ｅ１　（Ｃ１÷２２）</t>
  </si>
  <si>
    <t>Ｄ４　（Ｂ４÷Ａ４）</t>
  </si>
  <si>
    <t>Ｄ１　（Ｂ１÷Ａ１）</t>
  </si>
  <si>
    <t>報酬①</t>
    <rPh sb="0" eb="2">
      <t>ホウシュウ</t>
    </rPh>
    <phoneticPr fontId="2"/>
  </si>
  <si>
    <t>２３日の場合</t>
    <rPh sb="2" eb="3">
      <t>ニチ</t>
    </rPh>
    <rPh sb="4" eb="6">
      <t>バアイ</t>
    </rPh>
    <phoneticPr fontId="2"/>
  </si>
  <si>
    <t>２２日の場合</t>
    <rPh sb="2" eb="3">
      <t>ニチ</t>
    </rPh>
    <rPh sb="4" eb="6">
      <t>バアイ</t>
    </rPh>
    <phoneticPr fontId="2"/>
  </si>
  <si>
    <t>支　給　額　算　定　調　書</t>
    <rPh sb="0" eb="1">
      <t>シ</t>
    </rPh>
    <rPh sb="2" eb="3">
      <t>キュウ</t>
    </rPh>
    <rPh sb="4" eb="5">
      <t>ガク</t>
    </rPh>
    <rPh sb="6" eb="7">
      <t>サン</t>
    </rPh>
    <rPh sb="8" eb="9">
      <t>サダム</t>
    </rPh>
    <rPh sb="10" eb="11">
      <t>チョウ</t>
    </rPh>
    <rPh sb="12" eb="13">
      <t>ショ</t>
    </rPh>
    <phoneticPr fontId="2"/>
  </si>
  <si>
    <t>給与減額の給与種目</t>
    <rPh sb="0" eb="2">
      <t>キュウヨ</t>
    </rPh>
    <rPh sb="2" eb="4">
      <t>ゲンガク</t>
    </rPh>
    <rPh sb="5" eb="7">
      <t>キュウヨ</t>
    </rPh>
    <rPh sb="7" eb="9">
      <t>シュモク</t>
    </rPh>
    <phoneticPr fontId="2"/>
  </si>
  <si>
    <t>Ｂ３</t>
  </si>
  <si>
    <t>Ｂ２</t>
  </si>
  <si>
    <t>Ｂ１</t>
  </si>
  <si>
    <t>標準報酬月額</t>
  </si>
  <si>
    <t>Ａ4</t>
  </si>
  <si>
    <t>Ａ3</t>
  </si>
  <si>
    <t>Ａ1</t>
  </si>
  <si>
    <t>当試算シートの下部参照</t>
    <rPh sb="0" eb="1">
      <t>トウ</t>
    </rPh>
    <rPh sb="1" eb="3">
      <t>シサン</t>
    </rPh>
    <rPh sb="7" eb="9">
      <t>カブ</t>
    </rPh>
    <rPh sb="9" eb="11">
      <t>サンショウ</t>
    </rPh>
    <phoneticPr fontId="2"/>
  </si>
  <si>
    <t>給与の支給割合</t>
    <rPh sb="0" eb="2">
      <t>キュウヨ</t>
    </rPh>
    <rPh sb="3" eb="5">
      <t>シキュウ</t>
    </rPh>
    <rPh sb="5" eb="7">
      <t>ワリアイ</t>
    </rPh>
    <phoneticPr fontId="2"/>
  </si>
  <si>
    <t>傷病手当金試算シート</t>
    <rPh sb="0" eb="2">
      <t>ショウビョウ</t>
    </rPh>
    <rPh sb="2" eb="5">
      <t>テアテキン</t>
    </rPh>
    <rPh sb="5" eb="7">
      <t>シサン</t>
    </rPh>
    <phoneticPr fontId="2"/>
  </si>
  <si>
    <t>※このシートには手を加えないでください。
 　正しく計算されなくなります。</t>
    <rPh sb="8" eb="9">
      <t>テ</t>
    </rPh>
    <rPh sb="10" eb="11">
      <t>クワ</t>
    </rPh>
    <rPh sb="23" eb="24">
      <t>タダ</t>
    </rPh>
    <rPh sb="26" eb="28">
      <t>ケイサン</t>
    </rPh>
    <phoneticPr fontId="2"/>
  </si>
  <si>
    <t>教職調整額</t>
    <rPh sb="0" eb="2">
      <t>キョウショク</t>
    </rPh>
    <rPh sb="2" eb="4">
      <t>チョウセイ</t>
    </rPh>
    <rPh sb="4" eb="5">
      <t>ガク</t>
    </rPh>
    <phoneticPr fontId="2"/>
  </si>
  <si>
    <t>地域手当</t>
    <rPh sb="0" eb="2">
      <t>チイキ</t>
    </rPh>
    <rPh sb="2" eb="4">
      <t>テアテ</t>
    </rPh>
    <phoneticPr fontId="2"/>
  </si>
  <si>
    <t>給与の支給割合を入力する</t>
    <rPh sb="8" eb="10">
      <t>ニュウリョク</t>
    </rPh>
    <phoneticPr fontId="2"/>
  </si>
  <si>
    <t xml:space="preserve">   （例）「今後…給料、扶養手当、調整手当、…のそれぞれ１００分の○○を支給し…」
　　   　「今後休職の期間中、従前のとおり給与を支給する。」等</t>
    <rPh sb="4" eb="5">
      <t>レイ</t>
    </rPh>
    <rPh sb="10" eb="12">
      <t>キュウリョウ</t>
    </rPh>
    <rPh sb="74" eb="75">
      <t>トウ</t>
    </rPh>
    <phoneticPr fontId="2"/>
  </si>
  <si>
    <t>３　標準報酬月額を入力してください。</t>
    <rPh sb="2" eb="4">
      <t>ヒョウジュン</t>
    </rPh>
    <rPh sb="4" eb="6">
      <t>ホウシュウ</t>
    </rPh>
    <rPh sb="6" eb="8">
      <t>ゲツガク</t>
    </rPh>
    <rPh sb="9" eb="11">
      <t>ニュウリョク</t>
    </rPh>
    <phoneticPr fontId="2"/>
  </si>
  <si>
    <t>ア.給与明細等に記載されている休職中にも支給されている給与種目を確認してください。</t>
    <rPh sb="2" eb="4">
      <t>キュウヨ</t>
    </rPh>
    <rPh sb="4" eb="6">
      <t>メイサイ</t>
    </rPh>
    <rPh sb="6" eb="7">
      <t>トウ</t>
    </rPh>
    <rPh sb="8" eb="10">
      <t>キサイ</t>
    </rPh>
    <rPh sb="15" eb="18">
      <t>キュウショクチュウ</t>
    </rPh>
    <rPh sb="20" eb="22">
      <t>シキュウ</t>
    </rPh>
    <rPh sb="32" eb="34">
      <t>カクニン</t>
    </rPh>
    <phoneticPr fontId="2"/>
  </si>
  <si>
    <t>２　休職中に支給されている給与の金額を入力してください。</t>
    <rPh sb="2" eb="4">
      <t>キュウショク</t>
    </rPh>
    <rPh sb="4" eb="5">
      <t>チュウ</t>
    </rPh>
    <rPh sb="6" eb="8">
      <t>シキュウ</t>
    </rPh>
    <rPh sb="13" eb="15">
      <t>キュウヨ</t>
    </rPh>
    <rPh sb="16" eb="18">
      <t>キンガク</t>
    </rPh>
    <rPh sb="19" eb="21">
      <t>ニュウリョク</t>
    </rPh>
    <phoneticPr fontId="2"/>
  </si>
  <si>
    <t>　※　休職による標準報酬月額の改定は行われません。</t>
  </si>
  <si>
    <t>試算結果</t>
    <rPh sb="0" eb="2">
      <t>シサン</t>
    </rPh>
    <rPh sb="2" eb="4">
      <t>ケッカ</t>
    </rPh>
    <phoneticPr fontId="2"/>
  </si>
  <si>
    <t>(注)</t>
    <rPh sb="1" eb="2">
      <t>チュウ</t>
    </rPh>
    <phoneticPr fontId="2"/>
  </si>
  <si>
    <t>　※　試算の対象となる日の属する月以前の直近した過去12月間の標準報酬月額の平均額を入力してください。</t>
    <rPh sb="3" eb="5">
      <t>シサン</t>
    </rPh>
    <rPh sb="6" eb="8">
      <t>タイショウ</t>
    </rPh>
    <rPh sb="11" eb="12">
      <t>ヒ</t>
    </rPh>
    <rPh sb="13" eb="14">
      <t>ゾク</t>
    </rPh>
    <rPh sb="16" eb="17">
      <t>ツキ</t>
    </rPh>
    <rPh sb="17" eb="19">
      <t>イゼン</t>
    </rPh>
    <rPh sb="20" eb="22">
      <t>チョッキン</t>
    </rPh>
    <rPh sb="24" eb="26">
      <t>カコ</t>
    </rPh>
    <rPh sb="28" eb="29">
      <t>ツキ</t>
    </rPh>
    <rPh sb="29" eb="30">
      <t>カン</t>
    </rPh>
    <rPh sb="31" eb="33">
      <t>ヒョウジュン</t>
    </rPh>
    <rPh sb="33" eb="35">
      <t>ホウシュウ</t>
    </rPh>
    <rPh sb="35" eb="37">
      <t>ゲツガク</t>
    </rPh>
    <rPh sb="38" eb="41">
      <t>ヘイキンガク</t>
    </rPh>
    <rPh sb="42" eb="44">
      <t>ニュウリョク</t>
    </rPh>
    <phoneticPr fontId="2"/>
  </si>
  <si>
    <t>※期末手当及び勤勉手当は、傷病手当金の算出にあたり調整対象となりません。</t>
    <rPh sb="1" eb="3">
      <t>キマツ</t>
    </rPh>
    <rPh sb="3" eb="5">
      <t>テアテ</t>
    </rPh>
    <rPh sb="5" eb="6">
      <t>オヨ</t>
    </rPh>
    <rPh sb="7" eb="9">
      <t>キンベン</t>
    </rPh>
    <rPh sb="9" eb="11">
      <t>テアテ</t>
    </rPh>
    <rPh sb="13" eb="15">
      <t>ショウビョウ</t>
    </rPh>
    <rPh sb="15" eb="17">
      <t>テアテ</t>
    </rPh>
    <rPh sb="17" eb="18">
      <t>キン</t>
    </rPh>
    <rPh sb="19" eb="21">
      <t>サンシュツ</t>
    </rPh>
    <rPh sb="25" eb="27">
      <t>チョウセイ</t>
    </rPh>
    <rPh sb="27" eb="29">
      <t>タイショウ</t>
    </rPh>
    <phoneticPr fontId="2"/>
  </si>
  <si>
    <r>
      <t>　休職中も支給されている給与種目について</t>
    </r>
    <r>
      <rPr>
        <sz val="12"/>
        <color indexed="10"/>
        <rFont val="ＭＳ Ｐゴシック"/>
        <family val="3"/>
        <charset val="128"/>
      </rPr>
      <t>減額後の金額</t>
    </r>
    <r>
      <rPr>
        <sz val="12"/>
        <rFont val="ＭＳ Ｐゴシック"/>
        <family val="3"/>
        <charset val="128"/>
      </rPr>
      <t>を入力してください。</t>
    </r>
    <rPh sb="1" eb="3">
      <t>キュウショク</t>
    </rPh>
    <rPh sb="20" eb="22">
      <t>ゲンガク</t>
    </rPh>
    <rPh sb="22" eb="23">
      <t>アト</t>
    </rPh>
    <rPh sb="24" eb="26">
      <t>キンガク</t>
    </rPh>
    <rPh sb="27" eb="29">
      <t>ニュウリョク</t>
    </rPh>
    <phoneticPr fontId="2"/>
  </si>
  <si>
    <t>左の手当に対する
期間内の支給額</t>
    <rPh sb="15" eb="16">
      <t>ガク</t>
    </rPh>
    <phoneticPr fontId="2"/>
  </si>
  <si>
    <t>種別</t>
  </si>
  <si>
    <t>標準報酬月額が変更になった場合は、再度計算が必要になります。</t>
  </si>
  <si>
    <t>休職中に昇給や給与改定、手当額の変更等により報酬額が変更になった場合や</t>
    <rPh sb="0" eb="3">
      <t>キュウショクチュウ</t>
    </rPh>
    <rPh sb="4" eb="6">
      <t>ショウキュウ</t>
    </rPh>
    <rPh sb="7" eb="9">
      <t>キュウヨ</t>
    </rPh>
    <rPh sb="9" eb="11">
      <t>カイテイ</t>
    </rPh>
    <rPh sb="12" eb="14">
      <t>テアテ</t>
    </rPh>
    <rPh sb="14" eb="15">
      <t>ガク</t>
    </rPh>
    <rPh sb="16" eb="18">
      <t>ヘンコウ</t>
    </rPh>
    <rPh sb="18" eb="19">
      <t>トウ</t>
    </rPh>
    <rPh sb="22" eb="24">
      <t>ホウシュウ</t>
    </rPh>
    <rPh sb="24" eb="25">
      <t>ガク</t>
    </rPh>
    <rPh sb="26" eb="28">
      <t>ヘンコウ</t>
    </rPh>
    <rPh sb="32" eb="34">
      <t>バアイ</t>
    </rPh>
    <phoneticPr fontId="2"/>
  </si>
  <si>
    <t>（１）給付日額の算定</t>
    <rPh sb="3" eb="5">
      <t>キュウフ</t>
    </rPh>
    <rPh sb="5" eb="7">
      <t>ニチガク</t>
    </rPh>
    <rPh sb="8" eb="10">
      <t>サンテイ</t>
    </rPh>
    <phoneticPr fontId="2"/>
  </si>
  <si>
    <t>給料の調整額</t>
    <rPh sb="0" eb="2">
      <t>キュウリョウ</t>
    </rPh>
    <rPh sb="3" eb="5">
      <t>チョウセイ</t>
    </rPh>
    <rPh sb="5" eb="6">
      <t>ガク</t>
    </rPh>
    <phoneticPr fontId="2"/>
  </si>
  <si>
    <t>支給対象日数が22日以上ある月は、傷病手当金の給付が発生します。</t>
    <rPh sb="0" eb="2">
      <t>シキュウ</t>
    </rPh>
    <rPh sb="2" eb="4">
      <t>タイショウ</t>
    </rPh>
    <rPh sb="4" eb="6">
      <t>ニッスウ</t>
    </rPh>
    <rPh sb="9" eb="10">
      <t>ニチ</t>
    </rPh>
    <rPh sb="10" eb="12">
      <t>イジョウ</t>
    </rPh>
    <rPh sb="14" eb="15">
      <t>ツキ</t>
    </rPh>
    <rPh sb="17" eb="19">
      <t>ショウビョウ</t>
    </rPh>
    <rPh sb="19" eb="21">
      <t>テアテ</t>
    </rPh>
    <rPh sb="21" eb="22">
      <t>キン</t>
    </rPh>
    <rPh sb="23" eb="25">
      <t>キュウフ</t>
    </rPh>
    <rPh sb="26" eb="28">
      <t>ハッセイ</t>
    </rPh>
    <phoneticPr fontId="2"/>
  </si>
  <si>
    <t>　※　色つきのセルに入力してください。
　※  月の１日から末日まで同一の支給割合時の試算となります。
　　   月途中で支給割合が変わる月の試算には対応していません。
　※　昇給や給与改定、手当額の変更等により報酬額が変更になった場合や
　　　 標準報酬月額が変更になった場合は、再度計算が必要になります。　　　　　　　　　　　　　　　　　　　　　　　　　　　　　　　　　　　　　　　　　　　　　　　　　　　　　　　　　　　　　　　　　　　　　　　　　　　　　　　　　　　　　　　　　　　　　　　　　　　　　　</t>
    <rPh sb="24" eb="25">
      <t>ツキ</t>
    </rPh>
    <rPh sb="27" eb="28">
      <t>ヒ</t>
    </rPh>
    <rPh sb="30" eb="32">
      <t>マツジツ</t>
    </rPh>
    <rPh sb="34" eb="36">
      <t>ドウイツ</t>
    </rPh>
    <rPh sb="37" eb="39">
      <t>シキュウ</t>
    </rPh>
    <rPh sb="39" eb="41">
      <t>ワリアイ</t>
    </rPh>
    <rPh sb="41" eb="42">
      <t>ジ</t>
    </rPh>
    <rPh sb="43" eb="45">
      <t>シサン</t>
    </rPh>
    <rPh sb="57" eb="58">
      <t>ツキ</t>
    </rPh>
    <rPh sb="58" eb="60">
      <t>トチュウ</t>
    </rPh>
    <rPh sb="61" eb="63">
      <t>シキュウ</t>
    </rPh>
    <rPh sb="63" eb="65">
      <t>ワリアイ</t>
    </rPh>
    <rPh sb="66" eb="67">
      <t>カ</t>
    </rPh>
    <rPh sb="69" eb="70">
      <t>ツキ</t>
    </rPh>
    <rPh sb="71" eb="73">
      <t>シサン</t>
    </rPh>
    <rPh sb="75" eb="77">
      <t>タイオウ</t>
    </rPh>
    <rPh sb="88" eb="90">
      <t>ショウキュウ</t>
    </rPh>
    <rPh sb="91" eb="93">
      <t>キュウヨ</t>
    </rPh>
    <rPh sb="93" eb="95">
      <t>カイテイ</t>
    </rPh>
    <rPh sb="96" eb="99">
      <t>テアテガク</t>
    </rPh>
    <rPh sb="100" eb="102">
      <t>ヘンコウ</t>
    </rPh>
    <rPh sb="102" eb="103">
      <t>トウ</t>
    </rPh>
    <rPh sb="106" eb="108">
      <t>ホウシュウ</t>
    </rPh>
    <rPh sb="108" eb="109">
      <t>ガク</t>
    </rPh>
    <rPh sb="110" eb="112">
      <t>ヘンコウ</t>
    </rPh>
    <rPh sb="116" eb="118">
      <t>バアイ</t>
    </rPh>
    <rPh sb="124" eb="126">
      <t>ヒョウジュン</t>
    </rPh>
    <rPh sb="126" eb="128">
      <t>ホウシュウ</t>
    </rPh>
    <rPh sb="128" eb="130">
      <t>ゲツガク</t>
    </rPh>
    <rPh sb="131" eb="133">
      <t>ヘンコウ</t>
    </rPh>
    <rPh sb="137" eb="139">
      <t>バアイ</t>
    </rPh>
    <rPh sb="141" eb="143">
      <t>サイド</t>
    </rPh>
    <rPh sb="143" eb="145">
      <t>ケイサン</t>
    </rPh>
    <rPh sb="146" eb="148">
      <t>ヒツヨウ</t>
    </rPh>
    <phoneticPr fontId="2"/>
  </si>
  <si>
    <t>　※　色つきのセルに入力してください。
　※  月の１日から末日まで同一の支給割合時の試算となります。
　　   月途中で支給割合が変わる月の試算には対応していません。
　※　昇給や給与改定、手当額の変更等により報酬額が変更になった場合や
　　　 標準報酬月額が変更になった場合は、再度計算が必要になります。　　　　　　　　　　　　　　　　　　　　　　　　　　　　　　　　　　　　　　　　　　　　　　　　　　　　　　　　　　　　　　　　　　　　　　　　　　　　　　　　　　　　　　　　　　　　　　　　　　　　　　　　　　　　　　　　　　　</t>
    <rPh sb="24" eb="25">
      <t>ツキ</t>
    </rPh>
    <rPh sb="27" eb="28">
      <t>ヒ</t>
    </rPh>
    <rPh sb="30" eb="32">
      <t>マツジツ</t>
    </rPh>
    <rPh sb="34" eb="36">
      <t>ドウイツ</t>
    </rPh>
    <rPh sb="37" eb="39">
      <t>シキュウ</t>
    </rPh>
    <rPh sb="39" eb="41">
      <t>ワリアイ</t>
    </rPh>
    <rPh sb="41" eb="42">
      <t>ジ</t>
    </rPh>
    <rPh sb="43" eb="45">
      <t>シサン</t>
    </rPh>
    <rPh sb="57" eb="58">
      <t>ツキ</t>
    </rPh>
    <rPh sb="58" eb="60">
      <t>トチュウ</t>
    </rPh>
    <rPh sb="61" eb="63">
      <t>シキュウ</t>
    </rPh>
    <rPh sb="63" eb="65">
      <t>ワリアイ</t>
    </rPh>
    <rPh sb="66" eb="67">
      <t>カ</t>
    </rPh>
    <rPh sb="69" eb="70">
      <t>ツキ</t>
    </rPh>
    <rPh sb="71" eb="73">
      <t>シサン</t>
    </rPh>
    <rPh sb="75" eb="77">
      <t>タイオウ</t>
    </rPh>
    <rPh sb="88" eb="90">
      <t>ショウキュウ</t>
    </rPh>
    <rPh sb="91" eb="93">
      <t>キュウヨ</t>
    </rPh>
    <rPh sb="93" eb="95">
      <t>カイテイ</t>
    </rPh>
    <rPh sb="96" eb="99">
      <t>テアテガク</t>
    </rPh>
    <rPh sb="100" eb="102">
      <t>ヘンコウ</t>
    </rPh>
    <rPh sb="102" eb="103">
      <t>トウ</t>
    </rPh>
    <rPh sb="106" eb="108">
      <t>ホウシュウ</t>
    </rPh>
    <rPh sb="108" eb="109">
      <t>ガク</t>
    </rPh>
    <rPh sb="110" eb="112">
      <t>ヘンコウ</t>
    </rPh>
    <rPh sb="116" eb="118">
      <t>バアイ</t>
    </rPh>
    <rPh sb="124" eb="126">
      <t>ヒョウジュン</t>
    </rPh>
    <rPh sb="126" eb="128">
      <t>ホウシュウ</t>
    </rPh>
    <rPh sb="128" eb="130">
      <t>ゲツガク</t>
    </rPh>
    <rPh sb="131" eb="133">
      <t>ヘンコウ</t>
    </rPh>
    <rPh sb="137" eb="139">
      <t>バアイ</t>
    </rPh>
    <rPh sb="141" eb="143">
      <t>サイド</t>
    </rPh>
    <rPh sb="143" eb="145">
      <t>ケイサン</t>
    </rPh>
    <rPh sb="146" eb="148">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</si>
</sst>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_);[Red]\(0\)"/>
    <numFmt numFmtId="178" formatCode="#,##0&quot;日&quot;"/>
    <numFmt numFmtId="179" formatCode="#,##0.00_);[Red]\(#,##0.00\)"/>
    <numFmt numFmtId="180" formatCode="#,##0_);[Red]\(#,##0\)"/>
    <numFmt numFmtId="181" formatCode="#,##0.00_ "/>
  </numFmts>
  <fonts count="53" x14ac:knownFonts="1">
    <font>
      <sz val="11"/>
      <color theme="1"/>
      <name val="ＭＳ Ｐゴシック"/>
      <family val="3"/>
      <scheme val="minor"/>
    </font>
    <font>
      <sz val="11"/>
      <name val="ＭＳ Ｐゴシック"/>
      <family val="3"/>
      <charset val="128"/>
    </font>
    <font>
      <sz val="6"/>
      <name val="ＭＳ Ｐゴシック"/>
      <family val="3"/>
    </font>
    <font>
      <sz val="11"/>
      <color indexed="8"/>
      <name val="ＭＳ Ｐゴシック"/>
      <family val="3"/>
      <charset val="128"/>
    </font>
    <font>
      <sz val="16"/>
      <color indexed="8"/>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b/>
      <sz val="16"/>
      <color indexed="10"/>
      <name val="HGS創英角ｺﾞｼｯｸUB"/>
      <family val="3"/>
      <charset val="128"/>
    </font>
    <font>
      <b/>
      <sz val="16"/>
      <name val="HGPｺﾞｼｯｸE"/>
      <family val="3"/>
      <charset val="128"/>
    </font>
    <font>
      <b/>
      <sz val="16"/>
      <name val="ＭＳ ゴシック"/>
      <family val="3"/>
      <charset val="128"/>
    </font>
    <font>
      <b/>
      <sz val="12"/>
      <color indexed="12"/>
      <name val="ＭＳ Ｐゴシック"/>
      <family val="3"/>
    </font>
    <font>
      <sz val="12"/>
      <color indexed="18"/>
      <name val="ＭＳ Ｐゴシック"/>
      <family val="3"/>
      <charset val="128"/>
    </font>
    <font>
      <b/>
      <sz val="10"/>
      <color indexed="10"/>
      <name val="ＭＳ ゴシック"/>
      <family val="3"/>
      <charset val="128"/>
    </font>
    <font>
      <b/>
      <sz val="16"/>
      <color indexed="12"/>
      <name val="ＭＳ Ｐゴシック"/>
      <family val="3"/>
      <charset val="128"/>
    </font>
    <font>
      <sz val="12"/>
      <color indexed="10"/>
      <name val="ＭＳ Ｐゴシック"/>
      <family val="3"/>
      <charset val="128"/>
    </font>
    <font>
      <b/>
      <sz val="16"/>
      <color indexed="10"/>
      <name val="HG丸ｺﾞｼｯｸM-PRO"/>
      <family val="3"/>
    </font>
    <font>
      <b/>
      <sz val="16"/>
      <color indexed="10"/>
      <name val="ＭＳ ゴシック"/>
      <family val="3"/>
    </font>
    <font>
      <sz val="10"/>
      <name val="ＭＳ Ｐゴシック"/>
      <family val="3"/>
    </font>
    <font>
      <b/>
      <sz val="12"/>
      <color indexed="30"/>
      <name val="ＭＳ Ｐゴシック"/>
      <family val="3"/>
      <charset val="128"/>
    </font>
    <font>
      <b/>
      <sz val="12"/>
      <color indexed="10"/>
      <name val="ＭＳ Ｐゴシック"/>
      <family val="3"/>
    </font>
    <font>
      <b/>
      <sz val="11"/>
      <color indexed="10"/>
      <name val="ＭＳ Ｐゴシック"/>
      <family val="3"/>
      <charset val="128"/>
    </font>
    <font>
      <b/>
      <sz val="16"/>
      <color indexed="56"/>
      <name val="ＭＳ Ｐゴシック"/>
      <family val="3"/>
    </font>
    <font>
      <sz val="12"/>
      <color indexed="9"/>
      <name val="ＭＳ Ｐゴシック"/>
      <family val="3"/>
      <charset val="128"/>
    </font>
    <font>
      <sz val="16"/>
      <name val="HG丸ｺﾞｼｯｸM-PRO"/>
      <family val="3"/>
      <charset val="128"/>
    </font>
    <font>
      <b/>
      <sz val="16"/>
      <name val="HG丸ｺﾞｼｯｸM-PRO"/>
      <family val="3"/>
      <charset val="128"/>
    </font>
    <font>
      <b/>
      <sz val="14"/>
      <color indexed="10"/>
      <name val="HG丸ｺﾞｼｯｸM-PRO"/>
      <family val="3"/>
      <charset val="128"/>
    </font>
    <font>
      <b/>
      <sz val="11"/>
      <name val="HG丸ｺﾞｼｯｸM-PRO"/>
      <family val="3"/>
      <charset val="128"/>
    </font>
    <font>
      <sz val="16"/>
      <color theme="1"/>
      <name val="ＭＳ Ｐゴシック"/>
      <family val="3"/>
      <scheme val="minor"/>
    </font>
    <font>
      <sz val="8"/>
      <name val="ＭＳ Ｐゴシック"/>
      <family val="3"/>
    </font>
    <font>
      <b/>
      <sz val="8"/>
      <name val="ＭＳ Ｐゴシック"/>
      <family val="3"/>
    </font>
    <font>
      <sz val="11"/>
      <color indexed="18"/>
      <name val="ＭＳ Ｐゴシック"/>
      <family val="3"/>
    </font>
    <font>
      <sz val="14"/>
      <color indexed="10"/>
      <name val="ＭＳ Ｐゴシック"/>
      <family val="3"/>
    </font>
    <font>
      <sz val="16"/>
      <color indexed="10"/>
      <name val="ＭＳ Ｐゴシック"/>
      <family val="3"/>
      <charset val="128"/>
    </font>
    <font>
      <b/>
      <sz val="8"/>
      <color indexed="12"/>
      <name val="ＭＳ Ｐゴシック"/>
      <family val="3"/>
    </font>
    <font>
      <b/>
      <sz val="14"/>
      <color rgb="FFFF0000"/>
      <name val="ＭＳ Ｐゴシック"/>
      <family val="3"/>
      <charset val="128"/>
      <scheme val="minor"/>
    </font>
    <font>
      <sz val="11"/>
      <color indexed="10"/>
      <name val="ＭＳ Ｐゴシック"/>
      <family val="3"/>
      <charset val="128"/>
    </font>
    <font>
      <sz val="14"/>
      <color theme="1"/>
      <name val="ＭＳ Ｐゴシック"/>
      <family val="3"/>
      <charset val="128"/>
      <scheme val="minor"/>
    </font>
    <font>
      <b/>
      <sz val="11"/>
      <name val="ＭＳ Ｐゴシック"/>
      <family val="3"/>
      <charset val="128"/>
    </font>
    <font>
      <b/>
      <sz val="14"/>
      <color indexed="12"/>
      <name val="ＭＳ Ｐゴシック"/>
      <family val="3"/>
    </font>
    <font>
      <sz val="6"/>
      <name val="ＭＳ Ｐゴシック"/>
      <family val="3"/>
      <charset val="128"/>
    </font>
    <font>
      <sz val="8"/>
      <color indexed="10"/>
      <name val="ＭＳ Ｐゴシック"/>
      <family val="3"/>
      <charset val="128"/>
    </font>
    <font>
      <sz val="9"/>
      <name val="ＭＳ Ｐゴシック"/>
      <family val="3"/>
      <charset val="128"/>
    </font>
    <font>
      <sz val="7"/>
      <name val="ＭＳ Ｐゴシック"/>
      <family val="3"/>
      <charset val="128"/>
    </font>
    <font>
      <sz val="16"/>
      <name val="ＭＳ Ｐゴシック"/>
      <family val="3"/>
      <charset val="128"/>
    </font>
    <font>
      <b/>
      <i/>
      <sz val="16"/>
      <color indexed="56"/>
      <name val="ＭＳ Ｐゴシック"/>
      <family val="3"/>
      <charset val="128"/>
    </font>
    <font>
      <b/>
      <i/>
      <sz val="16"/>
      <color indexed="12"/>
      <name val="ＭＳ Ｐゴシック"/>
      <family val="3"/>
      <charset val="128"/>
    </font>
    <font>
      <b/>
      <i/>
      <sz val="14"/>
      <name val="ＭＳ Ｐゴシック"/>
      <family val="3"/>
      <charset val="128"/>
    </font>
    <font>
      <b/>
      <i/>
      <sz val="12"/>
      <name val="ＭＳ Ｐゴシック"/>
      <family val="3"/>
      <charset val="128"/>
    </font>
    <font>
      <i/>
      <sz val="12"/>
      <name val="ＭＳ Ｐゴシック"/>
      <family val="3"/>
      <charset val="128"/>
    </font>
    <font>
      <i/>
      <sz val="11"/>
      <name val="ＭＳ Ｐゴシック"/>
      <family val="3"/>
      <charset val="128"/>
    </font>
    <font>
      <sz val="8"/>
      <name val="ＭＳ Ｐゴシック"/>
      <family val="3"/>
      <charset val="128"/>
    </font>
    <font>
      <b/>
      <i/>
      <sz val="14"/>
      <color indexed="12"/>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indexed="50"/>
        <bgColor indexed="64"/>
      </patternFill>
    </fill>
    <fill>
      <patternFill patternType="solid">
        <fgColor indexed="27"/>
        <bgColor indexed="64"/>
      </patternFill>
    </fill>
    <fill>
      <patternFill patternType="solid">
        <fgColor indexed="43"/>
        <bgColor indexed="64"/>
      </patternFill>
    </fill>
    <fill>
      <patternFill patternType="solid">
        <fgColor indexed="55"/>
        <bgColor indexed="64"/>
      </patternFill>
    </fill>
    <fill>
      <patternFill patternType="solid">
        <fgColor indexed="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tted">
        <color indexed="64"/>
      </left>
      <right style="dotted">
        <color indexed="64"/>
      </right>
      <top style="dotted">
        <color indexed="64"/>
      </top>
      <bottom style="dotted">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4"/>
      </right>
      <top/>
      <bottom/>
      <diagonal/>
    </border>
    <border>
      <left/>
      <right style="thin">
        <color indexed="64"/>
      </right>
      <top style="medium">
        <color indexed="64"/>
      </top>
      <bottom style="medium">
        <color indexed="64"/>
      </bottom>
      <diagonal/>
    </border>
    <border>
      <left/>
      <right style="medium">
        <color indexed="62"/>
      </right>
      <top style="medium">
        <color indexed="62"/>
      </top>
      <bottom style="medium">
        <color indexed="62"/>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3" fillId="0" borderId="0" applyFont="0" applyFill="0" applyBorder="0" applyAlignment="0" applyProtection="0">
      <alignment vertical="center"/>
    </xf>
  </cellStyleXfs>
  <cellXfs count="572">
    <xf numFmtId="0" fontId="0" fillId="0" borderId="0" xfId="0">
      <alignment vertical="center"/>
    </xf>
    <xf numFmtId="38" fontId="3" fillId="0" borderId="0" xfId="3" applyFont="1" applyAlignment="1">
      <alignment vertical="center"/>
    </xf>
    <xf numFmtId="0" fontId="3" fillId="0" borderId="0" xfId="0" applyFont="1" applyAlignment="1">
      <alignment vertical="center"/>
    </xf>
    <xf numFmtId="0" fontId="4" fillId="0" borderId="0" xfId="0" applyFont="1" applyBorder="1" applyAlignment="1">
      <alignment horizontal="center" vertical="center"/>
    </xf>
    <xf numFmtId="0" fontId="3" fillId="0" borderId="0" xfId="0" applyFont="1" applyBorder="1" applyAlignment="1">
      <alignment vertical="center" wrapText="1"/>
    </xf>
    <xf numFmtId="38" fontId="3" fillId="0" borderId="1" xfId="3" applyFont="1" applyBorder="1" applyAlignment="1">
      <alignment horizontal="center" vertical="center" shrinkToFit="1"/>
    </xf>
    <xf numFmtId="38" fontId="3" fillId="0" borderId="1" xfId="3" applyFont="1" applyBorder="1" applyAlignment="1">
      <alignment vertical="center" wrapText="1"/>
    </xf>
    <xf numFmtId="0" fontId="3" fillId="0" borderId="0" xfId="0" applyFont="1" applyBorder="1" applyAlignment="1">
      <alignment vertical="center"/>
    </xf>
    <xf numFmtId="38" fontId="3" fillId="0" borderId="0" xfId="3" applyFont="1" applyBorder="1" applyAlignment="1">
      <alignment vertical="center" wrapText="1"/>
    </xf>
    <xf numFmtId="38" fontId="3" fillId="0" borderId="1" xfId="3" applyFont="1" applyBorder="1" applyAlignment="1">
      <alignment vertical="center"/>
    </xf>
    <xf numFmtId="38" fontId="3" fillId="0" borderId="1" xfId="3" applyFont="1" applyBorder="1" applyAlignment="1">
      <alignment vertical="top" wrapText="1"/>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xf>
    <xf numFmtId="38" fontId="3" fillId="0" borderId="0" xfId="3" applyFont="1" applyBorder="1" applyAlignment="1">
      <alignment horizontal="center" vertical="center" shrinkToFit="1"/>
    </xf>
    <xf numFmtId="38" fontId="3" fillId="0" borderId="0" xfId="3" applyFont="1" applyBorder="1" applyAlignment="1">
      <alignment vertical="top" wrapText="1"/>
    </xf>
    <xf numFmtId="0" fontId="5" fillId="0" borderId="0" xfId="2" applyFont="1"/>
    <xf numFmtId="0" fontId="5" fillId="0" borderId="0" xfId="2" applyFont="1" applyAlignment="1">
      <alignment vertical="center"/>
    </xf>
    <xf numFmtId="0" fontId="6" fillId="0" borderId="0" xfId="2" applyFont="1"/>
    <xf numFmtId="0" fontId="5" fillId="0" borderId="0" xfId="2" applyFont="1" applyAlignment="1">
      <alignment vertical="center" wrapText="1"/>
    </xf>
    <xf numFmtId="0" fontId="7" fillId="0" borderId="0" xfId="2" applyFont="1" applyAlignment="1">
      <alignment vertical="center"/>
    </xf>
    <xf numFmtId="0" fontId="7" fillId="0" borderId="0" xfId="2" applyFont="1"/>
    <xf numFmtId="0" fontId="1" fillId="0" borderId="0" xfId="2" applyProtection="1">
      <protection locked="0"/>
    </xf>
    <xf numFmtId="0" fontId="5" fillId="0" borderId="0" xfId="2" applyFont="1" applyProtection="1">
      <protection locked="0"/>
    </xf>
    <xf numFmtId="0" fontId="6" fillId="0" borderId="0" xfId="2" applyFont="1" applyAlignment="1" applyProtection="1">
      <alignment vertical="center"/>
      <protection locked="0"/>
    </xf>
    <xf numFmtId="0" fontId="5" fillId="0" borderId="0" xfId="2" applyFont="1" applyAlignment="1" applyProtection="1">
      <alignment vertical="center"/>
      <protection locked="0"/>
    </xf>
    <xf numFmtId="0" fontId="5" fillId="0" borderId="0" xfId="2" applyFont="1" applyAlignment="1" applyProtection="1">
      <protection locked="0"/>
    </xf>
    <xf numFmtId="49" fontId="8" fillId="2" borderId="0" xfId="2" applyNumberFormat="1" applyFont="1" applyFill="1" applyAlignment="1" applyProtection="1">
      <alignment vertical="center"/>
    </xf>
    <xf numFmtId="0" fontId="5" fillId="0" borderId="0" xfId="2" applyFont="1" applyProtection="1"/>
    <xf numFmtId="0" fontId="6" fillId="0" borderId="0" xfId="2" applyFont="1" applyAlignment="1" applyProtection="1">
      <alignment vertical="center"/>
    </xf>
    <xf numFmtId="0" fontId="5" fillId="0" borderId="0" xfId="2" applyFont="1" applyAlignment="1" applyProtection="1">
      <alignment vertical="center"/>
    </xf>
    <xf numFmtId="0" fontId="6" fillId="0" borderId="0" xfId="2" applyFont="1" applyAlignment="1" applyProtection="1"/>
    <xf numFmtId="49" fontId="9" fillId="2" borderId="0" xfId="2" applyNumberFormat="1" applyFont="1" applyFill="1" applyAlignment="1" applyProtection="1"/>
    <xf numFmtId="0" fontId="5" fillId="0" borderId="0" xfId="2" applyFont="1" applyAlignment="1" applyProtection="1"/>
    <xf numFmtId="0" fontId="1" fillId="0" borderId="0" xfId="2" applyFont="1" applyAlignment="1" applyProtection="1">
      <alignment vertical="center" wrapText="1"/>
    </xf>
    <xf numFmtId="49" fontId="10" fillId="2" borderId="0" xfId="2" applyNumberFormat="1" applyFont="1" applyFill="1" applyAlignment="1" applyProtection="1"/>
    <xf numFmtId="0" fontId="5" fillId="0" borderId="0" xfId="2" applyFont="1" applyFill="1" applyBorder="1" applyProtection="1"/>
    <xf numFmtId="0" fontId="6" fillId="0" borderId="0" xfId="2" applyFont="1" applyAlignment="1" applyProtection="1">
      <alignment vertical="center" wrapText="1"/>
    </xf>
    <xf numFmtId="0" fontId="5" fillId="0" borderId="0" xfId="2" applyFont="1" applyFill="1" applyBorder="1" applyAlignment="1" applyProtection="1">
      <alignment vertical="center" wrapText="1"/>
    </xf>
    <xf numFmtId="0" fontId="12" fillId="0" borderId="0" xfId="2" applyFont="1" applyFill="1" applyBorder="1" applyProtection="1"/>
    <xf numFmtId="0" fontId="5" fillId="0" borderId="0" xfId="2" applyFont="1" applyFill="1" applyBorder="1" applyProtection="1">
      <protection locked="0"/>
    </xf>
    <xf numFmtId="0" fontId="12" fillId="0" borderId="0" xfId="2" applyFont="1" applyFill="1" applyBorder="1" applyProtection="1">
      <protection locked="0"/>
    </xf>
    <xf numFmtId="0" fontId="5" fillId="0" borderId="0" xfId="2" applyFont="1" applyBorder="1" applyAlignment="1" applyProtection="1">
      <alignment vertical="center"/>
    </xf>
    <xf numFmtId="0" fontId="5" fillId="0" borderId="0" xfId="2" applyFont="1" applyFill="1" applyBorder="1" applyAlignment="1" applyProtection="1"/>
    <xf numFmtId="0" fontId="5" fillId="0" borderId="0" xfId="2" applyFont="1" applyFill="1" applyBorder="1" applyAlignment="1" applyProtection="1">
      <protection locked="0"/>
    </xf>
    <xf numFmtId="0" fontId="5" fillId="0" borderId="4" xfId="2" applyFont="1" applyBorder="1" applyAlignment="1" applyProtection="1">
      <alignment horizontal="center" vertical="center"/>
    </xf>
    <xf numFmtId="38" fontId="5" fillId="0" borderId="0" xfId="2" applyNumberFormat="1" applyFont="1" applyFill="1" applyBorder="1" applyAlignment="1" applyProtection="1">
      <alignment shrinkToFit="1"/>
      <protection locked="0"/>
    </xf>
    <xf numFmtId="38" fontId="6" fillId="0" borderId="0" xfId="1" applyFont="1" applyFill="1" applyBorder="1" applyAlignment="1" applyProtection="1">
      <alignment shrinkToFit="1"/>
      <protection locked="0"/>
    </xf>
    <xf numFmtId="0" fontId="5" fillId="0" borderId="0" xfId="2" applyFont="1" applyBorder="1" applyAlignment="1" applyProtection="1">
      <alignment horizontal="center" vertical="center"/>
    </xf>
    <xf numFmtId="49" fontId="13" fillId="2" borderId="0" xfId="2" applyNumberFormat="1" applyFont="1" applyFill="1" applyAlignment="1" applyProtection="1">
      <alignment vertical="center" wrapText="1"/>
    </xf>
    <xf numFmtId="0" fontId="5" fillId="0" borderId="0" xfId="2" applyFont="1" applyBorder="1" applyAlignment="1" applyProtection="1">
      <alignment horizontal="center"/>
    </xf>
    <xf numFmtId="0" fontId="5" fillId="0" borderId="0" xfId="2" applyFont="1" applyFill="1" applyBorder="1" applyAlignment="1" applyProtection="1">
      <alignment horizontal="center"/>
      <protection locked="0"/>
    </xf>
    <xf numFmtId="0" fontId="5" fillId="0" borderId="0" xfId="2" applyFont="1" applyFill="1" applyBorder="1" applyAlignment="1" applyProtection="1">
      <alignment shrinkToFit="1"/>
    </xf>
    <xf numFmtId="0" fontId="5" fillId="0" borderId="0" xfId="2" applyFont="1" applyFill="1" applyBorder="1" applyAlignment="1" applyProtection="1">
      <alignment shrinkToFit="1"/>
      <protection locked="0"/>
    </xf>
    <xf numFmtId="0" fontId="6" fillId="0" borderId="0" xfId="2" applyFont="1" applyFill="1" applyBorder="1" applyAlignment="1" applyProtection="1">
      <alignment shrinkToFit="1"/>
      <protection locked="0"/>
    </xf>
    <xf numFmtId="0" fontId="6" fillId="0" borderId="0" xfId="2" applyFont="1" applyFill="1" applyBorder="1" applyProtection="1">
      <protection locked="0"/>
    </xf>
    <xf numFmtId="0" fontId="15" fillId="0" borderId="0" xfId="2" applyFont="1" applyFill="1" applyBorder="1" applyAlignment="1" applyProtection="1">
      <protection locked="0"/>
    </xf>
    <xf numFmtId="49" fontId="10" fillId="0" borderId="0" xfId="2" applyNumberFormat="1" applyFont="1" applyAlignment="1" applyProtection="1">
      <protection locked="0"/>
    </xf>
    <xf numFmtId="0" fontId="5" fillId="0" borderId="0" xfId="2" applyFont="1" applyFill="1" applyBorder="1" applyAlignment="1" applyProtection="1">
      <alignment vertical="center" wrapText="1"/>
      <protection locked="0"/>
    </xf>
    <xf numFmtId="38" fontId="5" fillId="0" borderId="0" xfId="1" applyFont="1" applyFill="1" applyBorder="1" applyAlignment="1" applyProtection="1">
      <protection locked="0"/>
    </xf>
    <xf numFmtId="0" fontId="5" fillId="0" borderId="0" xfId="2" applyFont="1" applyBorder="1" applyAlignment="1" applyProtection="1">
      <alignment horizontal="center" wrapText="1"/>
      <protection locked="0"/>
    </xf>
    <xf numFmtId="0" fontId="1" fillId="0" borderId="0" xfId="2" applyBorder="1" applyProtection="1">
      <protection locked="0"/>
    </xf>
    <xf numFmtId="0" fontId="1" fillId="0" borderId="0" xfId="2" applyProtection="1"/>
    <xf numFmtId="49" fontId="16" fillId="0" borderId="0" xfId="2" applyNumberFormat="1" applyFont="1" applyAlignment="1" applyProtection="1"/>
    <xf numFmtId="0" fontId="21" fillId="0" borderId="0" xfId="2" applyFont="1" applyAlignment="1" applyProtection="1">
      <alignment vertical="center"/>
    </xf>
    <xf numFmtId="0" fontId="1" fillId="0" borderId="0" xfId="2" applyFont="1" applyAlignment="1" applyProtection="1">
      <alignment vertical="center"/>
    </xf>
    <xf numFmtId="0" fontId="1" fillId="0" borderId="0" xfId="2" applyFont="1" applyFill="1" applyBorder="1" applyAlignment="1" applyProtection="1"/>
    <xf numFmtId="38" fontId="5" fillId="0" borderId="0" xfId="2" applyNumberFormat="1" applyFont="1" applyFill="1" applyBorder="1" applyAlignment="1" applyProtection="1">
      <alignment shrinkToFit="1"/>
    </xf>
    <xf numFmtId="38" fontId="6" fillId="0" borderId="0" xfId="1" applyFont="1" applyFill="1" applyBorder="1" applyAlignment="1" applyProtection="1">
      <alignment shrinkToFit="1"/>
    </xf>
    <xf numFmtId="0" fontId="5" fillId="0" borderId="0" xfId="2" applyFont="1" applyFill="1" applyAlignment="1" applyProtection="1">
      <alignment vertical="top"/>
    </xf>
    <xf numFmtId="0" fontId="6" fillId="0" borderId="0" xfId="2" applyFont="1" applyFill="1" applyBorder="1" applyAlignment="1" applyProtection="1">
      <alignment shrinkToFit="1"/>
    </xf>
    <xf numFmtId="0" fontId="6" fillId="0" borderId="0" xfId="2" applyFont="1" applyFill="1" applyBorder="1" applyProtection="1"/>
    <xf numFmtId="0" fontId="15" fillId="0" borderId="0" xfId="2" applyFont="1" applyFill="1" applyBorder="1" applyAlignment="1" applyProtection="1"/>
    <xf numFmtId="0" fontId="6" fillId="0" borderId="0" xfId="2" applyFont="1" applyFill="1" applyBorder="1" applyAlignment="1" applyProtection="1">
      <alignment vertical="center"/>
      <protection locked="0"/>
    </xf>
    <xf numFmtId="49" fontId="10" fillId="0" borderId="0" xfId="2" applyNumberFormat="1" applyFont="1" applyAlignment="1" applyProtection="1"/>
    <xf numFmtId="0" fontId="23" fillId="0" borderId="0" xfId="2" applyFont="1" applyAlignment="1" applyProtection="1">
      <alignment vertical="center"/>
    </xf>
    <xf numFmtId="38" fontId="5" fillId="0" borderId="0" xfId="1" applyFont="1" applyFill="1" applyBorder="1" applyAlignment="1" applyProtection="1"/>
    <xf numFmtId="0" fontId="5" fillId="0" borderId="0" xfId="2" applyFont="1" applyFill="1" applyBorder="1" applyAlignment="1" applyProtection="1">
      <alignment horizontal="left" vertical="top"/>
    </xf>
    <xf numFmtId="49" fontId="24" fillId="0" borderId="0" xfId="2" applyNumberFormat="1" applyFont="1" applyAlignment="1" applyProtection="1"/>
    <xf numFmtId="0" fontId="5" fillId="0" borderId="0" xfId="2" applyFont="1" applyBorder="1" applyAlignment="1" applyProtection="1">
      <alignment horizontal="center" wrapText="1"/>
    </xf>
    <xf numFmtId="49" fontId="25" fillId="0" borderId="0" xfId="2" applyNumberFormat="1" applyFont="1" applyAlignment="1" applyProtection="1"/>
    <xf numFmtId="49" fontId="26" fillId="0" borderId="0" xfId="2" applyNumberFormat="1" applyFont="1" applyAlignment="1" applyProtection="1"/>
    <xf numFmtId="0" fontId="1" fillId="0" borderId="0" xfId="2" applyBorder="1" applyProtection="1"/>
    <xf numFmtId="0" fontId="27" fillId="0" borderId="0" xfId="2" applyFont="1" applyProtection="1"/>
    <xf numFmtId="0" fontId="28" fillId="0" borderId="0" xfId="0" applyFont="1" applyAlignment="1"/>
    <xf numFmtId="0" fontId="1" fillId="0" borderId="17" xfId="2" applyBorder="1" applyProtection="1"/>
    <xf numFmtId="0" fontId="31" fillId="0" borderId="0" xfId="2" applyFont="1" applyProtection="1"/>
    <xf numFmtId="0" fontId="29" fillId="0" borderId="0" xfId="2" applyFont="1" applyProtection="1"/>
    <xf numFmtId="0" fontId="1" fillId="0" borderId="0" xfId="2" applyFill="1" applyBorder="1" applyAlignment="1" applyProtection="1">
      <alignment horizontal="center" vertical="center"/>
    </xf>
    <xf numFmtId="0" fontId="29" fillId="0" borderId="0" xfId="2" applyFont="1" applyAlignment="1" applyProtection="1">
      <alignment vertical="center"/>
    </xf>
    <xf numFmtId="0" fontId="29" fillId="0" borderId="0" xfId="2" applyFont="1" applyBorder="1" applyAlignment="1" applyProtection="1">
      <alignment vertical="center"/>
    </xf>
    <xf numFmtId="0" fontId="29" fillId="0" borderId="0" xfId="2" applyFont="1" applyAlignment="1" applyProtection="1"/>
    <xf numFmtId="49" fontId="10" fillId="0" borderId="0" xfId="2" applyNumberFormat="1" applyFont="1" applyFill="1" applyAlignment="1" applyProtection="1">
      <alignment horizontal="center"/>
    </xf>
    <xf numFmtId="0" fontId="29" fillId="0" borderId="31" xfId="2" applyFont="1" applyBorder="1" applyAlignment="1" applyProtection="1"/>
    <xf numFmtId="0" fontId="1" fillId="0" borderId="0" xfId="2" applyAlignment="1" applyProtection="1"/>
    <xf numFmtId="0" fontId="32" fillId="0" borderId="0" xfId="2" applyFont="1" applyProtection="1"/>
    <xf numFmtId="0" fontId="33" fillId="0" borderId="0" xfId="2" applyFont="1" applyProtection="1"/>
    <xf numFmtId="38" fontId="5" fillId="0" borderId="0" xfId="2" applyNumberFormat="1" applyFont="1" applyAlignment="1" applyProtection="1">
      <alignment shrinkToFit="1"/>
    </xf>
    <xf numFmtId="0" fontId="5" fillId="0" borderId="0" xfId="2" applyFont="1" applyAlignment="1" applyProtection="1">
      <alignment shrinkToFit="1"/>
    </xf>
    <xf numFmtId="0" fontId="7" fillId="0" borderId="0" xfId="2" applyFont="1" applyAlignment="1" applyProtection="1">
      <alignment horizontal="center"/>
    </xf>
    <xf numFmtId="0" fontId="36" fillId="0" borderId="0" xfId="2" applyFont="1" applyProtection="1"/>
    <xf numFmtId="0" fontId="1" fillId="0" borderId="0" xfId="2" applyBorder="1" applyAlignment="1" applyProtection="1">
      <alignment vertical="center"/>
    </xf>
    <xf numFmtId="0" fontId="18" fillId="0" borderId="0" xfId="2" applyFont="1" applyBorder="1" applyAlignment="1" applyProtection="1">
      <alignment vertical="center"/>
    </xf>
    <xf numFmtId="0" fontId="38" fillId="0" borderId="0" xfId="2" applyFont="1" applyProtection="1"/>
    <xf numFmtId="0" fontId="1" fillId="5" borderId="0" xfId="2" applyFill="1" applyProtection="1"/>
    <xf numFmtId="0" fontId="7" fillId="0" borderId="0" xfId="2" applyFont="1" applyBorder="1" applyAlignment="1" applyProtection="1">
      <alignment horizontal="center" vertical="center"/>
    </xf>
    <xf numFmtId="0" fontId="29" fillId="0" borderId="0" xfId="2" applyFont="1" applyBorder="1" applyProtection="1"/>
    <xf numFmtId="0" fontId="29" fillId="0" borderId="0" xfId="2" applyFont="1" applyAlignment="1" applyProtection="1">
      <alignment horizontal="center"/>
    </xf>
    <xf numFmtId="38" fontId="6" fillId="0" borderId="0" xfId="1" applyFont="1" applyFill="1" applyAlignment="1" applyProtection="1">
      <alignment horizontal="center" shrinkToFit="1"/>
    </xf>
    <xf numFmtId="0" fontId="40" fillId="0" borderId="29" xfId="2" applyFont="1" applyFill="1" applyBorder="1" applyAlignment="1" applyProtection="1">
      <alignment horizontal="center"/>
    </xf>
    <xf numFmtId="180" fontId="40" fillId="0" borderId="29" xfId="2" applyNumberFormat="1" applyFont="1" applyFill="1" applyBorder="1" applyAlignment="1" applyProtection="1">
      <alignment horizontal="center"/>
    </xf>
    <xf numFmtId="38" fontId="39" fillId="0" borderId="0" xfId="1" applyFont="1" applyFill="1" applyBorder="1" applyAlignment="1" applyProtection="1">
      <alignment vertical="center"/>
    </xf>
    <xf numFmtId="49" fontId="10" fillId="0" borderId="0" xfId="2" applyNumberFormat="1" applyFont="1" applyBorder="1" applyAlignment="1" applyProtection="1">
      <alignment vertical="center"/>
    </xf>
    <xf numFmtId="0" fontId="41" fillId="0" borderId="0" xfId="2" applyFont="1" applyBorder="1" applyAlignment="1" applyProtection="1">
      <alignment vertical="center"/>
    </xf>
    <xf numFmtId="0" fontId="29" fillId="0" borderId="0" xfId="2" applyFont="1" applyAlignment="1" applyProtection="1">
      <alignment horizontal="right"/>
    </xf>
    <xf numFmtId="0" fontId="40" fillId="0" borderId="37" xfId="2" applyFont="1" applyFill="1" applyBorder="1" applyAlignment="1" applyProtection="1">
      <alignment horizontal="center"/>
    </xf>
    <xf numFmtId="180" fontId="40" fillId="0" borderId="37" xfId="2" applyNumberFormat="1" applyFont="1" applyFill="1" applyBorder="1" applyAlignment="1" applyProtection="1">
      <alignment horizontal="center"/>
    </xf>
    <xf numFmtId="0" fontId="41" fillId="0" borderId="0" xfId="2" applyFont="1" applyAlignment="1" applyProtection="1"/>
    <xf numFmtId="0" fontId="29" fillId="0" borderId="0" xfId="2" applyFont="1" applyBorder="1" applyAlignment="1" applyProtection="1"/>
    <xf numFmtId="0" fontId="36" fillId="0" borderId="0" xfId="2" applyFont="1" applyAlignment="1" applyProtection="1"/>
    <xf numFmtId="38" fontId="7" fillId="0" borderId="0" xfId="1" applyFont="1" applyFill="1" applyBorder="1" applyAlignment="1" applyProtection="1">
      <alignment shrinkToFit="1"/>
    </xf>
    <xf numFmtId="0" fontId="7" fillId="0" borderId="0" xfId="2" applyFont="1" applyFill="1" applyBorder="1" applyAlignment="1" applyProtection="1">
      <alignment shrinkToFit="1"/>
    </xf>
    <xf numFmtId="0" fontId="6" fillId="5" borderId="0" xfId="2" applyFont="1" applyFill="1" applyProtection="1"/>
    <xf numFmtId="0" fontId="6" fillId="0" borderId="0" xfId="2" applyFont="1" applyProtection="1"/>
    <xf numFmtId="0" fontId="29" fillId="5" borderId="0" xfId="2" applyFont="1" applyFill="1" applyProtection="1"/>
    <xf numFmtId="0" fontId="1" fillId="0" borderId="3" xfId="2" applyFill="1" applyBorder="1" applyAlignment="1" applyProtection="1"/>
    <xf numFmtId="38" fontId="0" fillId="0" borderId="0" xfId="1" applyFont="1" applyFill="1" applyBorder="1" applyAlignment="1" applyProtection="1">
      <alignment horizontal="right" vertical="center"/>
    </xf>
    <xf numFmtId="0" fontId="41" fillId="0" borderId="0" xfId="2" applyFont="1" applyProtection="1"/>
    <xf numFmtId="0" fontId="29" fillId="0" borderId="0" xfId="2" applyFont="1" applyBorder="1" applyAlignment="1" applyProtection="1">
      <alignment horizontal="center" wrapText="1"/>
    </xf>
    <xf numFmtId="0" fontId="40" fillId="0" borderId="0" xfId="2" applyFont="1" applyFill="1" applyBorder="1" applyAlignment="1" applyProtection="1">
      <alignment horizontal="center"/>
    </xf>
    <xf numFmtId="0" fontId="42" fillId="0" borderId="0" xfId="2" applyFont="1" applyBorder="1" applyProtection="1"/>
    <xf numFmtId="0" fontId="29" fillId="0" borderId="0" xfId="2" applyFont="1" applyBorder="1" applyAlignment="1" applyProtection="1">
      <alignment vertical="center" wrapText="1"/>
    </xf>
    <xf numFmtId="0" fontId="43" fillId="0" borderId="0" xfId="2" applyFont="1" applyBorder="1" applyAlignment="1" applyProtection="1">
      <alignment shrinkToFit="1"/>
    </xf>
    <xf numFmtId="38" fontId="39" fillId="7" borderId="0" xfId="1" applyFont="1" applyFill="1" applyBorder="1" applyAlignment="1" applyProtection="1">
      <alignment vertical="center"/>
    </xf>
    <xf numFmtId="0" fontId="29" fillId="0" borderId="0" xfId="2" applyFont="1" applyBorder="1" applyAlignment="1" applyProtection="1">
      <alignment horizontal="center"/>
    </xf>
    <xf numFmtId="0" fontId="44" fillId="0" borderId="0" xfId="2" applyFont="1" applyBorder="1" applyAlignment="1" applyProtection="1">
      <alignment horizontal="center" shrinkToFit="1"/>
    </xf>
    <xf numFmtId="38" fontId="44" fillId="0" borderId="0" xfId="1" applyFont="1" applyBorder="1" applyAlignment="1" applyProtection="1">
      <alignment horizontal="center" shrinkToFit="1"/>
    </xf>
    <xf numFmtId="38" fontId="44" fillId="0" borderId="0" xfId="2" applyNumberFormat="1" applyFont="1" applyFill="1" applyBorder="1" applyAlignment="1" applyProtection="1">
      <alignment shrinkToFit="1"/>
    </xf>
    <xf numFmtId="0" fontId="44" fillId="0" borderId="0" xfId="2" applyFont="1" applyFill="1" applyBorder="1" applyAlignment="1" applyProtection="1">
      <alignment shrinkToFit="1"/>
    </xf>
    <xf numFmtId="38" fontId="5" fillId="0" borderId="0" xfId="2" applyNumberFormat="1" applyFont="1" applyFill="1" applyBorder="1" applyAlignment="1" applyProtection="1">
      <alignment shrinkToFit="1"/>
      <protection locked="0"/>
    </xf>
    <xf numFmtId="0" fontId="5" fillId="0" borderId="0" xfId="2" applyFont="1" applyFill="1" applyBorder="1" applyAlignment="1" applyProtection="1">
      <alignment shrinkToFit="1"/>
      <protection locked="0"/>
    </xf>
    <xf numFmtId="49" fontId="16" fillId="0" borderId="0" xfId="2" applyNumberFormat="1" applyFont="1" applyAlignment="1" applyProtection="1">
      <protection locked="0"/>
    </xf>
    <xf numFmtId="0" fontId="5" fillId="0" borderId="0" xfId="2" applyFont="1" applyFill="1" applyBorder="1" applyAlignment="1" applyProtection="1">
      <alignment horizontal="left" vertical="top"/>
      <protection locked="0"/>
    </xf>
    <xf numFmtId="49" fontId="24" fillId="0" borderId="0" xfId="2" applyNumberFormat="1" applyFont="1" applyAlignment="1" applyProtection="1">
      <protection locked="0"/>
    </xf>
    <xf numFmtId="49" fontId="25" fillId="0" borderId="0" xfId="2" applyNumberFormat="1" applyFont="1" applyAlignment="1" applyProtection="1">
      <protection locked="0"/>
    </xf>
    <xf numFmtId="49" fontId="26" fillId="0" borderId="0" xfId="2" applyNumberFormat="1" applyFont="1" applyAlignment="1" applyProtection="1">
      <protection locked="0"/>
    </xf>
    <xf numFmtId="0" fontId="27" fillId="0" borderId="0" xfId="2" applyFont="1" applyProtection="1">
      <protection locked="0"/>
    </xf>
    <xf numFmtId="0" fontId="6" fillId="0" borderId="0" xfId="2" applyFont="1" applyAlignment="1" applyProtection="1">
      <alignment vertical="center" wrapText="1"/>
      <protection locked="0"/>
    </xf>
    <xf numFmtId="0" fontId="5" fillId="0" borderId="4" xfId="2" applyFont="1" applyBorder="1" applyAlignment="1" applyProtection="1">
      <alignment horizontal="center" vertical="center"/>
      <protection locked="0"/>
    </xf>
    <xf numFmtId="0" fontId="5" fillId="0" borderId="0" xfId="2" applyFont="1" applyBorder="1" applyAlignment="1" applyProtection="1">
      <alignment horizontal="center" vertical="center"/>
      <protection locked="0"/>
    </xf>
    <xf numFmtId="0" fontId="21" fillId="0" borderId="0" xfId="2" applyFont="1" applyAlignment="1" applyProtection="1">
      <alignment vertical="center"/>
      <protection locked="0"/>
    </xf>
    <xf numFmtId="0" fontId="5" fillId="0" borderId="0" xfId="2" applyFont="1" applyFill="1" applyAlignment="1" applyProtection="1">
      <alignment vertical="top"/>
      <protection locked="0"/>
    </xf>
    <xf numFmtId="0" fontId="23" fillId="0" borderId="0" xfId="2" applyFont="1" applyAlignment="1" applyProtection="1">
      <alignment vertical="center"/>
      <protection locked="0"/>
    </xf>
    <xf numFmtId="0" fontId="1" fillId="0" borderId="0" xfId="2" applyFont="1" applyAlignment="1" applyProtection="1">
      <alignment vertical="center"/>
      <protection locked="0"/>
    </xf>
    <xf numFmtId="0" fontId="1" fillId="0" borderId="0" xfId="2" applyFont="1" applyFill="1" applyBorder="1" applyAlignment="1" applyProtection="1">
      <protection locked="0"/>
    </xf>
    <xf numFmtId="0" fontId="5" fillId="0" borderId="0" xfId="2" applyFont="1" applyBorder="1" applyAlignment="1" applyProtection="1">
      <alignment horizontal="center"/>
      <protection locked="0"/>
    </xf>
    <xf numFmtId="49" fontId="10" fillId="0" borderId="0" xfId="2" applyNumberFormat="1" applyFont="1" applyBorder="1" applyAlignment="1" applyProtection="1">
      <alignment vertical="center"/>
      <protection locked="0"/>
    </xf>
    <xf numFmtId="0" fontId="1" fillId="0" borderId="0" xfId="2" applyFill="1" applyBorder="1" applyAlignment="1" applyProtection="1">
      <alignment horizontal="center" vertical="center"/>
      <protection locked="0"/>
    </xf>
    <xf numFmtId="0" fontId="7" fillId="0" borderId="0" xfId="2" applyFont="1" applyBorder="1" applyAlignment="1" applyProtection="1">
      <alignment horizontal="center" vertical="center"/>
      <protection locked="0"/>
    </xf>
    <xf numFmtId="38" fontId="0" fillId="0" borderId="0" xfId="1" applyFont="1" applyFill="1" applyBorder="1" applyAlignment="1" applyProtection="1">
      <alignment horizontal="right" vertical="center"/>
      <protection locked="0"/>
    </xf>
    <xf numFmtId="38" fontId="39" fillId="0" borderId="0" xfId="1" applyFont="1" applyFill="1" applyBorder="1" applyAlignment="1" applyProtection="1">
      <alignment vertical="center"/>
      <protection locked="0"/>
    </xf>
    <xf numFmtId="0" fontId="1" fillId="0" borderId="0" xfId="2" applyBorder="1" applyAlignment="1" applyProtection="1">
      <alignment vertical="center"/>
      <protection locked="0"/>
    </xf>
    <xf numFmtId="49" fontId="10" fillId="0" borderId="0" xfId="2" applyNumberFormat="1" applyFont="1" applyFill="1" applyAlignment="1" applyProtection="1">
      <alignment horizontal="center"/>
      <protection locked="0"/>
    </xf>
    <xf numFmtId="0" fontId="1" fillId="0" borderId="0" xfId="2" applyAlignment="1" applyProtection="1">
      <protection locked="0"/>
    </xf>
    <xf numFmtId="0" fontId="1" fillId="0" borderId="3" xfId="2" applyFill="1" applyBorder="1" applyAlignment="1" applyProtection="1">
      <protection locked="0"/>
    </xf>
    <xf numFmtId="38" fontId="39" fillId="7" borderId="0" xfId="1" applyFont="1" applyFill="1" applyBorder="1" applyAlignment="1" applyProtection="1">
      <alignment vertical="center"/>
      <protection locked="0"/>
    </xf>
    <xf numFmtId="0" fontId="1" fillId="0" borderId="17" xfId="2" applyBorder="1" applyProtection="1">
      <protection locked="0"/>
    </xf>
    <xf numFmtId="0" fontId="40" fillId="0" borderId="29" xfId="2" applyFont="1" applyFill="1" applyBorder="1" applyAlignment="1" applyProtection="1">
      <alignment horizontal="center"/>
      <protection locked="0"/>
    </xf>
    <xf numFmtId="0" fontId="40" fillId="0" borderId="37" xfId="2" applyFont="1" applyFill="1" applyBorder="1" applyAlignment="1" applyProtection="1">
      <alignment horizontal="center"/>
      <protection locked="0"/>
    </xf>
    <xf numFmtId="0" fontId="40" fillId="0" borderId="0" xfId="2" applyFont="1" applyFill="1" applyBorder="1" applyAlignment="1" applyProtection="1">
      <alignment horizontal="center"/>
      <protection locked="0"/>
    </xf>
    <xf numFmtId="0" fontId="29" fillId="0" borderId="0" xfId="2" applyFont="1" applyProtection="1">
      <protection locked="0"/>
    </xf>
    <xf numFmtId="180" fontId="40" fillId="0" borderId="29" xfId="2" applyNumberFormat="1" applyFont="1" applyFill="1" applyBorder="1" applyAlignment="1" applyProtection="1">
      <alignment horizontal="center"/>
      <protection locked="0"/>
    </xf>
    <xf numFmtId="180" fontId="40" fillId="0" borderId="37" xfId="2" applyNumberFormat="1" applyFont="1" applyFill="1" applyBorder="1" applyAlignment="1" applyProtection="1">
      <alignment horizontal="center"/>
      <protection locked="0"/>
    </xf>
    <xf numFmtId="0" fontId="29" fillId="0" borderId="31" xfId="2" applyFont="1" applyBorder="1" applyAlignment="1" applyProtection="1">
      <protection locked="0"/>
    </xf>
    <xf numFmtId="0" fontId="31" fillId="0" borderId="0" xfId="2" applyFont="1" applyProtection="1">
      <protection locked="0"/>
    </xf>
    <xf numFmtId="0" fontId="29" fillId="0" borderId="0" xfId="2" applyFont="1" applyAlignment="1" applyProtection="1">
      <alignment vertical="center"/>
      <protection locked="0"/>
    </xf>
    <xf numFmtId="0" fontId="29" fillId="0" borderId="0" xfId="2" applyFont="1" applyBorder="1" applyAlignment="1" applyProtection="1">
      <alignment vertical="center"/>
      <protection locked="0"/>
    </xf>
    <xf numFmtId="0" fontId="41" fillId="0" borderId="0" xfId="2" applyFont="1" applyProtection="1">
      <protection locked="0"/>
    </xf>
    <xf numFmtId="0" fontId="29" fillId="0" borderId="0" xfId="2" applyFont="1" applyBorder="1" applyProtection="1">
      <protection locked="0"/>
    </xf>
    <xf numFmtId="0" fontId="18" fillId="0" borderId="0" xfId="2" applyFont="1" applyBorder="1" applyAlignment="1" applyProtection="1">
      <alignment vertical="center"/>
      <protection locked="0"/>
    </xf>
    <xf numFmtId="0" fontId="41" fillId="0" borderId="0" xfId="2" applyFont="1" applyBorder="1" applyAlignment="1" applyProtection="1">
      <alignment vertical="center"/>
      <protection locked="0"/>
    </xf>
    <xf numFmtId="0" fontId="42" fillId="0" borderId="0" xfId="2" applyFont="1" applyBorder="1" applyProtection="1">
      <protection locked="0"/>
    </xf>
    <xf numFmtId="0" fontId="29" fillId="0" borderId="0" xfId="2" applyFont="1" applyBorder="1" applyAlignment="1" applyProtection="1">
      <alignment vertical="center" wrapText="1"/>
      <protection locked="0"/>
    </xf>
    <xf numFmtId="0" fontId="29" fillId="0" borderId="0" xfId="2" applyFont="1" applyBorder="1" applyAlignment="1" applyProtection="1">
      <protection locked="0"/>
    </xf>
    <xf numFmtId="0" fontId="43" fillId="0" borderId="0" xfId="2" applyFont="1" applyBorder="1" applyAlignment="1" applyProtection="1">
      <alignment shrinkToFit="1"/>
      <protection locked="0"/>
    </xf>
    <xf numFmtId="0" fontId="29" fillId="0" borderId="0" xfId="2" applyFont="1" applyAlignment="1" applyProtection="1">
      <protection locked="0"/>
    </xf>
    <xf numFmtId="38" fontId="5" fillId="0" borderId="0" xfId="2" applyNumberFormat="1" applyFont="1" applyAlignment="1" applyProtection="1">
      <alignment shrinkToFit="1"/>
      <protection locked="0"/>
    </xf>
    <xf numFmtId="0" fontId="5" fillId="0" borderId="0" xfId="2" applyFont="1" applyAlignment="1" applyProtection="1">
      <alignment shrinkToFit="1"/>
      <protection locked="0"/>
    </xf>
    <xf numFmtId="0" fontId="36" fillId="0" borderId="0" xfId="2" applyFont="1" applyAlignment="1" applyProtection="1">
      <protection locked="0"/>
    </xf>
    <xf numFmtId="0" fontId="29" fillId="0" borderId="0" xfId="2" applyFont="1" applyBorder="1" applyAlignment="1" applyProtection="1">
      <alignment horizontal="center" wrapText="1"/>
      <protection locked="0"/>
    </xf>
    <xf numFmtId="0" fontId="29" fillId="0" borderId="0" xfId="2" applyFont="1" applyAlignment="1" applyProtection="1">
      <alignment horizontal="center"/>
      <protection locked="0"/>
    </xf>
    <xf numFmtId="0" fontId="29" fillId="0" borderId="0" xfId="2" applyFont="1" applyAlignment="1" applyProtection="1">
      <alignment horizontal="right"/>
      <protection locked="0"/>
    </xf>
    <xf numFmtId="0" fontId="41" fillId="0" borderId="0" xfId="2" applyFont="1" applyAlignment="1" applyProtection="1">
      <protection locked="0"/>
    </xf>
    <xf numFmtId="0" fontId="1" fillId="5" borderId="0" xfId="2" applyFill="1" applyProtection="1">
      <protection locked="0"/>
    </xf>
    <xf numFmtId="0" fontId="6" fillId="5" borderId="0" xfId="2" applyFont="1" applyFill="1" applyProtection="1">
      <protection locked="0"/>
    </xf>
    <xf numFmtId="0" fontId="29" fillId="5" borderId="0" xfId="2" applyFont="1" applyFill="1" applyProtection="1">
      <protection locked="0"/>
    </xf>
    <xf numFmtId="0" fontId="6" fillId="0" borderId="0" xfId="2" applyFont="1" applyProtection="1">
      <protection locked="0"/>
    </xf>
    <xf numFmtId="0" fontId="7" fillId="0" borderId="0" xfId="2" applyFont="1" applyAlignment="1" applyProtection="1">
      <alignment horizontal="center"/>
      <protection locked="0"/>
    </xf>
    <xf numFmtId="0" fontId="38" fillId="0" borderId="0" xfId="2" applyFont="1" applyProtection="1">
      <protection locked="0"/>
    </xf>
    <xf numFmtId="38" fontId="48" fillId="0" borderId="0" xfId="1" applyFont="1" applyFill="1" applyAlignment="1" applyProtection="1">
      <alignment horizontal="center" shrinkToFit="1"/>
      <protection locked="0"/>
    </xf>
    <xf numFmtId="38" fontId="47" fillId="0" borderId="0" xfId="1" applyFont="1" applyFill="1" applyBorder="1" applyAlignment="1" applyProtection="1">
      <alignment shrinkToFit="1"/>
      <protection locked="0"/>
    </xf>
    <xf numFmtId="0" fontId="47" fillId="0" borderId="0" xfId="2" applyFont="1" applyFill="1" applyBorder="1" applyAlignment="1" applyProtection="1">
      <alignment shrinkToFit="1"/>
      <protection locked="0"/>
    </xf>
    <xf numFmtId="0" fontId="29" fillId="0" borderId="0" xfId="2" applyFont="1" applyBorder="1" applyAlignment="1" applyProtection="1">
      <alignment horizontal="center"/>
      <protection locked="0"/>
    </xf>
    <xf numFmtId="0" fontId="32" fillId="0" borderId="0" xfId="2" applyFont="1" applyProtection="1">
      <protection locked="0"/>
    </xf>
    <xf numFmtId="0" fontId="28" fillId="0" borderId="0" xfId="0" applyFont="1" applyAlignment="1" applyProtection="1">
      <protection locked="0"/>
    </xf>
    <xf numFmtId="0" fontId="33" fillId="0" borderId="0" xfId="2" applyFont="1" applyProtection="1">
      <protection locked="0"/>
    </xf>
    <xf numFmtId="0" fontId="44" fillId="0" borderId="0" xfId="2" applyFont="1" applyBorder="1" applyAlignment="1" applyProtection="1">
      <alignment horizontal="center" shrinkToFit="1"/>
      <protection locked="0"/>
    </xf>
    <xf numFmtId="38" fontId="44" fillId="0" borderId="0" xfId="1" applyFont="1" applyBorder="1" applyAlignment="1" applyProtection="1">
      <alignment horizontal="center" shrinkToFit="1"/>
      <protection locked="0"/>
    </xf>
    <xf numFmtId="38" fontId="44" fillId="0" borderId="0" xfId="2" applyNumberFormat="1" applyFont="1" applyFill="1" applyBorder="1" applyAlignment="1" applyProtection="1">
      <alignment shrinkToFit="1"/>
      <protection locked="0"/>
    </xf>
    <xf numFmtId="0" fontId="44" fillId="0" borderId="0" xfId="2" applyFont="1" applyFill="1" applyBorder="1" applyAlignment="1" applyProtection="1">
      <alignment shrinkToFit="1"/>
      <protection locked="0"/>
    </xf>
    <xf numFmtId="0" fontId="36" fillId="0" borderId="0" xfId="2" applyFont="1" applyProtection="1">
      <protection locked="0"/>
    </xf>
    <xf numFmtId="0" fontId="4" fillId="0" borderId="0" xfId="0" applyFont="1" applyBorder="1" applyAlignment="1">
      <alignment horizontal="center" vertical="center"/>
    </xf>
    <xf numFmtId="38" fontId="3" fillId="0" borderId="1" xfId="3" applyFont="1" applyBorder="1" applyAlignment="1">
      <alignment horizontal="center" vertical="center" shrinkToFit="1"/>
    </xf>
    <xf numFmtId="0" fontId="7" fillId="0" borderId="0" xfId="2" applyFont="1" applyAlignment="1">
      <alignment horizontal="center" vertical="center"/>
    </xf>
    <xf numFmtId="0" fontId="5" fillId="0" borderId="0" xfId="2" applyFont="1" applyAlignment="1">
      <alignment vertical="center" wrapText="1"/>
    </xf>
    <xf numFmtId="0" fontId="1" fillId="0" borderId="0" xfId="2" applyFont="1" applyAlignment="1">
      <alignment vertical="center" wrapText="1"/>
    </xf>
    <xf numFmtId="0" fontId="5" fillId="0" borderId="8" xfId="2" applyFont="1" applyBorder="1" applyAlignment="1" applyProtection="1">
      <alignment horizontal="center" shrinkToFit="1"/>
      <protection locked="0"/>
    </xf>
    <xf numFmtId="38" fontId="5" fillId="0" borderId="8" xfId="1" applyFont="1" applyBorder="1" applyAlignment="1" applyProtection="1">
      <alignment horizontal="center" shrinkToFit="1"/>
      <protection locked="0"/>
    </xf>
    <xf numFmtId="38" fontId="5" fillId="0" borderId="0" xfId="2" applyNumberFormat="1" applyFont="1" applyFill="1" applyBorder="1" applyAlignment="1" applyProtection="1">
      <alignment shrinkToFit="1"/>
      <protection locked="0"/>
    </xf>
    <xf numFmtId="0" fontId="5" fillId="0" borderId="0" xfId="2" applyFont="1" applyFill="1" applyBorder="1" applyAlignment="1" applyProtection="1">
      <alignment shrinkToFit="1"/>
      <protection locked="0"/>
    </xf>
    <xf numFmtId="0" fontId="5" fillId="0" borderId="2" xfId="2" applyFont="1" applyBorder="1" applyAlignment="1" applyProtection="1">
      <alignment horizontal="center" vertical="center"/>
    </xf>
    <xf numFmtId="0" fontId="5" fillId="0" borderId="3" xfId="2" applyFont="1" applyBorder="1" applyAlignment="1" applyProtection="1">
      <alignment horizontal="center" vertical="center"/>
    </xf>
    <xf numFmtId="0" fontId="5" fillId="0" borderId="6" xfId="2" applyFont="1" applyBorder="1" applyAlignment="1" applyProtection="1">
      <alignment horizontal="center" vertical="center"/>
    </xf>
    <xf numFmtId="176" fontId="14" fillId="0" borderId="2" xfId="2" applyNumberFormat="1" applyFont="1" applyBorder="1" applyAlignment="1" applyProtection="1">
      <alignment horizontal="center" vertical="center"/>
    </xf>
    <xf numFmtId="176" fontId="14" fillId="0" borderId="3" xfId="2" applyNumberFormat="1" applyFont="1" applyBorder="1" applyAlignment="1" applyProtection="1">
      <alignment horizontal="center" vertical="center"/>
    </xf>
    <xf numFmtId="176" fontId="14" fillId="0" borderId="6" xfId="2" applyNumberFormat="1" applyFont="1" applyBorder="1" applyAlignment="1" applyProtection="1">
      <alignment horizontal="center" vertical="center"/>
    </xf>
    <xf numFmtId="0" fontId="5" fillId="0" borderId="0" xfId="2" applyFont="1" applyAlignment="1" applyProtection="1">
      <alignment vertical="center" wrapText="1"/>
    </xf>
    <xf numFmtId="0" fontId="1" fillId="0" borderId="0" xfId="2" applyFont="1" applyAlignment="1" applyProtection="1">
      <alignment vertical="center" wrapText="1"/>
    </xf>
    <xf numFmtId="0" fontId="5" fillId="0" borderId="8" xfId="2" applyFont="1" applyBorder="1" applyAlignment="1" applyProtection="1">
      <alignment horizontal="center"/>
      <protection locked="0"/>
    </xf>
    <xf numFmtId="0" fontId="5" fillId="0" borderId="5" xfId="2" applyFont="1" applyBorder="1" applyAlignment="1" applyProtection="1">
      <alignment horizontal="center" vertical="center"/>
    </xf>
    <xf numFmtId="0" fontId="11" fillId="0" borderId="2" xfId="2" applyFont="1" applyBorder="1" applyAlignment="1" applyProtection="1">
      <alignment horizontal="center" vertical="center"/>
    </xf>
    <xf numFmtId="0" fontId="11" fillId="0" borderId="3" xfId="2" applyFont="1" applyBorder="1" applyAlignment="1" applyProtection="1">
      <alignment horizontal="center" vertical="center"/>
    </xf>
    <xf numFmtId="0" fontId="11" fillId="0" borderId="6" xfId="2" applyFont="1" applyBorder="1" applyAlignment="1" applyProtection="1">
      <alignment horizontal="center" vertical="center"/>
    </xf>
    <xf numFmtId="176" fontId="14" fillId="0" borderId="5" xfId="2" applyNumberFormat="1" applyFont="1" applyBorder="1" applyAlignment="1" applyProtection="1">
      <alignment horizontal="center" vertical="center"/>
    </xf>
    <xf numFmtId="0" fontId="5" fillId="0" borderId="0" xfId="2" applyFont="1" applyAlignment="1" applyProtection="1">
      <alignment horizontal="center" vertical="center"/>
    </xf>
    <xf numFmtId="0" fontId="14" fillId="0" borderId="2" xfId="2" applyFont="1" applyBorder="1" applyAlignment="1" applyProtection="1">
      <alignment horizontal="center" vertical="center"/>
    </xf>
    <xf numFmtId="0" fontId="14" fillId="0" borderId="3" xfId="2" applyFont="1" applyBorder="1" applyAlignment="1" applyProtection="1">
      <alignment horizontal="center" vertical="center"/>
    </xf>
    <xf numFmtId="0" fontId="14" fillId="0" borderId="6" xfId="2" applyFont="1" applyBorder="1" applyAlignment="1" applyProtection="1">
      <alignment horizontal="center" vertical="center"/>
    </xf>
    <xf numFmtId="0" fontId="5" fillId="0" borderId="7" xfId="2" applyFont="1" applyBorder="1" applyAlignment="1" applyProtection="1">
      <alignment horizontal="center"/>
    </xf>
    <xf numFmtId="0" fontId="5" fillId="0" borderId="0" xfId="2" applyFont="1" applyBorder="1" applyAlignment="1" applyProtection="1">
      <alignment horizontal="center"/>
    </xf>
    <xf numFmtId="0" fontId="5" fillId="0" borderId="0" xfId="2" applyFont="1" applyAlignment="1" applyProtection="1">
      <alignment horizontal="center"/>
    </xf>
    <xf numFmtId="49" fontId="13" fillId="2" borderId="0" xfId="2" applyNumberFormat="1" applyFont="1" applyFill="1" applyAlignment="1" applyProtection="1">
      <alignment vertical="center" wrapText="1"/>
    </xf>
    <xf numFmtId="0" fontId="5" fillId="0" borderId="0" xfId="2" applyFont="1" applyFill="1" applyBorder="1" applyAlignment="1" applyProtection="1">
      <alignment vertical="center" wrapText="1"/>
    </xf>
    <xf numFmtId="0" fontId="5" fillId="0" borderId="5" xfId="2" applyFont="1" applyBorder="1" applyAlignment="1" applyProtection="1">
      <alignment horizontal="center" vertical="center"/>
      <protection locked="0"/>
    </xf>
    <xf numFmtId="176" fontId="45" fillId="3" borderId="5" xfId="2" applyNumberFormat="1" applyFont="1" applyFill="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176" fontId="46" fillId="3" borderId="2" xfId="2" applyNumberFormat="1" applyFont="1" applyFill="1" applyBorder="1" applyAlignment="1" applyProtection="1">
      <alignment horizontal="right" vertical="center"/>
      <protection locked="0"/>
    </xf>
    <xf numFmtId="176" fontId="46" fillId="3" borderId="3" xfId="2" applyNumberFormat="1" applyFont="1" applyFill="1" applyBorder="1" applyAlignment="1" applyProtection="1">
      <alignment horizontal="right" vertical="center"/>
      <protection locked="0"/>
    </xf>
    <xf numFmtId="176" fontId="46" fillId="3" borderId="6" xfId="2" applyNumberFormat="1" applyFont="1" applyFill="1" applyBorder="1" applyAlignment="1" applyProtection="1">
      <alignment horizontal="right" vertical="center"/>
      <protection locked="0"/>
    </xf>
    <xf numFmtId="0" fontId="11" fillId="0" borderId="2"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6" xfId="2" applyFont="1" applyBorder="1" applyAlignment="1" applyProtection="1">
      <alignment horizontal="center" vertical="center"/>
      <protection locked="0"/>
    </xf>
    <xf numFmtId="0" fontId="5" fillId="0" borderId="12" xfId="2" applyFont="1" applyBorder="1" applyAlignment="1" applyProtection="1">
      <alignment horizontal="center" vertical="center"/>
      <protection locked="0"/>
    </xf>
    <xf numFmtId="0" fontId="46" fillId="3" borderId="3" xfId="2" applyFont="1" applyFill="1" applyBorder="1" applyAlignment="1" applyProtection="1">
      <alignment horizontal="center" vertical="center"/>
      <protection locked="0"/>
    </xf>
    <xf numFmtId="0" fontId="46" fillId="3" borderId="6" xfId="2" applyFont="1" applyFill="1" applyBorder="1" applyAlignment="1" applyProtection="1">
      <alignment horizontal="center" vertical="center"/>
      <protection locked="0"/>
    </xf>
    <xf numFmtId="0" fontId="1" fillId="0" borderId="2" xfId="2" applyFill="1" applyBorder="1" applyAlignment="1" applyProtection="1">
      <alignment horizontal="center" vertical="center"/>
      <protection locked="0"/>
    </xf>
    <xf numFmtId="0" fontId="1" fillId="0" borderId="3" xfId="2" applyFill="1" applyBorder="1" applyAlignment="1" applyProtection="1">
      <alignment horizontal="center" vertical="center"/>
      <protection locked="0"/>
    </xf>
    <xf numFmtId="0" fontId="1" fillId="0" borderId="6" xfId="2" applyFill="1" applyBorder="1" applyAlignment="1" applyProtection="1">
      <alignment horizontal="center" vertical="center"/>
      <protection locked="0"/>
    </xf>
    <xf numFmtId="0" fontId="5" fillId="0" borderId="0" xfId="2" applyFont="1" applyAlignment="1" applyProtection="1">
      <alignment vertical="center" wrapText="1"/>
      <protection locked="0"/>
    </xf>
    <xf numFmtId="0" fontId="5" fillId="0" borderId="0" xfId="2" applyFont="1" applyAlignment="1" applyProtection="1">
      <alignment horizontal="center" vertical="center"/>
      <protection locked="0"/>
    </xf>
    <xf numFmtId="0" fontId="5" fillId="0" borderId="11" xfId="2" applyFont="1" applyBorder="1" applyAlignment="1" applyProtection="1">
      <alignment horizontal="center" vertical="center"/>
      <protection locked="0"/>
    </xf>
    <xf numFmtId="0" fontId="14" fillId="4" borderId="2" xfId="2" applyFont="1" applyFill="1" applyBorder="1" applyAlignment="1" applyProtection="1">
      <alignment horizontal="center" vertical="center"/>
      <protection locked="0"/>
    </xf>
    <xf numFmtId="0" fontId="14" fillId="4" borderId="3" xfId="2" applyFont="1" applyFill="1" applyBorder="1" applyAlignment="1" applyProtection="1">
      <alignment horizontal="center" vertical="center"/>
      <protection locked="0"/>
    </xf>
    <xf numFmtId="0" fontId="14" fillId="4" borderId="6" xfId="2" applyFont="1" applyFill="1" applyBorder="1" applyAlignment="1" applyProtection="1">
      <alignment horizontal="center" vertical="center"/>
      <protection locked="0"/>
    </xf>
    <xf numFmtId="0" fontId="1" fillId="0" borderId="0" xfId="2" applyFont="1" applyBorder="1" applyAlignment="1" applyProtection="1">
      <alignment horizontal="left" vertical="center" wrapText="1"/>
      <protection locked="0"/>
    </xf>
    <xf numFmtId="0" fontId="19" fillId="3" borderId="2" xfId="2" applyFont="1" applyFill="1" applyBorder="1" applyAlignment="1" applyProtection="1">
      <alignment horizontal="center" vertical="center"/>
      <protection locked="0"/>
    </xf>
    <xf numFmtId="0" fontId="19" fillId="3" borderId="3" xfId="2" applyFont="1" applyFill="1" applyBorder="1" applyAlignment="1" applyProtection="1">
      <alignment horizontal="center" vertical="center"/>
      <protection locked="0"/>
    </xf>
    <xf numFmtId="0" fontId="19" fillId="3" borderId="6" xfId="2" applyFont="1" applyFill="1" applyBorder="1" applyAlignment="1" applyProtection="1">
      <alignment horizontal="center" vertical="center"/>
      <protection locked="0"/>
    </xf>
    <xf numFmtId="0" fontId="5" fillId="0" borderId="7" xfId="2" applyFont="1" applyBorder="1" applyAlignment="1" applyProtection="1">
      <alignment horizontal="center"/>
      <protection locked="0"/>
    </xf>
    <xf numFmtId="0" fontId="5" fillId="0" borderId="0" xfId="2" applyFont="1" applyBorder="1" applyAlignment="1" applyProtection="1">
      <alignment horizontal="center"/>
      <protection locked="0"/>
    </xf>
    <xf numFmtId="0" fontId="5" fillId="0" borderId="0" xfId="2" applyFont="1" applyAlignment="1" applyProtection="1">
      <alignment horizontal="center"/>
      <protection locked="0"/>
    </xf>
    <xf numFmtId="0" fontId="1" fillId="0" borderId="2" xfId="2" applyFont="1" applyBorder="1" applyAlignment="1" applyProtection="1">
      <alignment horizontal="center" vertical="center" shrinkToFit="1"/>
      <protection locked="0"/>
    </xf>
    <xf numFmtId="0" fontId="1" fillId="0" borderId="3" xfId="2" applyFont="1" applyBorder="1" applyAlignment="1" applyProtection="1">
      <alignment horizontal="center" vertical="center" shrinkToFit="1"/>
      <protection locked="0"/>
    </xf>
    <xf numFmtId="0" fontId="1" fillId="0" borderId="6" xfId="2" applyFont="1" applyBorder="1" applyAlignment="1" applyProtection="1">
      <alignment horizontal="center" vertical="center" shrinkToFit="1"/>
      <protection locked="0"/>
    </xf>
    <xf numFmtId="49" fontId="17" fillId="0" borderId="9" xfId="2" applyNumberFormat="1" applyFont="1" applyBorder="1" applyAlignment="1" applyProtection="1">
      <alignment horizontal="center" vertical="center"/>
      <protection locked="0"/>
    </xf>
    <xf numFmtId="49" fontId="17" fillId="0" borderId="10" xfId="2" applyNumberFormat="1" applyFont="1" applyBorder="1" applyAlignment="1" applyProtection="1">
      <alignment horizontal="center" vertical="center"/>
      <protection locked="0"/>
    </xf>
    <xf numFmtId="49" fontId="17" fillId="0" borderId="13" xfId="2" applyNumberFormat="1" applyFont="1" applyBorder="1" applyAlignment="1" applyProtection="1">
      <alignment horizontal="center" vertical="center"/>
      <protection locked="0"/>
    </xf>
    <xf numFmtId="49" fontId="17" fillId="0" borderId="14" xfId="2" applyNumberFormat="1" applyFont="1" applyBorder="1" applyAlignment="1" applyProtection="1">
      <alignment horizontal="center" vertical="center"/>
      <protection locked="0"/>
    </xf>
    <xf numFmtId="49" fontId="17" fillId="0" borderId="15" xfId="2" applyNumberFormat="1" applyFont="1" applyBorder="1" applyAlignment="1" applyProtection="1">
      <alignment horizontal="center" vertical="center"/>
      <protection locked="0"/>
    </xf>
    <xf numFmtId="49" fontId="17" fillId="0" borderId="16" xfId="2" applyNumberFormat="1" applyFont="1" applyBorder="1" applyAlignment="1" applyProtection="1">
      <alignment horizontal="center" vertical="center"/>
      <protection locked="0"/>
    </xf>
    <xf numFmtId="0" fontId="20" fillId="0" borderId="0" xfId="2" applyFont="1" applyFill="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18" fillId="0" borderId="0" xfId="2" applyFont="1" applyFill="1" applyBorder="1" applyAlignment="1" applyProtection="1">
      <alignment vertical="center" wrapText="1"/>
      <protection locked="0"/>
    </xf>
    <xf numFmtId="0" fontId="29" fillId="0" borderId="0" xfId="2" applyFont="1" applyBorder="1" applyAlignment="1" applyProtection="1">
      <alignment horizontal="center"/>
      <protection locked="0"/>
    </xf>
    <xf numFmtId="0" fontId="18" fillId="0" borderId="0" xfId="2" applyFont="1" applyBorder="1" applyAlignment="1" applyProtection="1">
      <alignment horizontal="center" shrinkToFit="1"/>
      <protection locked="0"/>
    </xf>
    <xf numFmtId="38" fontId="18" fillId="0" borderId="0" xfId="1" applyFont="1" applyBorder="1" applyAlignment="1" applyProtection="1">
      <alignment horizontal="center" shrinkToFit="1"/>
      <protection locked="0"/>
    </xf>
    <xf numFmtId="0" fontId="35" fillId="0" borderId="2"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7" fillId="0" borderId="6" xfId="0" applyFont="1" applyBorder="1" applyAlignment="1" applyProtection="1">
      <alignment horizontal="center" vertical="center"/>
      <protection locked="0"/>
    </xf>
    <xf numFmtId="0" fontId="44" fillId="0" borderId="0" xfId="2" applyFont="1" applyBorder="1" applyAlignment="1" applyProtection="1">
      <alignment horizontal="center" shrinkToFit="1"/>
      <protection locked="0"/>
    </xf>
    <xf numFmtId="38" fontId="44" fillId="0" borderId="0" xfId="1" applyFont="1" applyBorder="1" applyAlignment="1" applyProtection="1">
      <alignment horizontal="center" shrinkToFit="1"/>
      <protection locked="0"/>
    </xf>
    <xf numFmtId="38" fontId="44" fillId="0" borderId="0" xfId="2" applyNumberFormat="1" applyFont="1" applyFill="1" applyBorder="1" applyAlignment="1" applyProtection="1">
      <alignment shrinkToFit="1"/>
      <protection locked="0"/>
    </xf>
    <xf numFmtId="0" fontId="44" fillId="0" borderId="0" xfId="2" applyFont="1" applyFill="1" applyBorder="1" applyAlignment="1" applyProtection="1">
      <alignment shrinkToFit="1"/>
      <protection locked="0"/>
    </xf>
    <xf numFmtId="0" fontId="7" fillId="5" borderId="0" xfId="2" applyFont="1" applyFill="1" applyAlignment="1" applyProtection="1">
      <alignment horizontal="center"/>
      <protection locked="0"/>
    </xf>
    <xf numFmtId="38" fontId="48" fillId="0" borderId="0" xfId="1" applyFont="1" applyFill="1" applyAlignment="1" applyProtection="1">
      <alignment horizontal="center" shrinkToFit="1"/>
      <protection locked="0"/>
    </xf>
    <xf numFmtId="38" fontId="47" fillId="5" borderId="0" xfId="1" applyFont="1" applyFill="1" applyBorder="1" applyAlignment="1" applyProtection="1">
      <alignment shrinkToFit="1"/>
      <protection locked="0"/>
    </xf>
    <xf numFmtId="0" fontId="47" fillId="5" borderId="0" xfId="2" applyFont="1" applyFill="1" applyBorder="1" applyAlignment="1" applyProtection="1">
      <alignment shrinkToFit="1"/>
      <protection locked="0"/>
    </xf>
    <xf numFmtId="0" fontId="29" fillId="0" borderId="0" xfId="2" applyFont="1" applyAlignment="1" applyProtection="1">
      <protection locked="0"/>
    </xf>
    <xf numFmtId="0" fontId="1" fillId="0" borderId="0" xfId="2" applyAlignment="1" applyProtection="1">
      <protection locked="0"/>
    </xf>
    <xf numFmtId="38" fontId="49" fillId="0" borderId="0" xfId="2" applyNumberFormat="1" applyFont="1" applyAlignment="1" applyProtection="1">
      <alignment shrinkToFit="1"/>
      <protection locked="0"/>
    </xf>
    <xf numFmtId="0" fontId="49" fillId="0" borderId="0" xfId="2" applyFont="1" applyAlignment="1" applyProtection="1">
      <alignment shrinkToFit="1"/>
      <protection locked="0"/>
    </xf>
    <xf numFmtId="0" fontId="49" fillId="0" borderId="0" xfId="2" applyFont="1" applyFill="1" applyBorder="1" applyAlignment="1" applyProtection="1">
      <alignment shrinkToFit="1"/>
      <protection locked="0"/>
    </xf>
    <xf numFmtId="38" fontId="49" fillId="0" borderId="0" xfId="2" applyNumberFormat="1" applyFont="1" applyFill="1" applyBorder="1" applyAlignment="1" applyProtection="1">
      <alignment shrinkToFit="1"/>
      <protection locked="0"/>
    </xf>
    <xf numFmtId="0" fontId="29" fillId="5" borderId="0" xfId="2" applyFont="1" applyFill="1" applyAlignment="1" applyProtection="1">
      <alignment horizontal="center"/>
      <protection locked="0"/>
    </xf>
    <xf numFmtId="0" fontId="29" fillId="0" borderId="0" xfId="2" applyFont="1" applyAlignment="1" applyProtection="1">
      <alignment horizontal="center"/>
      <protection locked="0"/>
    </xf>
    <xf numFmtId="38" fontId="48" fillId="0" borderId="0" xfId="1" applyFont="1" applyFill="1" applyAlignment="1" applyProtection="1">
      <alignment vertical="center" shrinkToFit="1"/>
      <protection locked="0"/>
    </xf>
    <xf numFmtId="0" fontId="1" fillId="0" borderId="0" xfId="2" applyAlignment="1" applyProtection="1">
      <alignment horizontal="center" vertical="center"/>
      <protection locked="0"/>
    </xf>
    <xf numFmtId="38" fontId="48" fillId="0" borderId="0" xfId="1" applyFont="1" applyFill="1" applyAlignment="1" applyProtection="1">
      <alignment horizontal="center" vertical="center" shrinkToFit="1"/>
      <protection locked="0"/>
    </xf>
    <xf numFmtId="38" fontId="48" fillId="0" borderId="0" xfId="1" applyFont="1" applyFill="1" applyBorder="1" applyAlignment="1" applyProtection="1">
      <alignment vertical="center" shrinkToFit="1"/>
      <protection locked="0"/>
    </xf>
    <xf numFmtId="0" fontId="1" fillId="0" borderId="0" xfId="2" applyBorder="1" applyAlignment="1" applyProtection="1">
      <alignment vertical="center"/>
      <protection locked="0"/>
    </xf>
    <xf numFmtId="38" fontId="48" fillId="0" borderId="0" xfId="1" applyFont="1" applyFill="1" applyBorder="1" applyAlignment="1" applyProtection="1">
      <alignment horizontal="center" vertical="center" shrinkToFit="1"/>
      <protection locked="0"/>
    </xf>
    <xf numFmtId="0" fontId="29" fillId="0" borderId="36" xfId="2" applyFont="1" applyBorder="1" applyAlignment="1" applyProtection="1">
      <alignment horizontal="center" vertical="center"/>
      <protection locked="0"/>
    </xf>
    <xf numFmtId="0" fontId="29" fillId="0" borderId="29" xfId="2" applyFont="1" applyFill="1" applyBorder="1" applyAlignment="1" applyProtection="1">
      <alignment horizontal="center" vertical="center"/>
      <protection locked="0"/>
    </xf>
    <xf numFmtId="0" fontId="29" fillId="0" borderId="37" xfId="2" applyFont="1" applyFill="1" applyBorder="1" applyAlignment="1" applyProtection="1">
      <alignment horizontal="center" vertical="center"/>
      <protection locked="0"/>
    </xf>
    <xf numFmtId="177" fontId="29" fillId="0" borderId="36" xfId="2" applyNumberFormat="1" applyFont="1" applyFill="1" applyBorder="1" applyAlignment="1" applyProtection="1">
      <alignment horizontal="left" vertical="top"/>
      <protection locked="0"/>
    </xf>
    <xf numFmtId="177" fontId="29" fillId="0" borderId="29" xfId="2" applyNumberFormat="1" applyFont="1" applyFill="1" applyBorder="1" applyAlignment="1" applyProtection="1">
      <alignment horizontal="left" vertical="top"/>
      <protection locked="0"/>
    </xf>
    <xf numFmtId="180" fontId="49" fillId="0" borderId="29" xfId="1" applyNumberFormat="1" applyFont="1" applyFill="1" applyBorder="1" applyAlignment="1" applyProtection="1">
      <alignment shrinkToFit="1"/>
      <protection locked="0"/>
    </xf>
    <xf numFmtId="180" fontId="29" fillId="0" borderId="36" xfId="2" applyNumberFormat="1" applyFont="1" applyFill="1" applyBorder="1" applyAlignment="1" applyProtection="1">
      <alignment horizontal="left" vertical="top"/>
      <protection locked="0"/>
    </xf>
    <xf numFmtId="180" fontId="1" fillId="0" borderId="29" xfId="2" applyNumberFormat="1" applyBorder="1" applyAlignment="1" applyProtection="1">
      <alignment horizontal="left" vertical="top"/>
      <protection locked="0"/>
    </xf>
    <xf numFmtId="180" fontId="29" fillId="0" borderId="29" xfId="2" applyNumberFormat="1" applyFont="1" applyFill="1" applyBorder="1" applyAlignment="1" applyProtection="1">
      <alignment horizontal="left" vertical="top"/>
      <protection locked="0"/>
    </xf>
    <xf numFmtId="179" fontId="49" fillId="0" borderId="29" xfId="2" applyNumberFormat="1" applyFont="1" applyFill="1" applyBorder="1" applyAlignment="1" applyProtection="1">
      <alignment shrinkToFit="1"/>
      <protection locked="0"/>
    </xf>
    <xf numFmtId="0" fontId="29" fillId="0" borderId="36" xfId="2" applyFont="1" applyFill="1" applyBorder="1" applyAlignment="1" applyProtection="1">
      <alignment horizontal="left" vertical="top"/>
      <protection locked="0"/>
    </xf>
    <xf numFmtId="0" fontId="1" fillId="0" borderId="29" xfId="2" applyBorder="1" applyAlignment="1" applyProtection="1">
      <alignment horizontal="left" vertical="top"/>
      <protection locked="0"/>
    </xf>
    <xf numFmtId="181" fontId="49" fillId="0" borderId="29" xfId="2" applyNumberFormat="1" applyFont="1" applyFill="1" applyBorder="1" applyAlignment="1" applyProtection="1">
      <alignment shrinkToFit="1"/>
      <protection locked="0"/>
    </xf>
    <xf numFmtId="0" fontId="29" fillId="0" borderId="29" xfId="2" applyFont="1" applyFill="1" applyBorder="1" applyAlignment="1" applyProtection="1">
      <alignment horizontal="left" vertical="top"/>
      <protection locked="0"/>
    </xf>
    <xf numFmtId="0" fontId="29" fillId="0" borderId="4" xfId="2" applyFont="1" applyFill="1" applyBorder="1" applyAlignment="1" applyProtection="1">
      <alignment horizontal="center"/>
      <protection locked="0"/>
    </xf>
    <xf numFmtId="0" fontId="1" fillId="0" borderId="45" xfId="2" applyFill="1" applyBorder="1" applyAlignment="1" applyProtection="1">
      <alignment horizontal="center"/>
      <protection locked="0"/>
    </xf>
    <xf numFmtId="0" fontId="51" fillId="0" borderId="42" xfId="2" applyFont="1" applyFill="1" applyBorder="1" applyAlignment="1" applyProtection="1">
      <protection locked="0"/>
    </xf>
    <xf numFmtId="0" fontId="1" fillId="0" borderId="30" xfId="2" applyFont="1" applyBorder="1" applyAlignment="1" applyProtection="1">
      <protection locked="0"/>
    </xf>
    <xf numFmtId="38" fontId="49" fillId="0" borderId="30" xfId="2" applyNumberFormat="1" applyFont="1" applyFill="1" applyBorder="1" applyAlignment="1" applyProtection="1">
      <alignment shrinkToFit="1"/>
      <protection locked="0"/>
    </xf>
    <xf numFmtId="0" fontId="1" fillId="0" borderId="51" xfId="2" applyFill="1" applyBorder="1" applyAlignment="1" applyProtection="1">
      <alignment horizontal="center"/>
      <protection locked="0"/>
    </xf>
    <xf numFmtId="49" fontId="10" fillId="0" borderId="0" xfId="2" applyNumberFormat="1" applyFont="1" applyBorder="1" applyAlignment="1" applyProtection="1">
      <alignment horizontal="center"/>
      <protection locked="0"/>
    </xf>
    <xf numFmtId="0" fontId="1" fillId="0" borderId="0" xfId="2" applyFont="1" applyFill="1" applyBorder="1" applyAlignment="1" applyProtection="1">
      <protection locked="0"/>
    </xf>
    <xf numFmtId="0" fontId="38" fillId="0" borderId="36" xfId="2" applyFont="1" applyBorder="1" applyAlignment="1" applyProtection="1">
      <alignment horizontal="center" vertical="center"/>
      <protection locked="0"/>
    </xf>
    <xf numFmtId="0" fontId="38" fillId="0" borderId="29" xfId="2" applyFont="1" applyBorder="1" applyAlignment="1" applyProtection="1">
      <alignment horizontal="center" vertical="center"/>
      <protection locked="0"/>
    </xf>
    <xf numFmtId="0" fontId="38" fillId="0" borderId="37" xfId="2" applyFont="1" applyBorder="1" applyAlignment="1" applyProtection="1">
      <alignment horizontal="center" vertical="center"/>
      <protection locked="0"/>
    </xf>
    <xf numFmtId="0" fontId="38" fillId="0" borderId="1" xfId="2" applyFont="1" applyBorder="1" applyAlignment="1" applyProtection="1">
      <alignment horizontal="center" vertical="center"/>
      <protection locked="0"/>
    </xf>
    <xf numFmtId="0" fontId="29" fillId="0" borderId="24" xfId="2" applyFont="1" applyBorder="1" applyAlignment="1" applyProtection="1">
      <alignment horizontal="center" vertical="center" wrapText="1"/>
      <protection locked="0"/>
    </xf>
    <xf numFmtId="0" fontId="29" fillId="0" borderId="33" xfId="2" applyFont="1" applyBorder="1" applyAlignment="1" applyProtection="1">
      <alignment horizontal="center" vertical="center" wrapText="1"/>
      <protection locked="0"/>
    </xf>
    <xf numFmtId="0" fontId="29" fillId="0" borderId="25" xfId="2" applyFont="1" applyBorder="1" applyAlignment="1" applyProtection="1">
      <alignment horizontal="center" vertical="center" wrapText="1"/>
      <protection locked="0"/>
    </xf>
    <xf numFmtId="0" fontId="29" fillId="0" borderId="34" xfId="2" applyFont="1" applyBorder="1" applyAlignment="1" applyProtection="1">
      <alignment horizontal="center" vertical="center" wrapText="1"/>
      <protection locked="0"/>
    </xf>
    <xf numFmtId="0" fontId="29" fillId="0" borderId="26" xfId="2" applyFont="1" applyBorder="1" applyAlignment="1" applyProtection="1">
      <alignment horizontal="center" vertical="center" wrapText="1"/>
      <protection locked="0"/>
    </xf>
    <xf numFmtId="0" fontId="29" fillId="0" borderId="35" xfId="2" applyFont="1" applyBorder="1" applyAlignment="1" applyProtection="1">
      <alignment horizontal="center" vertical="center" wrapText="1"/>
      <protection locked="0"/>
    </xf>
    <xf numFmtId="0" fontId="29" fillId="0" borderId="21" xfId="2" applyFont="1" applyFill="1" applyBorder="1" applyAlignment="1" applyProtection="1">
      <alignment horizontal="center"/>
      <protection locked="0"/>
    </xf>
    <xf numFmtId="0" fontId="29" fillId="0" borderId="30" xfId="2" applyFont="1" applyFill="1" applyBorder="1" applyAlignment="1" applyProtection="1">
      <alignment horizontal="center"/>
      <protection locked="0"/>
    </xf>
    <xf numFmtId="0" fontId="29" fillId="0" borderId="40" xfId="2" applyFont="1" applyFill="1" applyBorder="1" applyAlignment="1" applyProtection="1">
      <alignment horizontal="center"/>
      <protection locked="0"/>
    </xf>
    <xf numFmtId="0" fontId="34" fillId="0" borderId="36" xfId="2" applyFont="1" applyFill="1" applyBorder="1" applyAlignment="1" applyProtection="1">
      <alignment horizontal="center" vertical="center" shrinkToFit="1"/>
      <protection locked="0"/>
    </xf>
    <xf numFmtId="0" fontId="34" fillId="0" borderId="29" xfId="2" applyFont="1" applyFill="1" applyBorder="1" applyAlignment="1" applyProtection="1">
      <alignment horizontal="center" vertical="center" shrinkToFit="1"/>
      <protection locked="0"/>
    </xf>
    <xf numFmtId="0" fontId="34" fillId="0" borderId="37" xfId="2" applyFont="1" applyFill="1" applyBorder="1" applyAlignment="1" applyProtection="1">
      <alignment horizontal="center" vertical="center" shrinkToFit="1"/>
      <protection locked="0"/>
    </xf>
    <xf numFmtId="38" fontId="50" fillId="0" borderId="36" xfId="2" applyNumberFormat="1" applyFont="1" applyFill="1" applyBorder="1" applyAlignment="1" applyProtection="1">
      <alignment horizontal="right" shrinkToFit="1"/>
      <protection locked="0"/>
    </xf>
    <xf numFmtId="38" fontId="50" fillId="0" borderId="29" xfId="2" applyNumberFormat="1" applyFont="1" applyFill="1" applyBorder="1" applyAlignment="1" applyProtection="1">
      <alignment horizontal="right" shrinkToFit="1"/>
      <protection locked="0"/>
    </xf>
    <xf numFmtId="0" fontId="29" fillId="0" borderId="29" xfId="2" applyFont="1" applyFill="1" applyBorder="1" applyAlignment="1" applyProtection="1">
      <alignment horizontal="center"/>
      <protection locked="0"/>
    </xf>
    <xf numFmtId="0" fontId="1" fillId="0" borderId="37" xfId="2" applyFill="1" applyBorder="1" applyAlignment="1" applyProtection="1">
      <alignment horizontal="center"/>
      <protection locked="0"/>
    </xf>
    <xf numFmtId="0" fontId="1" fillId="0" borderId="49" xfId="2" applyBorder="1" applyAlignment="1" applyProtection="1">
      <alignment horizontal="center"/>
      <protection locked="0"/>
    </xf>
    <xf numFmtId="0" fontId="30" fillId="0" borderId="36" xfId="2" applyFont="1" applyFill="1" applyBorder="1" applyAlignment="1" applyProtection="1">
      <alignment horizontal="center" vertical="center" wrapText="1" shrinkToFit="1"/>
      <protection locked="0"/>
    </xf>
    <xf numFmtId="0" fontId="30" fillId="0" borderId="29" xfId="2" applyFont="1" applyFill="1" applyBorder="1" applyAlignment="1" applyProtection="1">
      <alignment horizontal="center" vertical="center" wrapText="1" shrinkToFit="1"/>
      <protection locked="0"/>
    </xf>
    <xf numFmtId="0" fontId="30" fillId="0" borderId="37" xfId="2" applyFont="1" applyFill="1" applyBorder="1" applyAlignment="1" applyProtection="1">
      <alignment horizontal="center" vertical="center" wrapText="1" shrinkToFit="1"/>
      <protection locked="0"/>
    </xf>
    <xf numFmtId="0" fontId="30" fillId="0" borderId="36" xfId="2" applyFont="1" applyFill="1" applyBorder="1" applyAlignment="1" applyProtection="1">
      <alignment horizontal="center" vertical="center"/>
      <protection locked="0"/>
    </xf>
    <xf numFmtId="0" fontId="30" fillId="0" borderId="29" xfId="2" applyFont="1" applyFill="1" applyBorder="1" applyAlignment="1" applyProtection="1">
      <alignment horizontal="center" vertical="center"/>
      <protection locked="0"/>
    </xf>
    <xf numFmtId="0" fontId="30" fillId="0" borderId="37" xfId="2" applyFont="1" applyFill="1" applyBorder="1" applyAlignment="1" applyProtection="1">
      <alignment horizontal="center" vertical="center"/>
      <protection locked="0"/>
    </xf>
    <xf numFmtId="0" fontId="1" fillId="0" borderId="40" xfId="2" applyBorder="1" applyAlignment="1" applyProtection="1">
      <alignment horizontal="center"/>
      <protection locked="0"/>
    </xf>
    <xf numFmtId="0" fontId="1" fillId="0" borderId="50" xfId="2" applyBorder="1" applyAlignment="1" applyProtection="1">
      <alignment horizontal="center"/>
      <protection locked="0"/>
    </xf>
    <xf numFmtId="0" fontId="29" fillId="0" borderId="19" xfId="2" applyFont="1" applyFill="1" applyBorder="1" applyAlignment="1" applyProtection="1">
      <alignment horizontal="center" vertical="center"/>
      <protection locked="0"/>
    </xf>
    <xf numFmtId="0" fontId="29" fillId="0" borderId="28" xfId="2" applyFont="1" applyFill="1" applyBorder="1" applyAlignment="1" applyProtection="1">
      <alignment horizontal="center" vertical="center"/>
      <protection locked="0"/>
    </xf>
    <xf numFmtId="0" fontId="29" fillId="0" borderId="39" xfId="2" applyFont="1" applyFill="1" applyBorder="1" applyAlignment="1" applyProtection="1">
      <alignment horizontal="center" vertical="center"/>
      <protection locked="0"/>
    </xf>
    <xf numFmtId="0" fontId="30" fillId="0" borderId="36" xfId="2" applyFont="1" applyFill="1" applyBorder="1" applyAlignment="1" applyProtection="1">
      <alignment horizontal="center" vertical="center" shrinkToFit="1"/>
      <protection locked="0"/>
    </xf>
    <xf numFmtId="0" fontId="30" fillId="0" borderId="29" xfId="2" applyFont="1" applyFill="1" applyBorder="1" applyAlignment="1" applyProtection="1">
      <alignment horizontal="center" vertical="center" shrinkToFit="1"/>
      <protection locked="0"/>
    </xf>
    <xf numFmtId="0" fontId="30" fillId="0" borderId="37" xfId="2" applyFont="1" applyFill="1" applyBorder="1" applyAlignment="1" applyProtection="1">
      <alignment horizontal="center" vertical="center" shrinkToFit="1"/>
      <protection locked="0"/>
    </xf>
    <xf numFmtId="0" fontId="29" fillId="0" borderId="41" xfId="2" applyFont="1" applyFill="1" applyBorder="1" applyAlignment="1" applyProtection="1">
      <alignment horizontal="center" vertical="center" wrapText="1"/>
      <protection locked="0"/>
    </xf>
    <xf numFmtId="0" fontId="29" fillId="0" borderId="43" xfId="2" applyFont="1" applyFill="1" applyBorder="1" applyAlignment="1" applyProtection="1">
      <alignment horizontal="center" vertical="center" wrapText="1"/>
      <protection locked="0"/>
    </xf>
    <xf numFmtId="0" fontId="29" fillId="0" borderId="44" xfId="2" applyFont="1" applyFill="1" applyBorder="1" applyAlignment="1" applyProtection="1">
      <alignment horizontal="center" vertical="center" wrapText="1"/>
      <protection locked="0"/>
    </xf>
    <xf numFmtId="0" fontId="29" fillId="0" borderId="32" xfId="2" applyFont="1" applyFill="1" applyBorder="1" applyAlignment="1" applyProtection="1">
      <alignment horizontal="center" vertical="center" wrapText="1"/>
      <protection locked="0"/>
    </xf>
    <xf numFmtId="0" fontId="29" fillId="0" borderId="47" xfId="2" applyFont="1" applyFill="1" applyBorder="1" applyAlignment="1" applyProtection="1">
      <alignment horizontal="center" vertical="center" wrapText="1"/>
      <protection locked="0"/>
    </xf>
    <xf numFmtId="0" fontId="29" fillId="0" borderId="48" xfId="2" applyFont="1" applyFill="1" applyBorder="1" applyAlignment="1" applyProtection="1">
      <alignment horizontal="center" vertical="center" wrapText="1"/>
      <protection locked="0"/>
    </xf>
    <xf numFmtId="0" fontId="29" fillId="0" borderId="22" xfId="2" applyFont="1" applyFill="1" applyBorder="1" applyAlignment="1" applyProtection="1">
      <alignment horizontal="center" vertical="center" textRotation="255"/>
      <protection locked="0"/>
    </xf>
    <xf numFmtId="0" fontId="29" fillId="0" borderId="31" xfId="2" applyFont="1" applyFill="1" applyBorder="1" applyAlignment="1" applyProtection="1">
      <alignment horizontal="center" vertical="center" textRotation="255"/>
      <protection locked="0"/>
    </xf>
    <xf numFmtId="0" fontId="29" fillId="0" borderId="33" xfId="2" applyFont="1" applyFill="1" applyBorder="1" applyAlignment="1" applyProtection="1">
      <alignment horizontal="center" vertical="center" textRotation="255"/>
      <protection locked="0"/>
    </xf>
    <xf numFmtId="0" fontId="29" fillId="0" borderId="7" xfId="2" applyFont="1" applyFill="1" applyBorder="1" applyAlignment="1" applyProtection="1">
      <alignment horizontal="center" vertical="center" textRotation="255"/>
      <protection locked="0"/>
    </xf>
    <xf numFmtId="0" fontId="29" fillId="0" borderId="0" xfId="2" applyFont="1" applyFill="1" applyBorder="1" applyAlignment="1" applyProtection="1">
      <alignment horizontal="center" vertical="center" textRotation="255"/>
      <protection locked="0"/>
    </xf>
    <xf numFmtId="0" fontId="29" fillId="0" borderId="34" xfId="2" applyFont="1" applyFill="1" applyBorder="1" applyAlignment="1" applyProtection="1">
      <alignment horizontal="center" vertical="center" textRotation="255"/>
      <protection locked="0"/>
    </xf>
    <xf numFmtId="0" fontId="29" fillId="0" borderId="23" xfId="2" applyFont="1" applyFill="1" applyBorder="1" applyAlignment="1" applyProtection="1">
      <alignment horizontal="center" vertical="center" textRotation="255"/>
      <protection locked="0"/>
    </xf>
    <xf numFmtId="0" fontId="29" fillId="0" borderId="32" xfId="2" applyFont="1" applyFill="1" applyBorder="1" applyAlignment="1" applyProtection="1">
      <alignment horizontal="center" vertical="center" textRotation="255"/>
      <protection locked="0"/>
    </xf>
    <xf numFmtId="0" fontId="29" fillId="0" borderId="35" xfId="2" applyFont="1" applyFill="1" applyBorder="1" applyAlignment="1" applyProtection="1">
      <alignment horizontal="center" vertical="center" textRotation="255"/>
      <protection locked="0"/>
    </xf>
    <xf numFmtId="0" fontId="30" fillId="0" borderId="20" xfId="2" applyFont="1" applyFill="1" applyBorder="1" applyAlignment="1" applyProtection="1">
      <alignment horizontal="center"/>
      <protection locked="0"/>
    </xf>
    <xf numFmtId="0" fontId="30" fillId="0" borderId="29" xfId="2" applyFont="1" applyFill="1" applyBorder="1" applyAlignment="1" applyProtection="1">
      <alignment horizontal="center"/>
      <protection locked="0"/>
    </xf>
    <xf numFmtId="0" fontId="30" fillId="0" borderId="37" xfId="2" applyFont="1" applyFill="1" applyBorder="1" applyAlignment="1" applyProtection="1">
      <alignment horizontal="center"/>
      <protection locked="0"/>
    </xf>
    <xf numFmtId="38" fontId="49" fillId="0" borderId="26" xfId="1" applyFont="1" applyFill="1" applyBorder="1" applyAlignment="1" applyProtection="1">
      <alignment horizontal="right" vertical="center" shrinkToFit="1"/>
      <protection locked="0"/>
    </xf>
    <xf numFmtId="38" fontId="49" fillId="0" borderId="32" xfId="1" applyFont="1" applyFill="1" applyBorder="1" applyAlignment="1" applyProtection="1">
      <alignment horizontal="right" vertical="center" shrinkToFit="1"/>
      <protection locked="0"/>
    </xf>
    <xf numFmtId="0" fontId="29" fillId="0" borderId="32" xfId="2" applyFont="1" applyBorder="1" applyAlignment="1" applyProtection="1">
      <alignment horizontal="center"/>
      <protection locked="0"/>
    </xf>
    <xf numFmtId="0" fontId="1" fillId="0" borderId="35" xfId="2" applyBorder="1" applyAlignment="1" applyProtection="1">
      <alignment horizontal="center"/>
      <protection locked="0"/>
    </xf>
    <xf numFmtId="0" fontId="1" fillId="0" borderId="48" xfId="2" applyBorder="1" applyAlignment="1" applyProtection="1">
      <alignment horizontal="center"/>
      <protection locked="0"/>
    </xf>
    <xf numFmtId="0" fontId="6" fillId="0" borderId="32" xfId="2" applyFont="1" applyFill="1" applyBorder="1" applyAlignment="1" applyProtection="1">
      <protection locked="0"/>
    </xf>
    <xf numFmtId="0" fontId="6" fillId="0" borderId="35" xfId="2" applyFont="1" applyFill="1" applyBorder="1" applyAlignment="1" applyProtection="1">
      <protection locked="0"/>
    </xf>
    <xf numFmtId="0" fontId="29" fillId="0" borderId="26" xfId="2" applyFont="1" applyBorder="1" applyAlignment="1" applyProtection="1">
      <alignment horizontal="center"/>
      <protection locked="0"/>
    </xf>
    <xf numFmtId="178" fontId="39" fillId="5" borderId="32" xfId="2" applyNumberFormat="1" applyFont="1" applyFill="1" applyBorder="1" applyAlignment="1" applyProtection="1">
      <alignment horizontal="center"/>
      <protection locked="0"/>
    </xf>
    <xf numFmtId="0" fontId="6" fillId="0" borderId="48" xfId="2" applyFont="1" applyFill="1" applyBorder="1" applyAlignment="1" applyProtection="1">
      <protection locked="0"/>
    </xf>
    <xf numFmtId="0" fontId="29" fillId="0" borderId="20" xfId="2" applyFont="1" applyFill="1" applyBorder="1" applyAlignment="1" applyProtection="1">
      <alignment horizontal="center" vertical="center"/>
      <protection locked="0"/>
    </xf>
    <xf numFmtId="0" fontId="1" fillId="0" borderId="12" xfId="2" applyFill="1" applyBorder="1" applyAlignment="1" applyProtection="1">
      <alignment horizontal="center" vertical="center"/>
      <protection locked="0"/>
    </xf>
    <xf numFmtId="176" fontId="52" fillId="6" borderId="38" xfId="2" applyNumberFormat="1" applyFont="1" applyFill="1" applyBorder="1" applyAlignment="1" applyProtection="1">
      <alignment vertical="center"/>
      <protection locked="0"/>
    </xf>
    <xf numFmtId="176" fontId="52" fillId="6" borderId="3" xfId="2" applyNumberFormat="1" applyFont="1" applyFill="1" applyBorder="1" applyAlignment="1" applyProtection="1">
      <alignment vertical="center"/>
      <protection locked="0"/>
    </xf>
    <xf numFmtId="176" fontId="52" fillId="6" borderId="6" xfId="2" applyNumberFormat="1" applyFont="1" applyFill="1" applyBorder="1" applyAlignment="1" applyProtection="1">
      <alignment vertical="center"/>
      <protection locked="0"/>
    </xf>
    <xf numFmtId="0" fontId="1" fillId="0" borderId="41" xfId="2" applyBorder="1" applyAlignment="1" applyProtection="1">
      <alignment horizontal="center" vertical="center"/>
      <protection locked="0"/>
    </xf>
    <xf numFmtId="0" fontId="1" fillId="0" borderId="43" xfId="2" applyBorder="1" applyAlignment="1" applyProtection="1">
      <alignment horizontal="center" vertical="center"/>
      <protection locked="0"/>
    </xf>
    <xf numFmtId="0" fontId="1" fillId="0" borderId="44" xfId="2" applyBorder="1" applyAlignment="1" applyProtection="1">
      <alignment horizontal="center" vertical="center"/>
      <protection locked="0"/>
    </xf>
    <xf numFmtId="0" fontId="1" fillId="0" borderId="47" xfId="2" applyBorder="1" applyAlignment="1" applyProtection="1">
      <alignment horizontal="center" vertical="center"/>
      <protection locked="0"/>
    </xf>
    <xf numFmtId="0" fontId="21" fillId="2" borderId="0" xfId="2" applyFont="1" applyFill="1" applyAlignment="1" applyProtection="1">
      <alignment vertical="top" wrapText="1"/>
      <protection locked="0"/>
    </xf>
    <xf numFmtId="0" fontId="1" fillId="0" borderId="18" xfId="2" applyFill="1" applyBorder="1" applyAlignment="1" applyProtection="1">
      <alignment horizontal="center" vertical="center"/>
      <protection locked="0"/>
    </xf>
    <xf numFmtId="0" fontId="1" fillId="0" borderId="27" xfId="2" applyFill="1" applyBorder="1" applyAlignment="1" applyProtection="1">
      <alignment horizontal="center" vertical="center"/>
      <protection locked="0"/>
    </xf>
    <xf numFmtId="38" fontId="47" fillId="0" borderId="38" xfId="1" applyFont="1" applyFill="1" applyBorder="1" applyAlignment="1" applyProtection="1">
      <alignment horizontal="center" vertical="center"/>
      <protection locked="0"/>
    </xf>
    <xf numFmtId="38" fontId="47" fillId="0" borderId="3" xfId="1" applyFont="1" applyFill="1" applyBorder="1" applyAlignment="1" applyProtection="1">
      <alignment horizontal="center" vertical="center"/>
      <protection locked="0"/>
    </xf>
    <xf numFmtId="0" fontId="1" fillId="0" borderId="27" xfId="2" applyFill="1" applyBorder="1" applyAlignment="1" applyProtection="1">
      <alignment horizontal="right" vertical="center"/>
      <protection locked="0"/>
    </xf>
    <xf numFmtId="0" fontId="1" fillId="0" borderId="38" xfId="2" applyFill="1" applyBorder="1" applyAlignment="1" applyProtection="1">
      <alignment horizontal="right" vertical="center"/>
      <protection locked="0"/>
    </xf>
    <xf numFmtId="0" fontId="47" fillId="0" borderId="3" xfId="2" applyFont="1" applyBorder="1" applyAlignment="1" applyProtection="1">
      <alignment horizontal="center" vertical="center"/>
      <protection locked="0"/>
    </xf>
    <xf numFmtId="0" fontId="47" fillId="0" borderId="6" xfId="2" applyFont="1" applyBorder="1" applyAlignment="1" applyProtection="1">
      <alignment horizontal="center" vertical="center"/>
      <protection locked="0"/>
    </xf>
    <xf numFmtId="0" fontId="1" fillId="0" borderId="46" xfId="2" applyFill="1" applyBorder="1" applyAlignment="1" applyProtection="1">
      <alignment horizontal="center" vertical="center"/>
      <protection locked="0"/>
    </xf>
    <xf numFmtId="0" fontId="5" fillId="0" borderId="8" xfId="2" applyFont="1" applyBorder="1" applyAlignment="1" applyProtection="1">
      <alignment horizontal="center" shrinkToFit="1"/>
    </xf>
    <xf numFmtId="38" fontId="5" fillId="0" borderId="8" xfId="1" applyFont="1" applyBorder="1" applyAlignment="1" applyProtection="1">
      <alignment horizontal="center" shrinkToFit="1"/>
    </xf>
    <xf numFmtId="38" fontId="5" fillId="0" borderId="0" xfId="2" applyNumberFormat="1" applyFont="1" applyFill="1" applyBorder="1" applyAlignment="1" applyProtection="1">
      <alignment shrinkToFit="1"/>
    </xf>
    <xf numFmtId="0" fontId="5" fillId="0" borderId="0" xfId="2" applyFont="1" applyFill="1" applyBorder="1" applyAlignment="1" applyProtection="1">
      <alignment shrinkToFit="1"/>
    </xf>
    <xf numFmtId="176" fontId="22" fillId="3" borderId="5" xfId="2" applyNumberFormat="1" applyFont="1" applyFill="1" applyBorder="1" applyAlignment="1" applyProtection="1">
      <alignment horizontal="center" vertical="center"/>
      <protection locked="0"/>
    </xf>
    <xf numFmtId="0" fontId="5" fillId="0" borderId="8" xfId="2" applyFont="1" applyBorder="1" applyAlignment="1" applyProtection="1">
      <alignment horizontal="center"/>
    </xf>
    <xf numFmtId="176" fontId="14" fillId="3" borderId="2" xfId="2" applyNumberFormat="1" applyFont="1" applyFill="1" applyBorder="1" applyAlignment="1" applyProtection="1">
      <alignment horizontal="right" vertical="center"/>
      <protection locked="0"/>
    </xf>
    <xf numFmtId="176" fontId="14" fillId="3" borderId="3" xfId="2" applyNumberFormat="1" applyFont="1" applyFill="1" applyBorder="1" applyAlignment="1" applyProtection="1">
      <alignment horizontal="right" vertical="center"/>
      <protection locked="0"/>
    </xf>
    <xf numFmtId="176" fontId="14" fillId="3" borderId="6" xfId="2" applyNumberFormat="1" applyFont="1" applyFill="1" applyBorder="1" applyAlignment="1" applyProtection="1">
      <alignment horizontal="right" vertical="center"/>
      <protection locked="0"/>
    </xf>
    <xf numFmtId="0" fontId="5" fillId="0" borderId="12" xfId="2" applyFont="1" applyBorder="1" applyAlignment="1" applyProtection="1">
      <alignment horizontal="center" vertical="center"/>
    </xf>
    <xf numFmtId="0" fontId="14" fillId="3" borderId="3" xfId="2" applyFont="1" applyFill="1" applyBorder="1" applyAlignment="1" applyProtection="1">
      <alignment horizontal="center" vertical="center"/>
      <protection locked="0"/>
    </xf>
    <xf numFmtId="0" fontId="14" fillId="3" borderId="6" xfId="2" applyFont="1" applyFill="1" applyBorder="1" applyAlignment="1" applyProtection="1">
      <alignment horizontal="center" vertical="center"/>
      <protection locked="0"/>
    </xf>
    <xf numFmtId="0" fontId="1" fillId="0" borderId="2" xfId="2" applyFill="1" applyBorder="1" applyAlignment="1" applyProtection="1">
      <alignment horizontal="center" vertical="center"/>
    </xf>
    <xf numFmtId="0" fontId="1" fillId="0" borderId="3" xfId="2" applyFill="1" applyBorder="1" applyAlignment="1" applyProtection="1">
      <alignment horizontal="center" vertical="center"/>
    </xf>
    <xf numFmtId="0" fontId="1" fillId="0" borderId="6" xfId="2" applyFill="1" applyBorder="1" applyAlignment="1" applyProtection="1">
      <alignment horizontal="center" vertical="center"/>
    </xf>
    <xf numFmtId="0" fontId="5" fillId="0" borderId="11" xfId="2" applyFont="1" applyBorder="1" applyAlignment="1" applyProtection="1">
      <alignment horizontal="center" vertical="center"/>
    </xf>
    <xf numFmtId="0" fontId="1" fillId="0" borderId="0" xfId="2" applyFont="1" applyBorder="1" applyAlignment="1" applyProtection="1">
      <alignment horizontal="left" vertical="center" wrapText="1"/>
    </xf>
    <xf numFmtId="0" fontId="1" fillId="0" borderId="2" xfId="2" applyFont="1" applyBorder="1" applyAlignment="1" applyProtection="1">
      <alignment horizontal="center" vertical="center" shrinkToFit="1"/>
    </xf>
    <xf numFmtId="0" fontId="1" fillId="0" borderId="3" xfId="2" applyFont="1" applyBorder="1" applyAlignment="1" applyProtection="1">
      <alignment horizontal="center" vertical="center" shrinkToFit="1"/>
    </xf>
    <xf numFmtId="0" fontId="1" fillId="0" borderId="6" xfId="2" applyFont="1" applyBorder="1" applyAlignment="1" applyProtection="1">
      <alignment horizontal="center" vertical="center" shrinkToFit="1"/>
    </xf>
    <xf numFmtId="49" fontId="17" fillId="0" borderId="9" xfId="2" applyNumberFormat="1" applyFont="1" applyBorder="1" applyAlignment="1" applyProtection="1">
      <alignment horizontal="center" vertical="center"/>
    </xf>
    <xf numFmtId="49" fontId="17" fillId="0" borderId="10" xfId="2" applyNumberFormat="1" applyFont="1" applyBorder="1" applyAlignment="1" applyProtection="1">
      <alignment horizontal="center" vertical="center"/>
    </xf>
    <xf numFmtId="49" fontId="17" fillId="0" borderId="13" xfId="2" applyNumberFormat="1" applyFont="1" applyBorder="1" applyAlignment="1" applyProtection="1">
      <alignment horizontal="center" vertical="center"/>
    </xf>
    <xf numFmtId="49" fontId="17" fillId="0" borderId="14" xfId="2" applyNumberFormat="1" applyFont="1" applyBorder="1" applyAlignment="1" applyProtection="1">
      <alignment horizontal="center" vertical="center"/>
    </xf>
    <xf numFmtId="49" fontId="17" fillId="0" borderId="15" xfId="2" applyNumberFormat="1" applyFont="1" applyBorder="1" applyAlignment="1" applyProtection="1">
      <alignment horizontal="center" vertical="center"/>
    </xf>
    <xf numFmtId="49" fontId="17" fillId="0" borderId="16" xfId="2" applyNumberFormat="1" applyFont="1" applyBorder="1" applyAlignment="1" applyProtection="1">
      <alignment horizontal="center" vertical="center"/>
    </xf>
    <xf numFmtId="0" fontId="20" fillId="0" borderId="0" xfId="2" applyFont="1" applyFill="1" applyBorder="1" applyAlignment="1" applyProtection="1">
      <alignment horizontal="left" vertical="top" wrapText="1"/>
    </xf>
    <xf numFmtId="0" fontId="6" fillId="0" borderId="0" xfId="2" applyFont="1" applyAlignment="1" applyProtection="1">
      <alignment horizontal="left" vertical="top" wrapText="1"/>
    </xf>
    <xf numFmtId="0" fontId="18" fillId="0" borderId="0" xfId="2" applyFont="1" applyFill="1" applyBorder="1" applyAlignment="1" applyProtection="1">
      <alignment vertical="center" wrapText="1"/>
    </xf>
    <xf numFmtId="0" fontId="29" fillId="0" borderId="0" xfId="2" applyFont="1" applyBorder="1" applyAlignment="1" applyProtection="1">
      <alignment horizontal="center"/>
    </xf>
    <xf numFmtId="0" fontId="18" fillId="0" borderId="0" xfId="2" applyFont="1" applyBorder="1" applyAlignment="1" applyProtection="1">
      <alignment horizontal="center" shrinkToFit="1"/>
    </xf>
    <xf numFmtId="38" fontId="18" fillId="0" borderId="0" xfId="1" applyFont="1" applyBorder="1" applyAlignment="1" applyProtection="1">
      <alignment horizontal="center" shrinkToFit="1"/>
    </xf>
    <xf numFmtId="0" fontId="44" fillId="0" borderId="0" xfId="2" applyFont="1" applyBorder="1" applyAlignment="1" applyProtection="1">
      <alignment horizontal="center" shrinkToFit="1"/>
    </xf>
    <xf numFmtId="38" fontId="44" fillId="0" borderId="0" xfId="1" applyFont="1" applyBorder="1" applyAlignment="1" applyProtection="1">
      <alignment horizontal="center" shrinkToFit="1"/>
    </xf>
    <xf numFmtId="38" fontId="44" fillId="0" borderId="0" xfId="2" applyNumberFormat="1" applyFont="1" applyFill="1" applyBorder="1" applyAlignment="1" applyProtection="1">
      <alignment shrinkToFit="1"/>
    </xf>
    <xf numFmtId="0" fontId="44" fillId="0" borderId="0" xfId="2" applyFont="1" applyFill="1" applyBorder="1" applyAlignment="1" applyProtection="1">
      <alignment shrinkToFit="1"/>
    </xf>
    <xf numFmtId="0" fontId="29" fillId="0" borderId="41" xfId="2" applyFont="1" applyFill="1" applyBorder="1" applyAlignment="1" applyProtection="1">
      <alignment horizontal="center" vertical="center" wrapText="1"/>
    </xf>
    <xf numFmtId="0" fontId="29" fillId="0" borderId="43" xfId="2" applyFont="1" applyFill="1" applyBorder="1" applyAlignment="1" applyProtection="1">
      <alignment horizontal="center" vertical="center" wrapText="1"/>
    </xf>
    <xf numFmtId="0" fontId="29" fillId="0" borderId="44" xfId="2" applyFont="1" applyFill="1" applyBorder="1" applyAlignment="1" applyProtection="1">
      <alignment horizontal="center" vertical="center" wrapText="1"/>
    </xf>
    <xf numFmtId="0" fontId="29" fillId="0" borderId="26" xfId="2" applyFont="1" applyBorder="1" applyAlignment="1" applyProtection="1">
      <alignment horizontal="center" vertical="center" wrapText="1"/>
    </xf>
    <xf numFmtId="0" fontId="29" fillId="0" borderId="32" xfId="2" applyFont="1" applyFill="1" applyBorder="1" applyAlignment="1" applyProtection="1">
      <alignment horizontal="center" vertical="center" wrapText="1"/>
    </xf>
    <xf numFmtId="0" fontId="29" fillId="0" borderId="35" xfId="2" applyFont="1" applyBorder="1" applyAlignment="1" applyProtection="1">
      <alignment horizontal="center" vertical="center" wrapText="1"/>
    </xf>
    <xf numFmtId="0" fontId="29" fillId="0" borderId="47" xfId="2" applyFont="1" applyFill="1" applyBorder="1" applyAlignment="1" applyProtection="1">
      <alignment horizontal="center" vertical="center" wrapText="1"/>
    </xf>
    <xf numFmtId="0" fontId="29" fillId="0" borderId="48" xfId="2" applyFont="1" applyFill="1" applyBorder="1" applyAlignment="1" applyProtection="1">
      <alignment horizontal="center" vertical="center" wrapText="1"/>
    </xf>
    <xf numFmtId="0" fontId="29" fillId="0" borderId="4" xfId="2" applyFont="1" applyFill="1" applyBorder="1" applyAlignment="1" applyProtection="1">
      <alignment horizontal="center"/>
    </xf>
    <xf numFmtId="0" fontId="1" fillId="0" borderId="45" xfId="2" applyFill="1" applyBorder="1" applyAlignment="1" applyProtection="1">
      <alignment horizontal="center"/>
    </xf>
    <xf numFmtId="0" fontId="29" fillId="0" borderId="42" xfId="2" applyFont="1" applyFill="1" applyBorder="1" applyAlignment="1" applyProtection="1"/>
    <xf numFmtId="0" fontId="1" fillId="0" borderId="30" xfId="2" applyBorder="1" applyAlignment="1" applyProtection="1"/>
    <xf numFmtId="38" fontId="5" fillId="0" borderId="30" xfId="2" applyNumberFormat="1" applyFont="1" applyFill="1" applyBorder="1" applyAlignment="1" applyProtection="1">
      <alignment shrinkToFit="1"/>
    </xf>
    <xf numFmtId="0" fontId="1" fillId="0" borderId="51" xfId="2" applyFill="1" applyBorder="1" applyAlignment="1" applyProtection="1">
      <alignment horizontal="center"/>
    </xf>
    <xf numFmtId="49" fontId="10" fillId="0" borderId="0" xfId="2" applyNumberFormat="1" applyFont="1" applyBorder="1" applyAlignment="1" applyProtection="1">
      <alignment horizontal="center"/>
    </xf>
    <xf numFmtId="0" fontId="1" fillId="0" borderId="0" xfId="2" applyFont="1" applyFill="1" applyBorder="1" applyAlignment="1" applyProtection="1"/>
    <xf numFmtId="0" fontId="29" fillId="0" borderId="36" xfId="2" applyFont="1" applyBorder="1" applyAlignment="1" applyProtection="1">
      <alignment horizontal="center" vertical="center"/>
    </xf>
    <xf numFmtId="0" fontId="29" fillId="0" borderId="29" xfId="2" applyFont="1" applyFill="1" applyBorder="1" applyAlignment="1" applyProtection="1">
      <alignment horizontal="center" vertical="center"/>
    </xf>
    <xf numFmtId="0" fontId="29" fillId="0" borderId="37" xfId="2" applyFont="1" applyFill="1" applyBorder="1" applyAlignment="1" applyProtection="1">
      <alignment horizontal="center" vertical="center"/>
    </xf>
    <xf numFmtId="0" fontId="38" fillId="0" borderId="36" xfId="2" applyFont="1" applyBorder="1" applyAlignment="1" applyProtection="1">
      <alignment horizontal="center" vertical="center"/>
    </xf>
    <xf numFmtId="0" fontId="38" fillId="0" borderId="29" xfId="2" applyFont="1" applyBorder="1" applyAlignment="1" applyProtection="1">
      <alignment horizontal="center" vertical="center"/>
    </xf>
    <xf numFmtId="0" fontId="38" fillId="0" borderId="37" xfId="2" applyFont="1" applyBorder="1" applyAlignment="1" applyProtection="1">
      <alignment horizontal="center" vertical="center"/>
    </xf>
    <xf numFmtId="0" fontId="38" fillId="0" borderId="1" xfId="2" applyFont="1" applyBorder="1" applyAlignment="1" applyProtection="1">
      <alignment horizontal="center" vertical="center"/>
    </xf>
    <xf numFmtId="0" fontId="29" fillId="0" borderId="24" xfId="2" applyFont="1" applyBorder="1" applyAlignment="1" applyProtection="1">
      <alignment horizontal="center" vertical="center" wrapText="1"/>
    </xf>
    <xf numFmtId="0" fontId="29" fillId="0" borderId="33" xfId="2" applyFont="1" applyBorder="1" applyAlignment="1" applyProtection="1">
      <alignment horizontal="center" vertical="center" wrapText="1"/>
    </xf>
    <xf numFmtId="0" fontId="29" fillId="0" borderId="25" xfId="2" applyFont="1" applyBorder="1" applyAlignment="1" applyProtection="1">
      <alignment horizontal="center" vertical="center" wrapText="1"/>
    </xf>
    <xf numFmtId="0" fontId="29" fillId="0" borderId="34" xfId="2" applyFont="1" applyBorder="1" applyAlignment="1" applyProtection="1">
      <alignment horizontal="center" vertical="center" wrapText="1"/>
    </xf>
    <xf numFmtId="0" fontId="7" fillId="5" borderId="0" xfId="2" applyFont="1" applyFill="1" applyAlignment="1" applyProtection="1">
      <alignment horizontal="center"/>
    </xf>
    <xf numFmtId="38" fontId="6" fillId="0" borderId="0" xfId="1" applyFont="1" applyFill="1" applyAlignment="1" applyProtection="1">
      <alignment horizontal="center" shrinkToFit="1"/>
    </xf>
    <xf numFmtId="38" fontId="7" fillId="5" borderId="0" xfId="1" applyFont="1" applyFill="1" applyBorder="1" applyAlignment="1" applyProtection="1">
      <alignment shrinkToFit="1"/>
    </xf>
    <xf numFmtId="0" fontId="7" fillId="5" borderId="0" xfId="2" applyFont="1" applyFill="1" applyBorder="1" applyAlignment="1" applyProtection="1">
      <alignment shrinkToFit="1"/>
    </xf>
    <xf numFmtId="0" fontId="29" fillId="0" borderId="0" xfId="2" applyFont="1" applyAlignment="1" applyProtection="1"/>
    <xf numFmtId="0" fontId="1" fillId="0" borderId="0" xfId="2" applyAlignment="1" applyProtection="1"/>
    <xf numFmtId="38" fontId="5" fillId="0" borderId="0" xfId="2" applyNumberFormat="1" applyFont="1" applyAlignment="1" applyProtection="1">
      <alignment shrinkToFit="1"/>
    </xf>
    <xf numFmtId="0" fontId="5" fillId="0" borderId="0" xfId="2" applyFont="1" applyAlignment="1" applyProtection="1">
      <alignment shrinkToFit="1"/>
    </xf>
    <xf numFmtId="0" fontId="29" fillId="5" borderId="0" xfId="2" applyFont="1" applyFill="1" applyAlignment="1" applyProtection="1">
      <alignment horizontal="center"/>
    </xf>
    <xf numFmtId="0" fontId="29" fillId="0" borderId="0" xfId="2" applyFont="1" applyAlignment="1" applyProtection="1">
      <alignment horizontal="center"/>
    </xf>
    <xf numFmtId="38" fontId="6" fillId="0" borderId="0" xfId="1" applyFont="1" applyFill="1" applyAlignment="1" applyProtection="1">
      <alignment vertical="center" shrinkToFit="1"/>
    </xf>
    <xf numFmtId="0" fontId="1" fillId="0" borderId="0" xfId="2" applyAlignment="1" applyProtection="1">
      <alignment horizontal="center" vertical="center"/>
    </xf>
    <xf numFmtId="38" fontId="6" fillId="0" borderId="0" xfId="1" applyFont="1" applyFill="1" applyAlignment="1" applyProtection="1">
      <alignment horizontal="center" vertical="center" shrinkToFit="1"/>
    </xf>
    <xf numFmtId="38" fontId="6" fillId="0" borderId="0" xfId="1" applyFont="1" applyFill="1" applyBorder="1" applyAlignment="1" applyProtection="1">
      <alignment vertical="center" shrinkToFit="1"/>
    </xf>
    <xf numFmtId="0" fontId="1" fillId="0" borderId="0" xfId="2" applyBorder="1" applyAlignment="1" applyProtection="1">
      <alignment vertical="center"/>
    </xf>
    <xf numFmtId="38" fontId="6" fillId="0" borderId="0" xfId="1" applyFont="1" applyFill="1" applyBorder="1" applyAlignment="1" applyProtection="1">
      <alignment horizontal="center" vertical="center" shrinkToFit="1"/>
    </xf>
    <xf numFmtId="177" fontId="29" fillId="0" borderId="36" xfId="2" applyNumberFormat="1" applyFont="1" applyFill="1" applyBorder="1" applyAlignment="1" applyProtection="1">
      <alignment horizontal="left" vertical="top"/>
    </xf>
    <xf numFmtId="177" fontId="29" fillId="0" borderId="29" xfId="2" applyNumberFormat="1" applyFont="1" applyFill="1" applyBorder="1" applyAlignment="1" applyProtection="1">
      <alignment horizontal="left" vertical="top"/>
    </xf>
    <xf numFmtId="180" fontId="5" fillId="0" borderId="29" xfId="1" applyNumberFormat="1" applyFont="1" applyFill="1" applyBorder="1" applyAlignment="1" applyProtection="1">
      <alignment shrinkToFit="1"/>
    </xf>
    <xf numFmtId="180" fontId="29" fillId="0" borderId="36" xfId="2" applyNumberFormat="1" applyFont="1" applyFill="1" applyBorder="1" applyAlignment="1" applyProtection="1">
      <alignment horizontal="left" vertical="top"/>
    </xf>
    <xf numFmtId="180" fontId="1" fillId="0" borderId="29" xfId="2" applyNumberFormat="1" applyBorder="1" applyAlignment="1" applyProtection="1">
      <alignment horizontal="left" vertical="top"/>
    </xf>
    <xf numFmtId="180" fontId="29" fillId="0" borderId="29" xfId="2" applyNumberFormat="1" applyFont="1" applyFill="1" applyBorder="1" applyAlignment="1" applyProtection="1">
      <alignment horizontal="left" vertical="top"/>
    </xf>
    <xf numFmtId="0" fontId="29" fillId="0" borderId="36" xfId="2" applyFont="1" applyFill="1" applyBorder="1" applyAlignment="1" applyProtection="1">
      <alignment horizontal="left" vertical="top"/>
    </xf>
    <xf numFmtId="0" fontId="29" fillId="0" borderId="29" xfId="2" applyFont="1" applyFill="1" applyBorder="1" applyAlignment="1" applyProtection="1">
      <alignment horizontal="left" vertical="top"/>
    </xf>
    <xf numFmtId="179" fontId="5" fillId="0" borderId="29" xfId="2" applyNumberFormat="1" applyFont="1" applyFill="1" applyBorder="1" applyAlignment="1" applyProtection="1">
      <alignment shrinkToFit="1"/>
    </xf>
    <xf numFmtId="0" fontId="1" fillId="0" borderId="29" xfId="2" applyBorder="1" applyAlignment="1" applyProtection="1">
      <alignment horizontal="left" vertical="top"/>
    </xf>
    <xf numFmtId="181" fontId="5" fillId="0" borderId="29" xfId="2" applyNumberFormat="1" applyFont="1" applyFill="1" applyBorder="1" applyAlignment="1" applyProtection="1">
      <alignment shrinkToFit="1"/>
    </xf>
    <xf numFmtId="0" fontId="29" fillId="0" borderId="21" xfId="2" applyFont="1" applyFill="1" applyBorder="1" applyAlignment="1" applyProtection="1">
      <alignment horizontal="center"/>
    </xf>
    <xf numFmtId="0" fontId="29" fillId="0" borderId="30" xfId="2" applyFont="1" applyFill="1" applyBorder="1" applyAlignment="1" applyProtection="1">
      <alignment horizontal="center"/>
    </xf>
    <xf numFmtId="0" fontId="29" fillId="0" borderId="40" xfId="2" applyFont="1" applyFill="1" applyBorder="1" applyAlignment="1" applyProtection="1">
      <alignment horizontal="center"/>
    </xf>
    <xf numFmtId="0" fontId="34" fillId="0" borderId="36" xfId="2" applyFont="1" applyFill="1" applyBorder="1" applyAlignment="1" applyProtection="1">
      <alignment horizontal="center" vertical="center" shrinkToFit="1"/>
    </xf>
    <xf numFmtId="0" fontId="34" fillId="0" borderId="29" xfId="2" applyFont="1" applyFill="1" applyBorder="1" applyAlignment="1" applyProtection="1">
      <alignment horizontal="center" vertical="center" shrinkToFit="1"/>
    </xf>
    <xf numFmtId="0" fontId="34" fillId="0" borderId="37" xfId="2" applyFont="1" applyFill="1" applyBorder="1" applyAlignment="1" applyProtection="1">
      <alignment horizontal="center" vertical="center" shrinkToFit="1"/>
    </xf>
    <xf numFmtId="38" fontId="1" fillId="0" borderId="36" xfId="2" applyNumberFormat="1" applyFont="1" applyFill="1" applyBorder="1" applyAlignment="1" applyProtection="1">
      <alignment horizontal="right" shrinkToFit="1"/>
    </xf>
    <xf numFmtId="38" fontId="1" fillId="0" borderId="29" xfId="2" applyNumberFormat="1" applyFont="1" applyFill="1" applyBorder="1" applyAlignment="1" applyProtection="1">
      <alignment horizontal="right" shrinkToFit="1"/>
    </xf>
    <xf numFmtId="0" fontId="29" fillId="0" borderId="29" xfId="2" applyFont="1" applyFill="1" applyBorder="1" applyAlignment="1" applyProtection="1">
      <alignment horizontal="center"/>
    </xf>
    <xf numFmtId="0" fontId="1" fillId="0" borderId="37" xfId="2" applyFill="1" applyBorder="1" applyAlignment="1" applyProtection="1">
      <alignment horizontal="center"/>
    </xf>
    <xf numFmtId="0" fontId="1" fillId="0" borderId="49" xfId="2" applyBorder="1" applyAlignment="1" applyProtection="1">
      <alignment horizontal="center"/>
    </xf>
    <xf numFmtId="0" fontId="30" fillId="0" borderId="36" xfId="2" applyFont="1" applyFill="1" applyBorder="1" applyAlignment="1" applyProtection="1">
      <alignment horizontal="center" vertical="center" wrapText="1" shrinkToFit="1"/>
    </xf>
    <xf numFmtId="0" fontId="30" fillId="0" borderId="29" xfId="2" applyFont="1" applyFill="1" applyBorder="1" applyAlignment="1" applyProtection="1">
      <alignment horizontal="center" vertical="center" wrapText="1" shrinkToFit="1"/>
    </xf>
    <xf numFmtId="0" fontId="30" fillId="0" borderId="37" xfId="2" applyFont="1" applyFill="1" applyBorder="1" applyAlignment="1" applyProtection="1">
      <alignment horizontal="center" vertical="center" wrapText="1" shrinkToFit="1"/>
    </xf>
    <xf numFmtId="0" fontId="1" fillId="0" borderId="50" xfId="2" applyBorder="1" applyAlignment="1" applyProtection="1">
      <alignment horizontal="center"/>
    </xf>
    <xf numFmtId="0" fontId="29" fillId="0" borderId="19" xfId="2" applyFont="1" applyFill="1" applyBorder="1" applyAlignment="1" applyProtection="1">
      <alignment horizontal="center" vertical="center"/>
    </xf>
    <xf numFmtId="0" fontId="29" fillId="0" borderId="28" xfId="2" applyFont="1" applyFill="1" applyBorder="1" applyAlignment="1" applyProtection="1">
      <alignment horizontal="center" vertical="center"/>
    </xf>
    <xf numFmtId="0" fontId="29" fillId="0" borderId="39" xfId="2" applyFont="1" applyFill="1" applyBorder="1" applyAlignment="1" applyProtection="1">
      <alignment horizontal="center" vertical="center"/>
    </xf>
    <xf numFmtId="0" fontId="30" fillId="0" borderId="36" xfId="2" applyFont="1" applyFill="1" applyBorder="1" applyAlignment="1" applyProtection="1">
      <alignment horizontal="center" vertical="center" shrinkToFit="1"/>
    </xf>
    <xf numFmtId="0" fontId="30" fillId="0" borderId="29" xfId="2" applyFont="1" applyFill="1" applyBorder="1" applyAlignment="1" applyProtection="1">
      <alignment horizontal="center" vertical="center" shrinkToFit="1"/>
    </xf>
    <xf numFmtId="0" fontId="30" fillId="0" borderId="37" xfId="2" applyFont="1" applyFill="1" applyBorder="1" applyAlignment="1" applyProtection="1">
      <alignment horizontal="center" vertical="center" shrinkToFit="1"/>
    </xf>
    <xf numFmtId="0" fontId="29" fillId="0" borderId="22" xfId="2" applyFont="1" applyFill="1" applyBorder="1" applyAlignment="1" applyProtection="1">
      <alignment horizontal="center" vertical="center" textRotation="255"/>
    </xf>
    <xf numFmtId="0" fontId="29" fillId="0" borderId="31" xfId="2" applyFont="1" applyFill="1" applyBorder="1" applyAlignment="1" applyProtection="1">
      <alignment horizontal="center" vertical="center" textRotation="255"/>
    </xf>
    <xf numFmtId="0" fontId="29" fillId="0" borderId="33" xfId="2" applyFont="1" applyFill="1" applyBorder="1" applyAlignment="1" applyProtection="1">
      <alignment horizontal="center" vertical="center" textRotation="255"/>
    </xf>
    <xf numFmtId="0" fontId="29" fillId="0" borderId="7" xfId="2" applyFont="1" applyFill="1" applyBorder="1" applyAlignment="1" applyProtection="1">
      <alignment horizontal="center" vertical="center" textRotation="255"/>
    </xf>
    <xf numFmtId="0" fontId="29" fillId="0" borderId="0" xfId="2" applyFont="1" applyFill="1" applyBorder="1" applyAlignment="1" applyProtection="1">
      <alignment horizontal="center" vertical="center" textRotation="255"/>
    </xf>
    <xf numFmtId="0" fontId="29" fillId="0" borderId="34" xfId="2" applyFont="1" applyFill="1" applyBorder="1" applyAlignment="1" applyProtection="1">
      <alignment horizontal="center" vertical="center" textRotation="255"/>
    </xf>
    <xf numFmtId="0" fontId="29" fillId="0" borderId="23" xfId="2" applyFont="1" applyFill="1" applyBorder="1" applyAlignment="1" applyProtection="1">
      <alignment horizontal="center" vertical="center" textRotation="255"/>
    </xf>
    <xf numFmtId="0" fontId="29" fillId="0" borderId="32" xfId="2" applyFont="1" applyFill="1" applyBorder="1" applyAlignment="1" applyProtection="1">
      <alignment horizontal="center" vertical="center" textRotation="255"/>
    </xf>
    <xf numFmtId="0" fontId="29" fillId="0" borderId="35" xfId="2" applyFont="1" applyFill="1" applyBorder="1" applyAlignment="1" applyProtection="1">
      <alignment horizontal="center" vertical="center" textRotation="255"/>
    </xf>
    <xf numFmtId="0" fontId="1" fillId="0" borderId="40" xfId="2" applyBorder="1" applyAlignment="1" applyProtection="1">
      <alignment horizontal="center"/>
    </xf>
    <xf numFmtId="0" fontId="30" fillId="0" borderId="36" xfId="2" applyFont="1" applyFill="1" applyBorder="1" applyAlignment="1" applyProtection="1">
      <alignment horizontal="center" vertical="center"/>
    </xf>
    <xf numFmtId="0" fontId="30" fillId="0" borderId="29" xfId="2" applyFont="1" applyFill="1" applyBorder="1" applyAlignment="1" applyProtection="1">
      <alignment horizontal="center" vertical="center"/>
    </xf>
    <xf numFmtId="0" fontId="30" fillId="0" borderId="37" xfId="2" applyFont="1" applyFill="1" applyBorder="1" applyAlignment="1" applyProtection="1">
      <alignment horizontal="center" vertical="center"/>
    </xf>
    <xf numFmtId="0" fontId="30" fillId="0" borderId="20" xfId="2" applyFont="1" applyFill="1" applyBorder="1" applyAlignment="1" applyProtection="1">
      <alignment horizontal="center"/>
    </xf>
    <xf numFmtId="0" fontId="30" fillId="0" borderId="29" xfId="2" applyFont="1" applyFill="1" applyBorder="1" applyAlignment="1" applyProtection="1">
      <alignment horizontal="center"/>
    </xf>
    <xf numFmtId="0" fontId="30" fillId="0" borderId="37" xfId="2" applyFont="1" applyFill="1" applyBorder="1" applyAlignment="1" applyProtection="1">
      <alignment horizontal="center"/>
    </xf>
    <xf numFmtId="38" fontId="5" fillId="0" borderId="26" xfId="1" applyFont="1" applyFill="1" applyBorder="1" applyAlignment="1" applyProtection="1">
      <alignment horizontal="right" vertical="center" shrinkToFit="1"/>
    </xf>
    <xf numFmtId="38" fontId="5" fillId="0" borderId="32" xfId="1" applyFont="1" applyFill="1" applyBorder="1" applyAlignment="1" applyProtection="1">
      <alignment horizontal="right" vertical="center" shrinkToFit="1"/>
    </xf>
    <xf numFmtId="0" fontId="29" fillId="0" borderId="32" xfId="2" applyFont="1" applyBorder="1" applyAlignment="1" applyProtection="1">
      <alignment horizontal="center"/>
    </xf>
    <xf numFmtId="0" fontId="1" fillId="0" borderId="35" xfId="2" applyBorder="1" applyAlignment="1" applyProtection="1">
      <alignment horizontal="center"/>
    </xf>
    <xf numFmtId="0" fontId="1" fillId="0" borderId="48" xfId="2" applyBorder="1" applyAlignment="1" applyProtection="1">
      <alignment horizontal="center"/>
    </xf>
    <xf numFmtId="0" fontId="6" fillId="0" borderId="32" xfId="2" applyFont="1" applyFill="1" applyBorder="1" applyAlignment="1" applyProtection="1"/>
    <xf numFmtId="0" fontId="6" fillId="0" borderId="35" xfId="2" applyFont="1" applyFill="1" applyBorder="1" applyAlignment="1" applyProtection="1"/>
    <xf numFmtId="0" fontId="29" fillId="0" borderId="26" xfId="2" applyFont="1" applyBorder="1" applyAlignment="1" applyProtection="1">
      <alignment horizontal="center"/>
    </xf>
    <xf numFmtId="178" fontId="39" fillId="5" borderId="32" xfId="2" applyNumberFormat="1" applyFont="1" applyFill="1" applyBorder="1" applyAlignment="1" applyProtection="1">
      <alignment horizontal="center"/>
    </xf>
    <xf numFmtId="0" fontId="6" fillId="0" borderId="48" xfId="2" applyFont="1" applyFill="1" applyBorder="1" applyAlignment="1" applyProtection="1"/>
    <xf numFmtId="0" fontId="29" fillId="0" borderId="20" xfId="2" applyFont="1" applyFill="1" applyBorder="1" applyAlignment="1" applyProtection="1">
      <alignment horizontal="center" vertical="center"/>
    </xf>
    <xf numFmtId="0" fontId="1" fillId="0" borderId="12" xfId="2" applyFill="1" applyBorder="1" applyAlignment="1" applyProtection="1">
      <alignment horizontal="center" vertical="center"/>
    </xf>
    <xf numFmtId="176" fontId="39" fillId="6" borderId="38" xfId="2" applyNumberFormat="1" applyFont="1" applyFill="1" applyBorder="1" applyAlignment="1" applyProtection="1">
      <alignment vertical="center"/>
    </xf>
    <xf numFmtId="176" fontId="39" fillId="6" borderId="3" xfId="2" applyNumberFormat="1" applyFont="1" applyFill="1" applyBorder="1" applyAlignment="1" applyProtection="1">
      <alignment vertical="center"/>
    </xf>
    <xf numFmtId="176" fontId="39" fillId="6" borderId="6" xfId="2" applyNumberFormat="1" applyFont="1" applyFill="1" applyBorder="1" applyAlignment="1" applyProtection="1">
      <alignment vertical="center"/>
    </xf>
    <xf numFmtId="0" fontId="1" fillId="0" borderId="41" xfId="2" applyBorder="1" applyAlignment="1" applyProtection="1">
      <alignment horizontal="center" vertical="center"/>
    </xf>
    <xf numFmtId="0" fontId="1" fillId="0" borderId="43" xfId="2" applyBorder="1" applyAlignment="1" applyProtection="1">
      <alignment horizontal="center" vertical="center"/>
    </xf>
    <xf numFmtId="0" fontId="1" fillId="0" borderId="44" xfId="2" applyBorder="1" applyAlignment="1" applyProtection="1">
      <alignment horizontal="center" vertical="center"/>
    </xf>
    <xf numFmtId="0" fontId="1" fillId="0" borderId="47" xfId="2" applyBorder="1" applyAlignment="1" applyProtection="1">
      <alignment horizontal="center" vertical="center"/>
    </xf>
    <xf numFmtId="0" fontId="21" fillId="2" borderId="0" xfId="2" applyFont="1" applyFill="1" applyAlignment="1" applyProtection="1">
      <alignment vertical="top" wrapText="1"/>
    </xf>
    <xf numFmtId="0" fontId="1" fillId="0" borderId="18" xfId="2" applyFill="1" applyBorder="1" applyAlignment="1" applyProtection="1">
      <alignment horizontal="center" vertical="center"/>
    </xf>
    <xf numFmtId="0" fontId="1" fillId="0" borderId="27" xfId="2" applyFill="1" applyBorder="1" applyAlignment="1" applyProtection="1">
      <alignment horizontal="center" vertical="center"/>
    </xf>
    <xf numFmtId="38" fontId="7" fillId="0" borderId="38" xfId="1" applyFont="1" applyFill="1" applyBorder="1" applyAlignment="1" applyProtection="1">
      <alignment horizontal="center" vertical="center"/>
    </xf>
    <xf numFmtId="38" fontId="7" fillId="0" borderId="3" xfId="1" applyFont="1" applyFill="1" applyBorder="1" applyAlignment="1" applyProtection="1">
      <alignment horizontal="center" vertical="center"/>
    </xf>
    <xf numFmtId="0" fontId="1" fillId="0" borderId="27" xfId="2" applyFill="1" applyBorder="1" applyAlignment="1" applyProtection="1">
      <alignment horizontal="right" vertical="center"/>
    </xf>
    <xf numFmtId="0" fontId="1" fillId="0" borderId="38" xfId="2" applyFill="1" applyBorder="1" applyAlignment="1" applyProtection="1">
      <alignment horizontal="right" vertical="center"/>
    </xf>
    <xf numFmtId="0" fontId="7" fillId="0" borderId="3" xfId="2" applyFont="1" applyBorder="1" applyAlignment="1" applyProtection="1">
      <alignment horizontal="center" vertical="center"/>
    </xf>
    <xf numFmtId="0" fontId="7" fillId="0" borderId="6" xfId="2" applyFont="1" applyBorder="1" applyAlignment="1" applyProtection="1">
      <alignment horizontal="center" vertical="center"/>
    </xf>
    <xf numFmtId="0" fontId="1" fillId="0" borderId="46" xfId="2" applyFill="1" applyBorder="1" applyAlignment="1" applyProtection="1">
      <alignment horizontal="center" vertical="center"/>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90170</xdr:colOff>
      <xdr:row>26</xdr:row>
      <xdr:rowOff>259715</xdr:rowOff>
    </xdr:from>
    <xdr:to>
      <xdr:col>55</xdr:col>
      <xdr:colOff>109220</xdr:colOff>
      <xdr:row>28</xdr:row>
      <xdr:rowOff>135890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a:xfrm>
          <a:off x="3433445" y="8716010"/>
          <a:ext cx="3486150" cy="638175"/>
        </a:xfrm>
        <a:prstGeom prst="wedgeRoundRectCallout">
          <a:avLst>
            <a:gd name="adj1" fmla="val 2592"/>
            <a:gd name="adj2" fmla="val -126118"/>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000" b="1" i="1" u="none" strike="noStrike" baseline="0">
              <a:solidFill>
                <a:srgbClr val="FF0000"/>
              </a:solidFill>
              <a:latin typeface="ＭＳ Ｐゴシック"/>
              <a:ea typeface="ＭＳ Ｐゴシック"/>
            </a:rPr>
            <a:t>８割休職時に傷病手当金が発生するか否かを確認します。</a:t>
          </a:r>
        </a:p>
      </xdr:txBody>
    </xdr:sp>
    <xdr:clientData/>
  </xdr:twoCellAnchor>
  <xdr:twoCellAnchor>
    <xdr:from>
      <xdr:col>34</xdr:col>
      <xdr:colOff>67310</xdr:colOff>
      <xdr:row>9</xdr:row>
      <xdr:rowOff>89535</xdr:rowOff>
    </xdr:from>
    <xdr:to>
      <xdr:col>53</xdr:col>
      <xdr:colOff>109220</xdr:colOff>
      <xdr:row>11</xdr:row>
      <xdr:rowOff>183515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a:xfrm>
          <a:off x="4277360" y="4568825"/>
          <a:ext cx="2394585" cy="855980"/>
        </a:xfrm>
        <a:prstGeom prst="wedgeRoundRectCallout">
          <a:avLst>
            <a:gd name="adj1" fmla="val -39505"/>
            <a:gd name="adj2" fmla="val 85475"/>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overflow" wrap="square" lIns="27432" tIns="18288" rIns="0" bIns="18288" anchor="ctr" upright="1"/>
        <a:lstStyle/>
        <a:p>
          <a:pPr algn="l" rtl="0">
            <a:lnSpc>
              <a:spcPts val="1100"/>
            </a:lnSpc>
            <a:defRPr sz="1000"/>
          </a:pPr>
          <a:r>
            <a:rPr lang="ja-JP" altLang="en-US" sz="1100" b="1" i="1" u="none" strike="noStrike" baseline="0">
              <a:solidFill>
                <a:srgbClr val="FF0000"/>
              </a:solidFill>
              <a:latin typeface="ＭＳ Ｐゴシック"/>
              <a:ea typeface="ＭＳ Ｐゴシック"/>
            </a:rPr>
            <a:t>８割休職時に支給されている金額を</a:t>
          </a:r>
        </a:p>
        <a:p>
          <a:pPr algn="l" rtl="0">
            <a:lnSpc>
              <a:spcPts val="1100"/>
            </a:lnSpc>
            <a:defRPr sz="1000"/>
          </a:pPr>
          <a:r>
            <a:rPr lang="ja-JP" altLang="en-US" sz="1100" b="1" i="1" u="none" strike="noStrike" baseline="0">
              <a:solidFill>
                <a:srgbClr val="FF0000"/>
              </a:solidFill>
              <a:latin typeface="ＭＳ Ｐゴシック"/>
              <a:ea typeface="ＭＳ Ｐゴシック"/>
            </a:rPr>
            <a:t>直接入力してください</a:t>
          </a:r>
          <a:r>
            <a:rPr lang="ja-JP" altLang="en-US" sz="1400" b="1" i="0" u="none" strike="noStrike" baseline="0">
              <a:solidFill>
                <a:srgbClr val="FF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1"/>
  <sheetViews>
    <sheetView workbookViewId="0">
      <selection sqref="A1:D1"/>
    </sheetView>
  </sheetViews>
  <sheetFormatPr defaultColWidth="10.125" defaultRowHeight="14.25" customHeight="1" x14ac:dyDescent="0.15"/>
  <cols>
    <col min="1" max="3" width="9.625" style="1" customWidth="1"/>
    <col min="4" max="5" width="10.625" style="1" customWidth="1"/>
    <col min="6" max="16384" width="10.125" style="2"/>
  </cols>
  <sheetData>
    <row r="1" spans="1:9" ht="14.25" customHeight="1" x14ac:dyDescent="0.15">
      <c r="A1" s="210"/>
      <c r="B1" s="210"/>
      <c r="C1" s="210"/>
      <c r="D1" s="210"/>
      <c r="E1" s="3"/>
    </row>
    <row r="2" spans="1:9" ht="14.25" customHeight="1" x14ac:dyDescent="0.15">
      <c r="A2" s="4" t="s">
        <v>5</v>
      </c>
      <c r="B2" s="8"/>
      <c r="C2" s="8"/>
      <c r="D2" s="8"/>
      <c r="E2" s="8"/>
      <c r="F2" s="2" t="s">
        <v>15</v>
      </c>
    </row>
    <row r="3" spans="1:9" ht="14.25" customHeight="1" x14ac:dyDescent="0.15">
      <c r="A3" s="211" t="s">
        <v>12</v>
      </c>
      <c r="B3" s="211"/>
      <c r="C3" s="11" t="s">
        <v>2</v>
      </c>
      <c r="D3" s="5" t="s">
        <v>13</v>
      </c>
      <c r="E3" s="13"/>
      <c r="F3" s="211" t="s">
        <v>12</v>
      </c>
      <c r="G3" s="211"/>
      <c r="H3" s="11" t="s">
        <v>2</v>
      </c>
      <c r="I3" s="5" t="s">
        <v>13</v>
      </c>
    </row>
    <row r="4" spans="1:9" ht="14.25" customHeight="1" x14ac:dyDescent="0.15">
      <c r="A4" s="6">
        <v>0</v>
      </c>
      <c r="B4" s="6">
        <v>101000</v>
      </c>
      <c r="C4" s="12" t="s">
        <v>25</v>
      </c>
      <c r="D4" s="6">
        <v>98000</v>
      </c>
      <c r="E4" s="8"/>
      <c r="F4" s="6">
        <v>0</v>
      </c>
      <c r="G4" s="6">
        <v>101000</v>
      </c>
      <c r="H4" s="12" t="s">
        <v>25</v>
      </c>
      <c r="I4" s="6">
        <v>98000</v>
      </c>
    </row>
    <row r="5" spans="1:9" ht="14.25" customHeight="1" x14ac:dyDescent="0.15">
      <c r="A5" s="6">
        <v>101000</v>
      </c>
      <c r="B5" s="6">
        <v>107000</v>
      </c>
      <c r="C5" s="12" t="s">
        <v>17</v>
      </c>
      <c r="D5" s="6">
        <v>104000</v>
      </c>
      <c r="E5" s="8"/>
      <c r="F5" s="6">
        <v>101000</v>
      </c>
      <c r="G5" s="6">
        <v>107000</v>
      </c>
      <c r="H5" s="12" t="s">
        <v>17</v>
      </c>
      <c r="I5" s="6">
        <v>104000</v>
      </c>
    </row>
    <row r="6" spans="1:9" ht="14.25" customHeight="1" x14ac:dyDescent="0.15">
      <c r="A6" s="6">
        <f t="shared" ref="A6:A46" si="0">B5</f>
        <v>107000</v>
      </c>
      <c r="B6" s="6">
        <v>114000</v>
      </c>
      <c r="C6" s="12" t="s">
        <v>6</v>
      </c>
      <c r="D6" s="6">
        <v>110000</v>
      </c>
      <c r="E6" s="8"/>
      <c r="F6" s="6">
        <f t="shared" ref="F6:F33" si="1">G5</f>
        <v>107000</v>
      </c>
      <c r="G6" s="6">
        <v>114000</v>
      </c>
      <c r="H6" s="12" t="s">
        <v>6</v>
      </c>
      <c r="I6" s="6">
        <v>110000</v>
      </c>
    </row>
    <row r="7" spans="1:9" ht="14.25" customHeight="1" x14ac:dyDescent="0.15">
      <c r="A7" s="6">
        <f t="shared" si="0"/>
        <v>114000</v>
      </c>
      <c r="B7" s="6">
        <v>122000</v>
      </c>
      <c r="C7" s="12" t="s">
        <v>14</v>
      </c>
      <c r="D7" s="6">
        <v>118000</v>
      </c>
      <c r="E7" s="8"/>
      <c r="F7" s="6">
        <f t="shared" si="1"/>
        <v>114000</v>
      </c>
      <c r="G7" s="6">
        <v>122000</v>
      </c>
      <c r="H7" s="12" t="s">
        <v>14</v>
      </c>
      <c r="I7" s="6">
        <v>118000</v>
      </c>
    </row>
    <row r="8" spans="1:9" ht="14.25" customHeight="1" x14ac:dyDescent="0.15">
      <c r="A8" s="6">
        <f t="shared" si="0"/>
        <v>122000</v>
      </c>
      <c r="B8" s="6">
        <v>130000</v>
      </c>
      <c r="C8" s="12" t="s">
        <v>26</v>
      </c>
      <c r="D8" s="6">
        <v>126000</v>
      </c>
      <c r="E8" s="8"/>
      <c r="F8" s="6">
        <f t="shared" si="1"/>
        <v>122000</v>
      </c>
      <c r="G8" s="6">
        <v>130000</v>
      </c>
      <c r="H8" s="12" t="s">
        <v>26</v>
      </c>
      <c r="I8" s="6">
        <v>126000</v>
      </c>
    </row>
    <row r="9" spans="1:9" ht="14.25" customHeight="1" x14ac:dyDescent="0.15">
      <c r="A9" s="6">
        <f t="shared" si="0"/>
        <v>130000</v>
      </c>
      <c r="B9" s="9">
        <v>138000</v>
      </c>
      <c r="C9" s="12" t="s">
        <v>27</v>
      </c>
      <c r="D9" s="9">
        <v>134000</v>
      </c>
      <c r="F9" s="6">
        <f t="shared" si="1"/>
        <v>130000</v>
      </c>
      <c r="G9" s="9">
        <v>138000</v>
      </c>
      <c r="H9" s="12" t="s">
        <v>27</v>
      </c>
      <c r="I9" s="9">
        <v>134000</v>
      </c>
    </row>
    <row r="10" spans="1:9" ht="14.25" customHeight="1" x14ac:dyDescent="0.15">
      <c r="A10" s="6">
        <f t="shared" si="0"/>
        <v>138000</v>
      </c>
      <c r="B10" s="10">
        <v>146000</v>
      </c>
      <c r="C10" s="12" t="s">
        <v>10</v>
      </c>
      <c r="D10" s="10">
        <v>142000</v>
      </c>
      <c r="E10" s="14"/>
      <c r="F10" s="6">
        <f t="shared" si="1"/>
        <v>138000</v>
      </c>
      <c r="G10" s="10">
        <v>146000</v>
      </c>
      <c r="H10" s="12" t="s">
        <v>10</v>
      </c>
      <c r="I10" s="10">
        <v>142000</v>
      </c>
    </row>
    <row r="11" spans="1:9" ht="14.25" customHeight="1" x14ac:dyDescent="0.15">
      <c r="A11" s="6">
        <f t="shared" si="0"/>
        <v>146000</v>
      </c>
      <c r="B11" s="10">
        <v>155000</v>
      </c>
      <c r="C11" s="12" t="s">
        <v>29</v>
      </c>
      <c r="D11" s="10">
        <v>150000</v>
      </c>
      <c r="E11" s="14"/>
      <c r="F11" s="6">
        <f t="shared" si="1"/>
        <v>146000</v>
      </c>
      <c r="G11" s="10">
        <v>155000</v>
      </c>
      <c r="H11" s="12" t="s">
        <v>29</v>
      </c>
      <c r="I11" s="10">
        <v>150000</v>
      </c>
    </row>
    <row r="12" spans="1:9" ht="14.25" customHeight="1" x14ac:dyDescent="0.15">
      <c r="A12" s="6">
        <f t="shared" si="0"/>
        <v>155000</v>
      </c>
      <c r="B12" s="10">
        <v>165000</v>
      </c>
      <c r="C12" s="12" t="s">
        <v>32</v>
      </c>
      <c r="D12" s="10">
        <v>160000</v>
      </c>
      <c r="E12" s="14"/>
      <c r="F12" s="6">
        <f t="shared" si="1"/>
        <v>155000</v>
      </c>
      <c r="G12" s="10">
        <v>165000</v>
      </c>
      <c r="H12" s="12" t="s">
        <v>32</v>
      </c>
      <c r="I12" s="10">
        <v>160000</v>
      </c>
    </row>
    <row r="13" spans="1:9" ht="14.25" customHeight="1" x14ac:dyDescent="0.15">
      <c r="A13" s="6">
        <f t="shared" si="0"/>
        <v>165000</v>
      </c>
      <c r="B13" s="10">
        <v>175000</v>
      </c>
      <c r="C13" s="12" t="s">
        <v>33</v>
      </c>
      <c r="D13" s="10">
        <v>170000</v>
      </c>
      <c r="E13" s="14"/>
      <c r="F13" s="6">
        <f t="shared" si="1"/>
        <v>165000</v>
      </c>
      <c r="G13" s="10">
        <v>175000</v>
      </c>
      <c r="H13" s="12" t="s">
        <v>33</v>
      </c>
      <c r="I13" s="10">
        <v>170000</v>
      </c>
    </row>
    <row r="14" spans="1:9" ht="14.25" customHeight="1" x14ac:dyDescent="0.15">
      <c r="A14" s="6">
        <f t="shared" si="0"/>
        <v>175000</v>
      </c>
      <c r="B14" s="10">
        <v>185000</v>
      </c>
      <c r="C14" s="12" t="s">
        <v>35</v>
      </c>
      <c r="D14" s="10">
        <v>180000</v>
      </c>
      <c r="E14" s="14"/>
      <c r="F14" s="6">
        <f t="shared" si="1"/>
        <v>175000</v>
      </c>
      <c r="G14" s="10">
        <v>185000</v>
      </c>
      <c r="H14" s="12" t="s">
        <v>35</v>
      </c>
      <c r="I14" s="10">
        <v>180000</v>
      </c>
    </row>
    <row r="15" spans="1:9" ht="14.25" customHeight="1" x14ac:dyDescent="0.15">
      <c r="A15" s="6">
        <f t="shared" si="0"/>
        <v>185000</v>
      </c>
      <c r="B15" s="10">
        <v>195000</v>
      </c>
      <c r="C15" s="12" t="s">
        <v>38</v>
      </c>
      <c r="D15" s="10">
        <v>190000</v>
      </c>
      <c r="E15" s="14"/>
      <c r="F15" s="6">
        <f t="shared" si="1"/>
        <v>185000</v>
      </c>
      <c r="G15" s="10">
        <v>195000</v>
      </c>
      <c r="H15" s="12" t="s">
        <v>38</v>
      </c>
      <c r="I15" s="10">
        <v>190000</v>
      </c>
    </row>
    <row r="16" spans="1:9" ht="14.25" customHeight="1" x14ac:dyDescent="0.15">
      <c r="A16" s="6">
        <f t="shared" si="0"/>
        <v>195000</v>
      </c>
      <c r="B16" s="10">
        <v>210000</v>
      </c>
      <c r="C16" s="12" t="s">
        <v>41</v>
      </c>
      <c r="D16" s="10">
        <v>200000</v>
      </c>
      <c r="E16" s="14"/>
      <c r="F16" s="6">
        <f t="shared" si="1"/>
        <v>195000</v>
      </c>
      <c r="G16" s="10">
        <v>210000</v>
      </c>
      <c r="H16" s="12" t="s">
        <v>41</v>
      </c>
      <c r="I16" s="10">
        <v>200000</v>
      </c>
    </row>
    <row r="17" spans="1:9" ht="14.25" customHeight="1" x14ac:dyDescent="0.15">
      <c r="A17" s="6">
        <f t="shared" si="0"/>
        <v>210000</v>
      </c>
      <c r="B17" s="10">
        <v>230000</v>
      </c>
      <c r="C17" s="12" t="s">
        <v>42</v>
      </c>
      <c r="D17" s="10">
        <v>220000</v>
      </c>
      <c r="E17" s="14"/>
      <c r="F17" s="6">
        <f t="shared" si="1"/>
        <v>210000</v>
      </c>
      <c r="G17" s="10">
        <v>230000</v>
      </c>
      <c r="H17" s="12" t="s">
        <v>42</v>
      </c>
      <c r="I17" s="10">
        <v>220000</v>
      </c>
    </row>
    <row r="18" spans="1:9" ht="14.25" customHeight="1" x14ac:dyDescent="0.15">
      <c r="A18" s="6">
        <f t="shared" si="0"/>
        <v>230000</v>
      </c>
      <c r="B18" s="10">
        <v>250000</v>
      </c>
      <c r="C18" s="12" t="s">
        <v>30</v>
      </c>
      <c r="D18" s="10">
        <v>240000</v>
      </c>
      <c r="E18" s="14"/>
      <c r="F18" s="6">
        <f t="shared" si="1"/>
        <v>230000</v>
      </c>
      <c r="G18" s="10">
        <v>250000</v>
      </c>
      <c r="H18" s="12" t="s">
        <v>30</v>
      </c>
      <c r="I18" s="10">
        <v>240000</v>
      </c>
    </row>
    <row r="19" spans="1:9" ht="14.25" customHeight="1" x14ac:dyDescent="0.15">
      <c r="A19" s="6">
        <f t="shared" si="0"/>
        <v>250000</v>
      </c>
      <c r="B19" s="10">
        <v>270000</v>
      </c>
      <c r="C19" s="12" t="s">
        <v>44</v>
      </c>
      <c r="D19" s="10">
        <v>260000</v>
      </c>
      <c r="E19" s="14"/>
      <c r="F19" s="6">
        <f t="shared" si="1"/>
        <v>250000</v>
      </c>
      <c r="G19" s="10">
        <v>270000</v>
      </c>
      <c r="H19" s="12" t="s">
        <v>44</v>
      </c>
      <c r="I19" s="10">
        <v>260000</v>
      </c>
    </row>
    <row r="20" spans="1:9" ht="14.25" customHeight="1" x14ac:dyDescent="0.15">
      <c r="A20" s="6">
        <f t="shared" si="0"/>
        <v>270000</v>
      </c>
      <c r="B20" s="10">
        <v>290000</v>
      </c>
      <c r="C20" s="12" t="s">
        <v>45</v>
      </c>
      <c r="D20" s="10">
        <v>280000</v>
      </c>
      <c r="E20" s="14"/>
      <c r="F20" s="6">
        <f t="shared" si="1"/>
        <v>270000</v>
      </c>
      <c r="G20" s="10">
        <v>290000</v>
      </c>
      <c r="H20" s="12" t="s">
        <v>45</v>
      </c>
      <c r="I20" s="10">
        <v>280000</v>
      </c>
    </row>
    <row r="21" spans="1:9" ht="14.25" customHeight="1" x14ac:dyDescent="0.15">
      <c r="A21" s="6">
        <f t="shared" si="0"/>
        <v>290000</v>
      </c>
      <c r="B21" s="10">
        <v>310000</v>
      </c>
      <c r="C21" s="12" t="s">
        <v>18</v>
      </c>
      <c r="D21" s="10">
        <v>300000</v>
      </c>
      <c r="E21" s="14"/>
      <c r="F21" s="6">
        <f t="shared" si="1"/>
        <v>290000</v>
      </c>
      <c r="G21" s="10">
        <v>310000</v>
      </c>
      <c r="H21" s="12" t="s">
        <v>18</v>
      </c>
      <c r="I21" s="10">
        <v>300000</v>
      </c>
    </row>
    <row r="22" spans="1:9" ht="14.25" customHeight="1" x14ac:dyDescent="0.15">
      <c r="A22" s="6">
        <f t="shared" si="0"/>
        <v>310000</v>
      </c>
      <c r="B22" s="10">
        <v>330000</v>
      </c>
      <c r="C22" s="12" t="s">
        <v>47</v>
      </c>
      <c r="D22" s="10">
        <v>320000</v>
      </c>
      <c r="E22" s="14"/>
      <c r="F22" s="6">
        <f t="shared" si="1"/>
        <v>310000</v>
      </c>
      <c r="G22" s="10">
        <v>330000</v>
      </c>
      <c r="H22" s="12" t="s">
        <v>47</v>
      </c>
      <c r="I22" s="10">
        <v>320000</v>
      </c>
    </row>
    <row r="23" spans="1:9" ht="14.25" customHeight="1" x14ac:dyDescent="0.15">
      <c r="A23" s="6">
        <f t="shared" si="0"/>
        <v>330000</v>
      </c>
      <c r="B23" s="10">
        <v>350000</v>
      </c>
      <c r="C23" s="12" t="s">
        <v>20</v>
      </c>
      <c r="D23" s="10">
        <v>340000</v>
      </c>
      <c r="E23" s="14"/>
      <c r="F23" s="6">
        <f t="shared" si="1"/>
        <v>330000</v>
      </c>
      <c r="G23" s="10">
        <v>350000</v>
      </c>
      <c r="H23" s="12" t="s">
        <v>20</v>
      </c>
      <c r="I23" s="10">
        <v>340000</v>
      </c>
    </row>
    <row r="24" spans="1:9" ht="14.25" customHeight="1" x14ac:dyDescent="0.15">
      <c r="A24" s="6">
        <f t="shared" si="0"/>
        <v>350000</v>
      </c>
      <c r="B24" s="10">
        <v>370000</v>
      </c>
      <c r="C24" s="12" t="s">
        <v>49</v>
      </c>
      <c r="D24" s="10">
        <v>360000</v>
      </c>
      <c r="E24" s="14"/>
      <c r="F24" s="6">
        <f t="shared" si="1"/>
        <v>350000</v>
      </c>
      <c r="G24" s="10">
        <v>370000</v>
      </c>
      <c r="H24" s="12" t="s">
        <v>49</v>
      </c>
      <c r="I24" s="10">
        <v>360000</v>
      </c>
    </row>
    <row r="25" spans="1:9" ht="14.25" customHeight="1" x14ac:dyDescent="0.15">
      <c r="A25" s="6">
        <f t="shared" si="0"/>
        <v>370000</v>
      </c>
      <c r="B25" s="10">
        <v>395000</v>
      </c>
      <c r="C25" s="12" t="s">
        <v>16</v>
      </c>
      <c r="D25" s="10">
        <v>380000</v>
      </c>
      <c r="E25" s="14"/>
      <c r="F25" s="6">
        <f t="shared" si="1"/>
        <v>370000</v>
      </c>
      <c r="G25" s="10">
        <v>395000</v>
      </c>
      <c r="H25" s="12" t="s">
        <v>16</v>
      </c>
      <c r="I25" s="10">
        <v>380000</v>
      </c>
    </row>
    <row r="26" spans="1:9" ht="14.25" customHeight="1" x14ac:dyDescent="0.15">
      <c r="A26" s="6">
        <f t="shared" si="0"/>
        <v>395000</v>
      </c>
      <c r="B26" s="10">
        <v>425000</v>
      </c>
      <c r="C26" s="12" t="s">
        <v>50</v>
      </c>
      <c r="D26" s="10">
        <v>410000</v>
      </c>
      <c r="E26" s="14"/>
      <c r="F26" s="6">
        <f t="shared" si="1"/>
        <v>395000</v>
      </c>
      <c r="G26" s="10">
        <v>425000</v>
      </c>
      <c r="H26" s="12" t="s">
        <v>50</v>
      </c>
      <c r="I26" s="10">
        <v>410000</v>
      </c>
    </row>
    <row r="27" spans="1:9" ht="14.25" customHeight="1" x14ac:dyDescent="0.15">
      <c r="A27" s="6">
        <f t="shared" si="0"/>
        <v>425000</v>
      </c>
      <c r="B27" s="10">
        <v>455000</v>
      </c>
      <c r="C27" s="12" t="s">
        <v>52</v>
      </c>
      <c r="D27" s="10">
        <v>440000</v>
      </c>
      <c r="E27" s="14"/>
      <c r="F27" s="6">
        <f t="shared" si="1"/>
        <v>425000</v>
      </c>
      <c r="G27" s="10">
        <v>455000</v>
      </c>
      <c r="H27" s="12" t="s">
        <v>52</v>
      </c>
      <c r="I27" s="10">
        <v>440000</v>
      </c>
    </row>
    <row r="28" spans="1:9" ht="14.25" customHeight="1" x14ac:dyDescent="0.15">
      <c r="A28" s="6">
        <f t="shared" si="0"/>
        <v>455000</v>
      </c>
      <c r="B28" s="10">
        <v>485000</v>
      </c>
      <c r="C28" s="12" t="s">
        <v>23</v>
      </c>
      <c r="D28" s="10">
        <v>470000</v>
      </c>
      <c r="E28" s="14"/>
      <c r="F28" s="6">
        <f t="shared" si="1"/>
        <v>455000</v>
      </c>
      <c r="G28" s="10">
        <v>485000</v>
      </c>
      <c r="H28" s="12" t="s">
        <v>23</v>
      </c>
      <c r="I28" s="10">
        <v>470000</v>
      </c>
    </row>
    <row r="29" spans="1:9" ht="14.25" customHeight="1" x14ac:dyDescent="0.15">
      <c r="A29" s="6">
        <f t="shared" si="0"/>
        <v>485000</v>
      </c>
      <c r="B29" s="10">
        <v>515000</v>
      </c>
      <c r="C29" s="12" t="s">
        <v>53</v>
      </c>
      <c r="D29" s="10">
        <v>500000</v>
      </c>
      <c r="E29" s="14"/>
      <c r="F29" s="6">
        <f t="shared" si="1"/>
        <v>485000</v>
      </c>
      <c r="G29" s="10">
        <v>515000</v>
      </c>
      <c r="H29" s="12" t="s">
        <v>53</v>
      </c>
      <c r="I29" s="10">
        <v>500000</v>
      </c>
    </row>
    <row r="30" spans="1:9" ht="14.25" customHeight="1" x14ac:dyDescent="0.15">
      <c r="A30" s="6">
        <f t="shared" si="0"/>
        <v>515000</v>
      </c>
      <c r="B30" s="10">
        <v>545000</v>
      </c>
      <c r="C30" s="12" t="s">
        <v>54</v>
      </c>
      <c r="D30" s="10">
        <v>530000</v>
      </c>
      <c r="E30" s="14"/>
      <c r="F30" s="6">
        <f t="shared" si="1"/>
        <v>515000</v>
      </c>
      <c r="G30" s="10">
        <v>545000</v>
      </c>
      <c r="H30" s="12" t="s">
        <v>54</v>
      </c>
      <c r="I30" s="10">
        <v>530000</v>
      </c>
    </row>
    <row r="31" spans="1:9" ht="14.25" customHeight="1" x14ac:dyDescent="0.15">
      <c r="A31" s="6">
        <f t="shared" si="0"/>
        <v>545000</v>
      </c>
      <c r="B31" s="10">
        <v>575000</v>
      </c>
      <c r="C31" s="12" t="s">
        <v>55</v>
      </c>
      <c r="D31" s="10">
        <v>560000</v>
      </c>
      <c r="E31" s="14"/>
      <c r="F31" s="6">
        <f t="shared" si="1"/>
        <v>545000</v>
      </c>
      <c r="G31" s="10">
        <v>575000</v>
      </c>
      <c r="H31" s="12" t="s">
        <v>55</v>
      </c>
      <c r="I31" s="10">
        <v>560000</v>
      </c>
    </row>
    <row r="32" spans="1:9" ht="14.25" customHeight="1" x14ac:dyDescent="0.15">
      <c r="A32" s="6">
        <f t="shared" si="0"/>
        <v>575000</v>
      </c>
      <c r="B32" s="10">
        <v>605000</v>
      </c>
      <c r="C32" s="12" t="s">
        <v>56</v>
      </c>
      <c r="D32" s="10">
        <v>590000</v>
      </c>
      <c r="E32" s="14"/>
      <c r="F32" s="6">
        <f t="shared" si="1"/>
        <v>575000</v>
      </c>
      <c r="G32" s="10">
        <v>605000</v>
      </c>
      <c r="H32" s="12" t="s">
        <v>56</v>
      </c>
      <c r="I32" s="10">
        <v>590000</v>
      </c>
    </row>
    <row r="33" spans="1:9" ht="14.25" customHeight="1" x14ac:dyDescent="0.15">
      <c r="A33" s="6">
        <f t="shared" si="0"/>
        <v>605000</v>
      </c>
      <c r="B33" s="10">
        <v>635000</v>
      </c>
      <c r="C33" s="12" t="s">
        <v>57</v>
      </c>
      <c r="D33" s="10">
        <v>620000</v>
      </c>
      <c r="E33" s="14"/>
      <c r="F33" s="6">
        <f t="shared" si="1"/>
        <v>605000</v>
      </c>
      <c r="G33" s="10"/>
      <c r="H33" s="12" t="s">
        <v>57</v>
      </c>
      <c r="I33" s="10">
        <v>620000</v>
      </c>
    </row>
    <row r="34" spans="1:9" ht="14.25" customHeight="1" x14ac:dyDescent="0.15">
      <c r="A34" s="6">
        <f t="shared" si="0"/>
        <v>635000</v>
      </c>
      <c r="B34" s="10">
        <v>665000</v>
      </c>
      <c r="C34" s="12" t="s">
        <v>43</v>
      </c>
      <c r="D34" s="10">
        <v>650000</v>
      </c>
      <c r="E34" s="14"/>
    </row>
    <row r="35" spans="1:9" ht="14.25" customHeight="1" x14ac:dyDescent="0.15">
      <c r="A35" s="6">
        <f t="shared" si="0"/>
        <v>665000</v>
      </c>
      <c r="B35" s="10">
        <v>695000</v>
      </c>
      <c r="C35" s="12" t="s">
        <v>59</v>
      </c>
      <c r="D35" s="10">
        <v>680000</v>
      </c>
      <c r="E35" s="14"/>
    </row>
    <row r="36" spans="1:9" ht="14.25" customHeight="1" x14ac:dyDescent="0.15">
      <c r="A36" s="6">
        <f t="shared" si="0"/>
        <v>695000</v>
      </c>
      <c r="B36" s="10">
        <v>730000</v>
      </c>
      <c r="C36" s="12" t="s">
        <v>61</v>
      </c>
      <c r="D36" s="10">
        <v>710000</v>
      </c>
      <c r="E36" s="14"/>
    </row>
    <row r="37" spans="1:9" ht="14.25" customHeight="1" x14ac:dyDescent="0.15">
      <c r="A37" s="6">
        <f t="shared" si="0"/>
        <v>730000</v>
      </c>
      <c r="B37" s="10">
        <v>770000</v>
      </c>
      <c r="C37" s="12" t="s">
        <v>62</v>
      </c>
      <c r="D37" s="10">
        <v>750000</v>
      </c>
      <c r="E37" s="14"/>
    </row>
    <row r="38" spans="1:9" ht="14.25" customHeight="1" x14ac:dyDescent="0.15">
      <c r="A38" s="6">
        <f t="shared" si="0"/>
        <v>770000</v>
      </c>
      <c r="B38" s="10">
        <v>810000</v>
      </c>
      <c r="C38" s="12" t="s">
        <v>3</v>
      </c>
      <c r="D38" s="10">
        <v>790000</v>
      </c>
      <c r="E38" s="14"/>
    </row>
    <row r="39" spans="1:9" ht="14.25" customHeight="1" x14ac:dyDescent="0.15">
      <c r="A39" s="6">
        <f t="shared" si="0"/>
        <v>810000</v>
      </c>
      <c r="B39" s="10">
        <v>855000</v>
      </c>
      <c r="C39" s="12" t="s">
        <v>36</v>
      </c>
      <c r="D39" s="10">
        <v>830000</v>
      </c>
      <c r="E39" s="14"/>
    </row>
    <row r="40" spans="1:9" ht="14.25" customHeight="1" x14ac:dyDescent="0.15">
      <c r="A40" s="6">
        <f t="shared" si="0"/>
        <v>855000</v>
      </c>
      <c r="B40" s="10">
        <v>905000</v>
      </c>
      <c r="C40" s="12" t="s">
        <v>65</v>
      </c>
      <c r="D40" s="10">
        <v>880000</v>
      </c>
      <c r="E40" s="14"/>
    </row>
    <row r="41" spans="1:9" ht="14.25" customHeight="1" x14ac:dyDescent="0.15">
      <c r="A41" s="6">
        <f t="shared" si="0"/>
        <v>905000</v>
      </c>
      <c r="B41" s="10">
        <v>955000</v>
      </c>
      <c r="C41" s="12" t="s">
        <v>4</v>
      </c>
      <c r="D41" s="10">
        <v>930000</v>
      </c>
      <c r="E41" s="14"/>
    </row>
    <row r="42" spans="1:9" ht="14.25" customHeight="1" x14ac:dyDescent="0.15">
      <c r="A42" s="6">
        <f t="shared" si="0"/>
        <v>955000</v>
      </c>
      <c r="B42" s="10">
        <v>1005000</v>
      </c>
      <c r="C42" s="12" t="s">
        <v>66</v>
      </c>
      <c r="D42" s="10">
        <v>980000</v>
      </c>
      <c r="E42" s="14"/>
    </row>
    <row r="43" spans="1:9" ht="14.25" customHeight="1" x14ac:dyDescent="0.15">
      <c r="A43" s="6">
        <f t="shared" si="0"/>
        <v>1005000</v>
      </c>
      <c r="B43" s="10">
        <v>1055000</v>
      </c>
      <c r="C43" s="12" t="s">
        <v>60</v>
      </c>
      <c r="D43" s="10">
        <v>1030000</v>
      </c>
      <c r="E43" s="14"/>
    </row>
    <row r="44" spans="1:9" ht="14.25" customHeight="1" x14ac:dyDescent="0.15">
      <c r="A44" s="6">
        <f t="shared" si="0"/>
        <v>1055000</v>
      </c>
      <c r="B44" s="10">
        <v>1115000</v>
      </c>
      <c r="C44" s="12" t="s">
        <v>67</v>
      </c>
      <c r="D44" s="10">
        <v>1090000</v>
      </c>
      <c r="E44" s="14"/>
    </row>
    <row r="45" spans="1:9" ht="14.25" customHeight="1" x14ac:dyDescent="0.15">
      <c r="A45" s="6">
        <f t="shared" si="0"/>
        <v>1115000</v>
      </c>
      <c r="B45" s="10">
        <v>1175000</v>
      </c>
      <c r="C45" s="12" t="s">
        <v>64</v>
      </c>
      <c r="D45" s="10">
        <v>1150000</v>
      </c>
      <c r="E45" s="14"/>
    </row>
    <row r="46" spans="1:9" ht="14.25" customHeight="1" x14ac:dyDescent="0.15">
      <c r="A46" s="6">
        <f t="shared" si="0"/>
        <v>1175000</v>
      </c>
      <c r="B46" s="10"/>
      <c r="C46" s="12" t="s">
        <v>68</v>
      </c>
      <c r="D46" s="10">
        <v>1210000</v>
      </c>
      <c r="E46" s="14"/>
    </row>
    <row r="48" spans="1:9" ht="14.25" customHeight="1" x14ac:dyDescent="0.15">
      <c r="A48" s="7"/>
      <c r="B48" s="7"/>
      <c r="C48" s="7"/>
      <c r="D48" s="7"/>
      <c r="E48" s="7"/>
    </row>
    <row r="49" spans="1:5" ht="14.25" customHeight="1" x14ac:dyDescent="0.15">
      <c r="A49" s="7"/>
      <c r="B49" s="7"/>
      <c r="C49" s="7"/>
      <c r="D49" s="7"/>
      <c r="E49" s="7"/>
    </row>
    <row r="50" spans="1:5" ht="14.25" customHeight="1" x14ac:dyDescent="0.15">
      <c r="A50" s="7"/>
      <c r="B50" s="7"/>
      <c r="C50" s="7"/>
      <c r="D50" s="7"/>
      <c r="E50" s="7"/>
    </row>
    <row r="51" spans="1:5" ht="14.25" customHeight="1" x14ac:dyDescent="0.15">
      <c r="A51" s="7"/>
      <c r="B51" s="7"/>
      <c r="C51" s="7"/>
      <c r="D51" s="7"/>
      <c r="E51" s="7"/>
    </row>
    <row r="52" spans="1:5" ht="14.25" customHeight="1" x14ac:dyDescent="0.15">
      <c r="A52" s="7"/>
      <c r="B52" s="7"/>
      <c r="C52" s="7"/>
      <c r="D52" s="7"/>
      <c r="E52" s="7"/>
    </row>
    <row r="53" spans="1:5" ht="14.25" customHeight="1" x14ac:dyDescent="0.15">
      <c r="A53" s="7"/>
      <c r="B53" s="7"/>
      <c r="C53" s="7"/>
      <c r="D53" s="7"/>
      <c r="E53" s="7"/>
    </row>
    <row r="54" spans="1:5" ht="14.25" customHeight="1" x14ac:dyDescent="0.15">
      <c r="A54" s="7"/>
      <c r="B54" s="7"/>
      <c r="C54" s="7"/>
      <c r="D54" s="7"/>
      <c r="E54" s="7"/>
    </row>
    <row r="55" spans="1:5" ht="14.25" customHeight="1" x14ac:dyDescent="0.15">
      <c r="A55" s="7"/>
      <c r="B55" s="7"/>
      <c r="C55" s="7"/>
      <c r="D55" s="7"/>
      <c r="E55" s="7"/>
    </row>
    <row r="56" spans="1:5" ht="14.25" customHeight="1" x14ac:dyDescent="0.15">
      <c r="A56" s="7"/>
      <c r="B56" s="7"/>
      <c r="C56" s="7"/>
      <c r="D56" s="7"/>
      <c r="E56" s="7"/>
    </row>
    <row r="57" spans="1:5" ht="14.25" customHeight="1" x14ac:dyDescent="0.15">
      <c r="A57" s="7"/>
      <c r="B57" s="7"/>
      <c r="C57" s="7"/>
      <c r="D57" s="7"/>
      <c r="E57" s="7"/>
    </row>
    <row r="58" spans="1:5" ht="14.25" customHeight="1" x14ac:dyDescent="0.15">
      <c r="A58" s="7"/>
      <c r="B58" s="7"/>
      <c r="C58" s="7"/>
      <c r="D58" s="7"/>
      <c r="E58" s="7"/>
    </row>
    <row r="59" spans="1:5" ht="14.25" customHeight="1" x14ac:dyDescent="0.15">
      <c r="A59" s="7"/>
      <c r="B59" s="7"/>
      <c r="C59" s="7"/>
      <c r="D59" s="7"/>
      <c r="E59" s="7"/>
    </row>
    <row r="60" spans="1:5" ht="14.25" customHeight="1" x14ac:dyDescent="0.15">
      <c r="A60" s="7"/>
      <c r="B60" s="7"/>
      <c r="C60" s="7"/>
      <c r="D60" s="7"/>
      <c r="E60" s="7"/>
    </row>
    <row r="61" spans="1:5" ht="14.25" customHeight="1" x14ac:dyDescent="0.15">
      <c r="A61" s="7"/>
      <c r="B61" s="7"/>
      <c r="C61" s="7"/>
      <c r="D61" s="7"/>
      <c r="E61" s="7"/>
    </row>
  </sheetData>
  <sheetProtection sheet="1" objects="1" scenarios="1"/>
  <mergeCells count="3">
    <mergeCell ref="A1:D1"/>
    <mergeCell ref="A3:B3"/>
    <mergeCell ref="F3:G3"/>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51"/>
  <sheetViews>
    <sheetView showGridLines="0" view="pageBreakPreview" topLeftCell="A22" zoomScaleSheetLayoutView="100" workbookViewId="0">
      <selection sqref="A1:IV65536"/>
    </sheetView>
  </sheetViews>
  <sheetFormatPr defaultRowHeight="14.25" x14ac:dyDescent="0.15"/>
  <cols>
    <col min="1" max="80" width="1.625" style="15" customWidth="1"/>
    <col min="81" max="81" width="9" style="15" customWidth="1"/>
    <col min="82" max="16384" width="9" style="15"/>
  </cols>
  <sheetData>
    <row r="1" spans="1:56" ht="20.100000000000001" customHeight="1" x14ac:dyDescent="0.15">
      <c r="A1" s="212" t="s">
        <v>83</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row>
    <row r="2" spans="1:56" ht="20.100000000000001" customHeight="1" x14ac:dyDescent="0.15">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row>
    <row r="3" spans="1:56" s="16" customFormat="1" ht="39.950000000000003" customHeight="1" x14ac:dyDescent="0.15">
      <c r="A3" s="213" t="s">
        <v>82</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row>
    <row r="4" spans="1:56" s="16" customFormat="1" ht="39.950000000000003" customHeight="1" x14ac:dyDescent="0.15">
      <c r="A4" s="213" t="s">
        <v>81</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row>
    <row r="5" spans="1:56" s="16" customFormat="1" ht="39.950000000000003" customHeight="1" x14ac:dyDescent="0.15">
      <c r="A5" s="213" t="s">
        <v>48</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row>
    <row r="6" spans="1:56" s="16" customFormat="1" ht="39.950000000000003" customHeight="1" x14ac:dyDescent="0.15">
      <c r="A6" s="213" t="s">
        <v>80</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row>
    <row r="7" spans="1:56" s="16" customForma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row>
    <row r="8" spans="1:56" s="16" customFormat="1" x14ac:dyDescent="0.1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row>
    <row r="9" spans="1:56" s="16" customFormat="1" ht="24.95" customHeight="1" x14ac:dyDescent="0.15">
      <c r="A9" s="19" t="s">
        <v>76</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row>
    <row r="10" spans="1:56" s="16" customFormat="1" ht="24.95" customHeight="1" x14ac:dyDescent="0.15">
      <c r="A10" s="213" t="s">
        <v>79</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row>
    <row r="11" spans="1:56" s="16" customFormat="1" ht="24.95" customHeight="1" x14ac:dyDescent="0.15">
      <c r="A11" s="213" t="s">
        <v>34</v>
      </c>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row>
    <row r="12" spans="1:56" s="16" customFormat="1" ht="24.95" customHeight="1" x14ac:dyDescent="0.15">
      <c r="A12" s="213" t="s">
        <v>0</v>
      </c>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row>
    <row r="13" spans="1:56" s="16" customFormat="1" ht="35.1" customHeight="1" x14ac:dyDescent="0.15">
      <c r="A13" s="213" t="s">
        <v>11</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row>
    <row r="14" spans="1:56" s="16" customFormat="1" ht="24.95" customHeight="1" x14ac:dyDescent="0.15">
      <c r="A14" s="16" t="s">
        <v>63</v>
      </c>
    </row>
    <row r="15" spans="1:56" s="16" customFormat="1" ht="20.100000000000001" customHeight="1" x14ac:dyDescent="0.15">
      <c r="A15" s="213" t="s">
        <v>1</v>
      </c>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row>
    <row r="16" spans="1:56" s="16" customFormat="1" ht="35.1" customHeight="1" x14ac:dyDescent="0.15">
      <c r="A16" s="213" t="s">
        <v>39</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row>
    <row r="17" spans="1:56" s="16" customFormat="1" ht="24.95" customHeight="1" x14ac:dyDescent="0.15">
      <c r="A17" s="16" t="s">
        <v>78</v>
      </c>
    </row>
    <row r="18" spans="1:56" s="16" customFormat="1" ht="35.1" customHeight="1" x14ac:dyDescent="0.15">
      <c r="A18" s="213" t="s">
        <v>46</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row>
    <row r="19" spans="1:56" s="16" customFormat="1" ht="15" customHeight="1" x14ac:dyDescent="0.15"/>
    <row r="20" spans="1:56" ht="24.95" customHeight="1" x14ac:dyDescent="0.15">
      <c r="A20" s="19" t="s">
        <v>75</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row>
    <row r="21" spans="1:56" ht="24.95" customHeight="1" x14ac:dyDescent="0.15">
      <c r="A21" s="16" t="s">
        <v>74</v>
      </c>
    </row>
    <row r="22" spans="1:56" s="17" customFormat="1" ht="15" customHeight="1" x14ac:dyDescent="0.1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row>
    <row r="23" spans="1:56" s="16" customFormat="1" ht="24.95" customHeight="1" x14ac:dyDescent="0.2">
      <c r="A23" s="20" t="s">
        <v>73</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row>
    <row r="24" spans="1:56" s="16" customFormat="1" ht="39.950000000000003" customHeight="1" x14ac:dyDescent="0.15">
      <c r="A24" s="213" t="s">
        <v>71</v>
      </c>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row>
    <row r="25" spans="1:56" s="16" customFormat="1" ht="65.099999999999994" customHeight="1" x14ac:dyDescent="0.15">
      <c r="A25" s="213" t="s">
        <v>70</v>
      </c>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row>
    <row r="26" spans="1:56" ht="39.950000000000003" customHeight="1" x14ac:dyDescent="0.15">
      <c r="A26" s="213" t="s">
        <v>69</v>
      </c>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row>
    <row r="27" spans="1:56" ht="65.099999999999994" customHeight="1" x14ac:dyDescent="0.15">
      <c r="A27" s="214" t="s">
        <v>28</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row>
    <row r="70" spans="1:56" s="16" customFormat="1" ht="15" customHeight="1" x14ac:dyDescent="0.1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row>
    <row r="71" spans="1:56" s="16" customFormat="1" ht="15" customHeight="1" x14ac:dyDescent="0.15"/>
    <row r="72" spans="1:56" s="16" customFormat="1" ht="15" customHeight="1" x14ac:dyDescent="0.15"/>
    <row r="73" spans="1:56" s="16" customFormat="1" ht="15" customHeight="1" x14ac:dyDescent="0.15"/>
    <row r="74" spans="1:56" s="16" customFormat="1" ht="15" customHeight="1" x14ac:dyDescent="0.15"/>
    <row r="75" spans="1:56" s="16" customFormat="1" ht="15" customHeight="1" x14ac:dyDescent="0.15"/>
    <row r="76" spans="1:56" s="16" customFormat="1" ht="15" customHeight="1" x14ac:dyDescent="0.15"/>
    <row r="77" spans="1:56" s="16" customFormat="1" ht="15" customHeight="1" x14ac:dyDescent="0.15"/>
    <row r="78" spans="1:56" s="16" customFormat="1" ht="15" customHeight="1" x14ac:dyDescent="0.15"/>
    <row r="79" spans="1:56" s="16" customFormat="1" ht="15" customHeight="1" x14ac:dyDescent="0.15"/>
    <row r="80" spans="1:56" s="16" customFormat="1" ht="15" customHeight="1" x14ac:dyDescent="0.15"/>
    <row r="81" s="16" customFormat="1" ht="15" customHeight="1" x14ac:dyDescent="0.15"/>
    <row r="82" s="16" customFormat="1" ht="15" customHeight="1" x14ac:dyDescent="0.15"/>
    <row r="83" s="16" customFormat="1" ht="15" customHeight="1" x14ac:dyDescent="0.15"/>
    <row r="84" s="16" customFormat="1" ht="15" customHeight="1" x14ac:dyDescent="0.15"/>
    <row r="85" s="16" customFormat="1" ht="15" customHeight="1" x14ac:dyDescent="0.15"/>
    <row r="86" s="16" customFormat="1" ht="15" customHeight="1" x14ac:dyDescent="0.15"/>
    <row r="87" s="16" customFormat="1" ht="15" customHeight="1" x14ac:dyDescent="0.15"/>
    <row r="88" s="16" customFormat="1" ht="15" customHeight="1" x14ac:dyDescent="0.15"/>
    <row r="89" s="16" customFormat="1" ht="15" customHeight="1" x14ac:dyDescent="0.15"/>
    <row r="90" s="16" customFormat="1" ht="15" customHeight="1" x14ac:dyDescent="0.15"/>
    <row r="91" s="16" customFormat="1" ht="15" customHeight="1" x14ac:dyDescent="0.15"/>
    <row r="92" s="16" customFormat="1" ht="15" customHeight="1" x14ac:dyDescent="0.15"/>
    <row r="93" s="16" customFormat="1" ht="15" customHeight="1" x14ac:dyDescent="0.15"/>
    <row r="94" s="16" customFormat="1" ht="15" customHeight="1" x14ac:dyDescent="0.15"/>
    <row r="95" s="16" customFormat="1" ht="15" customHeight="1" x14ac:dyDescent="0.15"/>
    <row r="96" s="16" customFormat="1" ht="15" customHeight="1" x14ac:dyDescent="0.15"/>
    <row r="97" s="16" customFormat="1" ht="15" customHeight="1" x14ac:dyDescent="0.15"/>
    <row r="98" s="16" customFormat="1" ht="15" customHeight="1" x14ac:dyDescent="0.15"/>
    <row r="99" s="16" customFormat="1" ht="15" customHeight="1" x14ac:dyDescent="0.15"/>
    <row r="100" s="16" customFormat="1" ht="15" customHeight="1" x14ac:dyDescent="0.15"/>
    <row r="101" s="16" customFormat="1" ht="15" customHeight="1" x14ac:dyDescent="0.15"/>
    <row r="102" s="16" customFormat="1" ht="15" customHeight="1" x14ac:dyDescent="0.15"/>
    <row r="103" s="16" customFormat="1" ht="15" customHeight="1" x14ac:dyDescent="0.15"/>
    <row r="104" s="16" customFormat="1" ht="15" customHeight="1" x14ac:dyDescent="0.15"/>
    <row r="105" s="16" customFormat="1" ht="15" customHeight="1" x14ac:dyDescent="0.15"/>
    <row r="106" s="16" customFormat="1" ht="15" customHeight="1" x14ac:dyDescent="0.15"/>
    <row r="107" s="16" customFormat="1" ht="15" customHeight="1" x14ac:dyDescent="0.15"/>
    <row r="108" s="16" customFormat="1" ht="15" customHeight="1" x14ac:dyDescent="0.15"/>
    <row r="109" s="16" customFormat="1" ht="15" customHeight="1" x14ac:dyDescent="0.15"/>
    <row r="110" s="16" customFormat="1" ht="15" customHeight="1" x14ac:dyDescent="0.15"/>
    <row r="111" s="16" customFormat="1" ht="15" customHeight="1" x14ac:dyDescent="0.15"/>
    <row r="112" s="16" customFormat="1" ht="15" customHeight="1" x14ac:dyDescent="0.15"/>
    <row r="113" s="16" customFormat="1" ht="15" customHeight="1" x14ac:dyDescent="0.15"/>
    <row r="114" s="16" customFormat="1" ht="15" customHeight="1" x14ac:dyDescent="0.15"/>
    <row r="115" s="16" customFormat="1" ht="15" customHeight="1" x14ac:dyDescent="0.15"/>
    <row r="116" s="16" customFormat="1" ht="15" customHeight="1" x14ac:dyDescent="0.15"/>
    <row r="117" s="16" customFormat="1" ht="15" customHeight="1" x14ac:dyDescent="0.15"/>
    <row r="118" s="16" customFormat="1" ht="15" customHeight="1" x14ac:dyDescent="0.15"/>
    <row r="119" s="16" customFormat="1" ht="15" customHeight="1" x14ac:dyDescent="0.15"/>
    <row r="120" s="16" customFormat="1" ht="15" customHeight="1" x14ac:dyDescent="0.15"/>
    <row r="121" s="16" customFormat="1" ht="15" customHeight="1" x14ac:dyDescent="0.15"/>
    <row r="122" s="16" customFormat="1" ht="15" customHeight="1" x14ac:dyDescent="0.15"/>
    <row r="123" s="16" customFormat="1" ht="15" customHeight="1" x14ac:dyDescent="0.15"/>
    <row r="124" s="16" customFormat="1" ht="15" customHeight="1" x14ac:dyDescent="0.15"/>
    <row r="125" s="16" customFormat="1" ht="15" customHeight="1" x14ac:dyDescent="0.15"/>
    <row r="126" s="16" customFormat="1" ht="15" customHeight="1" x14ac:dyDescent="0.15"/>
    <row r="127" s="16" customFormat="1" ht="15" customHeight="1" x14ac:dyDescent="0.15"/>
    <row r="128" s="16" customFormat="1" ht="15" customHeight="1" x14ac:dyDescent="0.15"/>
    <row r="129" s="16" customFormat="1" x14ac:dyDescent="0.15"/>
    <row r="130" s="16" customFormat="1" x14ac:dyDescent="0.15"/>
    <row r="131" s="16" customFormat="1" x14ac:dyDescent="0.15"/>
    <row r="132" s="16" customFormat="1" x14ac:dyDescent="0.15"/>
    <row r="133" s="16" customFormat="1" x14ac:dyDescent="0.15"/>
    <row r="134" s="16" customFormat="1" x14ac:dyDescent="0.15"/>
    <row r="135" s="16" customFormat="1" x14ac:dyDescent="0.15"/>
    <row r="136" s="16" customFormat="1" x14ac:dyDescent="0.15"/>
    <row r="137" s="16" customFormat="1" x14ac:dyDescent="0.15"/>
    <row r="138" s="16" customFormat="1" x14ac:dyDescent="0.15"/>
    <row r="139" s="16" customFormat="1" x14ac:dyDescent="0.15"/>
    <row r="140" s="16" customFormat="1" x14ac:dyDescent="0.15"/>
    <row r="141" s="16" customFormat="1" x14ac:dyDescent="0.15"/>
    <row r="142" s="16" customFormat="1" x14ac:dyDescent="0.15"/>
    <row r="143" s="16" customFormat="1" x14ac:dyDescent="0.15"/>
    <row r="144" s="16" customFormat="1" x14ac:dyDescent="0.15"/>
    <row r="145" s="16" customFormat="1" x14ac:dyDescent="0.15"/>
    <row r="146" s="16" customFormat="1" x14ac:dyDescent="0.15"/>
    <row r="147" s="16" customFormat="1" x14ac:dyDescent="0.15"/>
    <row r="148" s="16" customFormat="1" x14ac:dyDescent="0.15"/>
    <row r="149" s="16" customFormat="1" x14ac:dyDescent="0.15"/>
    <row r="150" s="16" customFormat="1" x14ac:dyDescent="0.15"/>
    <row r="151" s="16" customFormat="1" x14ac:dyDescent="0.15"/>
    <row r="152" s="16" customFormat="1" x14ac:dyDescent="0.15"/>
    <row r="153" s="16" customFormat="1" x14ac:dyDescent="0.15"/>
    <row r="154" s="16" customFormat="1" x14ac:dyDescent="0.15"/>
    <row r="155" s="16" customFormat="1" x14ac:dyDescent="0.15"/>
    <row r="156" s="16" customFormat="1" x14ac:dyDescent="0.15"/>
    <row r="157" s="16" customFormat="1" x14ac:dyDescent="0.15"/>
    <row r="158" s="16" customFormat="1" x14ac:dyDescent="0.15"/>
    <row r="159" s="16" customFormat="1" x14ac:dyDescent="0.15"/>
    <row r="160" s="16" customFormat="1" x14ac:dyDescent="0.15"/>
    <row r="161" s="16" customFormat="1" x14ac:dyDescent="0.15"/>
    <row r="162" s="16" customFormat="1" x14ac:dyDescent="0.15"/>
    <row r="163" s="16" customFormat="1" x14ac:dyDescent="0.15"/>
    <row r="164" s="16" customFormat="1" x14ac:dyDescent="0.15"/>
    <row r="165" s="16" customFormat="1" x14ac:dyDescent="0.15"/>
    <row r="166" s="16" customFormat="1" x14ac:dyDescent="0.15"/>
    <row r="167" s="16" customFormat="1" x14ac:dyDescent="0.15"/>
    <row r="168" s="16" customFormat="1" x14ac:dyDescent="0.15"/>
    <row r="169" s="16" customFormat="1" x14ac:dyDescent="0.15"/>
    <row r="170" s="16" customFormat="1" x14ac:dyDescent="0.15"/>
    <row r="171" s="16" customFormat="1" x14ac:dyDescent="0.15"/>
    <row r="172" s="16" customFormat="1" x14ac:dyDescent="0.15"/>
    <row r="173" s="16" customFormat="1" x14ac:dyDescent="0.15"/>
    <row r="174" s="16" customFormat="1" x14ac:dyDescent="0.15"/>
    <row r="175" s="16" customFormat="1" x14ac:dyDescent="0.15"/>
    <row r="176" s="16" customFormat="1" x14ac:dyDescent="0.15"/>
    <row r="177" s="16" customFormat="1" x14ac:dyDescent="0.15"/>
    <row r="178" s="16" customFormat="1" x14ac:dyDescent="0.15"/>
    <row r="179" s="16" customFormat="1" x14ac:dyDescent="0.15"/>
    <row r="180" s="16" customFormat="1" x14ac:dyDescent="0.15"/>
    <row r="181" s="16" customFormat="1" x14ac:dyDescent="0.15"/>
    <row r="182" s="16" customFormat="1" x14ac:dyDescent="0.15"/>
    <row r="183" s="16" customFormat="1" x14ac:dyDescent="0.15"/>
    <row r="184" s="16" customFormat="1" x14ac:dyDescent="0.15"/>
    <row r="185" s="16" customFormat="1" x14ac:dyDescent="0.15"/>
    <row r="186" s="16" customFormat="1" x14ac:dyDescent="0.15"/>
    <row r="187" s="16" customFormat="1" x14ac:dyDescent="0.15"/>
    <row r="188" s="16" customFormat="1" x14ac:dyDescent="0.15"/>
    <row r="189" s="16" customFormat="1" x14ac:dyDescent="0.15"/>
    <row r="190" s="16" customFormat="1" x14ac:dyDescent="0.15"/>
    <row r="191" s="16" customFormat="1" x14ac:dyDescent="0.15"/>
    <row r="192" s="16" customFormat="1" x14ac:dyDescent="0.15"/>
    <row r="193" s="16" customFormat="1" x14ac:dyDescent="0.15"/>
    <row r="194" s="16" customFormat="1" x14ac:dyDescent="0.15"/>
    <row r="195" s="16" customFormat="1" x14ac:dyDescent="0.15"/>
    <row r="196" s="16" customFormat="1" x14ac:dyDescent="0.15"/>
    <row r="197" s="16" customFormat="1" x14ac:dyDescent="0.15"/>
    <row r="198" s="16" customFormat="1" x14ac:dyDescent="0.15"/>
    <row r="199" s="16" customFormat="1" x14ac:dyDescent="0.15"/>
    <row r="200" s="16" customFormat="1" x14ac:dyDescent="0.15"/>
    <row r="201" s="16" customFormat="1" x14ac:dyDescent="0.15"/>
    <row r="202" s="16" customFormat="1" x14ac:dyDescent="0.15"/>
    <row r="203" s="16" customFormat="1" x14ac:dyDescent="0.15"/>
    <row r="204" s="16" customFormat="1" x14ac:dyDescent="0.15"/>
    <row r="205" s="16" customFormat="1" x14ac:dyDescent="0.15"/>
    <row r="206" s="16" customFormat="1" x14ac:dyDescent="0.15"/>
    <row r="207" s="16" customFormat="1" x14ac:dyDescent="0.15"/>
    <row r="208" s="16" customFormat="1" x14ac:dyDescent="0.15"/>
    <row r="209" s="16" customFormat="1" x14ac:dyDescent="0.15"/>
    <row r="210" s="16" customFormat="1" x14ac:dyDescent="0.15"/>
    <row r="211" s="16" customFormat="1" x14ac:dyDescent="0.15"/>
    <row r="212" s="16" customFormat="1" x14ac:dyDescent="0.15"/>
    <row r="213" s="16" customFormat="1" x14ac:dyDescent="0.15"/>
    <row r="214" s="16" customFormat="1" x14ac:dyDescent="0.15"/>
    <row r="215" s="16" customFormat="1" x14ac:dyDescent="0.15"/>
    <row r="216" s="16" customFormat="1" x14ac:dyDescent="0.15"/>
    <row r="217" s="16" customFormat="1" x14ac:dyDescent="0.15"/>
    <row r="218" s="16" customFormat="1" x14ac:dyDescent="0.15"/>
    <row r="219" s="16" customFormat="1" x14ac:dyDescent="0.15"/>
    <row r="220" s="16" customFormat="1" x14ac:dyDescent="0.15"/>
    <row r="221" s="16" customFormat="1" x14ac:dyDescent="0.15"/>
    <row r="222" s="16" customFormat="1" x14ac:dyDescent="0.15"/>
    <row r="223" s="16" customFormat="1" x14ac:dyDescent="0.15"/>
    <row r="224" s="16" customFormat="1" x14ac:dyDescent="0.15"/>
    <row r="225" s="16" customFormat="1" x14ac:dyDescent="0.15"/>
    <row r="226" s="16" customFormat="1" x14ac:dyDescent="0.15"/>
    <row r="227" s="16" customFormat="1" x14ac:dyDescent="0.15"/>
    <row r="228" s="16" customFormat="1" x14ac:dyDescent="0.15"/>
    <row r="229" s="16" customFormat="1" x14ac:dyDescent="0.15"/>
    <row r="230" s="16" customFormat="1" x14ac:dyDescent="0.15"/>
    <row r="231" s="16" customFormat="1" x14ac:dyDescent="0.15"/>
    <row r="232" s="16" customFormat="1" x14ac:dyDescent="0.15"/>
    <row r="233" s="16" customFormat="1" x14ac:dyDescent="0.15"/>
    <row r="234" s="16" customFormat="1" x14ac:dyDescent="0.15"/>
    <row r="235" s="16" customFormat="1" x14ac:dyDescent="0.15"/>
    <row r="236" s="16" customFormat="1" x14ac:dyDescent="0.15"/>
    <row r="237" s="16" customFormat="1" x14ac:dyDescent="0.15"/>
    <row r="238" s="16" customFormat="1" x14ac:dyDescent="0.15"/>
    <row r="239" s="16" customFormat="1" x14ac:dyDescent="0.15"/>
    <row r="240" s="16" customFormat="1" x14ac:dyDescent="0.15"/>
    <row r="241" spans="1:56" s="16" customFormat="1" x14ac:dyDescent="0.15"/>
    <row r="242" spans="1:56" s="16" customFormat="1" x14ac:dyDescent="0.15"/>
    <row r="243" spans="1:56" s="16" customFormat="1" x14ac:dyDescent="0.15"/>
    <row r="244" spans="1:56" s="16" customFormat="1" x14ac:dyDescent="0.15"/>
    <row r="245" spans="1:56" s="16" customFormat="1" x14ac:dyDescent="0.15"/>
    <row r="246" spans="1:56" s="16" customFormat="1" x14ac:dyDescent="0.15"/>
    <row r="247" spans="1:56" s="16" customFormat="1" x14ac:dyDescent="0.15"/>
    <row r="248" spans="1:56" s="16" customFormat="1" x14ac:dyDescent="0.15"/>
    <row r="249" spans="1:56" s="16" customFormat="1" x14ac:dyDescent="0.15"/>
    <row r="250" spans="1:56" x14ac:dyDescent="0.1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row>
    <row r="251" spans="1:56" x14ac:dyDescent="0.1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row>
  </sheetData>
  <sheetProtection sheet="1" objects="1" scenarios="1" selectLockedCells="1"/>
  <mergeCells count="16">
    <mergeCell ref="A27:BD27"/>
    <mergeCell ref="A11:BD11"/>
    <mergeCell ref="A12:BD12"/>
    <mergeCell ref="A13:BD13"/>
    <mergeCell ref="A15:BD15"/>
    <mergeCell ref="A16:BD16"/>
    <mergeCell ref="A1:BD2"/>
    <mergeCell ref="A18:BD18"/>
    <mergeCell ref="A24:BD24"/>
    <mergeCell ref="A25:BD25"/>
    <mergeCell ref="A26:BD26"/>
    <mergeCell ref="A3:BD3"/>
    <mergeCell ref="A4:BD4"/>
    <mergeCell ref="A5:BD5"/>
    <mergeCell ref="A6:BD6"/>
    <mergeCell ref="A10:BD10"/>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V123"/>
  <sheetViews>
    <sheetView showGridLines="0" view="pageBreakPreview" topLeftCell="A10" zoomScaleSheetLayoutView="100" workbookViewId="0">
      <selection sqref="A1:IV65536"/>
    </sheetView>
  </sheetViews>
  <sheetFormatPr defaultRowHeight="13.5" x14ac:dyDescent="0.15"/>
  <cols>
    <col min="1" max="184" width="1.625" style="21" customWidth="1"/>
    <col min="185" max="185" width="9" style="21" customWidth="1"/>
    <col min="186" max="16384" width="9" style="21"/>
  </cols>
  <sheetData>
    <row r="1" spans="1:117" ht="39.950000000000003" customHeight="1" x14ac:dyDescent="0.2">
      <c r="A1" s="26" t="s">
        <v>121</v>
      </c>
      <c r="B1" s="31"/>
      <c r="C1" s="34"/>
      <c r="D1" s="34"/>
      <c r="E1" s="34"/>
      <c r="F1" s="34"/>
      <c r="G1" s="34"/>
      <c r="H1" s="34"/>
      <c r="I1" s="34"/>
      <c r="J1" s="34"/>
      <c r="K1" s="34"/>
      <c r="L1" s="240" t="s">
        <v>120</v>
      </c>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48"/>
      <c r="AQ1" s="48"/>
      <c r="AR1" s="48"/>
      <c r="AS1" s="48"/>
      <c r="AT1" s="48"/>
      <c r="AU1" s="48"/>
      <c r="AV1" s="48"/>
      <c r="AW1" s="48"/>
      <c r="AX1" s="48"/>
      <c r="AY1" s="48"/>
      <c r="AZ1" s="48"/>
      <c r="BA1" s="48"/>
      <c r="BB1" s="48"/>
      <c r="BC1" s="48"/>
      <c r="BD1" s="48"/>
      <c r="BE1" s="48"/>
      <c r="BF1" s="48"/>
      <c r="BG1" s="48"/>
      <c r="BH1" s="56"/>
      <c r="BI1" s="56"/>
      <c r="CS1" s="60"/>
      <c r="CT1" s="60"/>
      <c r="CU1" s="60"/>
      <c r="CV1" s="60"/>
      <c r="CW1" s="60"/>
      <c r="CX1" s="60"/>
      <c r="CY1" s="60"/>
      <c r="CZ1" s="60"/>
      <c r="DA1" s="60"/>
      <c r="DB1" s="60"/>
      <c r="DC1" s="60"/>
      <c r="DD1" s="60"/>
      <c r="DE1" s="60"/>
      <c r="DF1" s="60"/>
      <c r="DG1" s="60"/>
      <c r="DH1" s="60"/>
      <c r="DI1" s="60"/>
      <c r="DJ1" s="60"/>
      <c r="DK1" s="60"/>
      <c r="DL1" s="60"/>
      <c r="DM1" s="60"/>
    </row>
    <row r="2" spans="1:117" s="22" customFormat="1" ht="15" customHeight="1" x14ac:dyDescent="0.15">
      <c r="A2" s="27"/>
      <c r="B2" s="2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9"/>
      <c r="BI2" s="39"/>
      <c r="BJ2" s="39"/>
      <c r="BK2" s="39"/>
      <c r="BL2" s="39"/>
      <c r="BM2" s="39"/>
      <c r="BN2" s="39"/>
      <c r="BO2" s="39"/>
      <c r="BP2" s="39"/>
      <c r="BQ2" s="39"/>
      <c r="BR2" s="39"/>
      <c r="BS2" s="39"/>
      <c r="BT2" s="39"/>
      <c r="BU2" s="39"/>
      <c r="BV2" s="39"/>
      <c r="BW2" s="39"/>
      <c r="BX2" s="39"/>
      <c r="BY2" s="39"/>
      <c r="BZ2" s="39"/>
    </row>
    <row r="3" spans="1:117" s="23" customFormat="1" ht="24.95" customHeight="1" x14ac:dyDescent="0.15">
      <c r="A3" s="28"/>
      <c r="B3" s="28" t="s">
        <v>119</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28"/>
      <c r="BG3" s="28"/>
    </row>
    <row r="4" spans="1:117" s="22" customFormat="1" ht="35.1" customHeight="1" x14ac:dyDescent="0.15">
      <c r="A4" s="27"/>
      <c r="B4" s="27"/>
      <c r="C4" s="241" t="s">
        <v>117</v>
      </c>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57"/>
      <c r="BI4" s="39"/>
      <c r="BJ4" s="39"/>
      <c r="BK4" s="39"/>
      <c r="BL4" s="39"/>
      <c r="BM4" s="39"/>
      <c r="BN4" s="39"/>
      <c r="BO4" s="39"/>
      <c r="BP4" s="39"/>
      <c r="BQ4" s="39"/>
      <c r="BR4" s="39"/>
      <c r="BS4" s="39"/>
      <c r="BT4" s="39"/>
      <c r="BU4" s="39"/>
      <c r="BV4" s="39"/>
      <c r="BW4" s="39"/>
      <c r="BX4" s="39"/>
      <c r="BY4" s="39"/>
      <c r="BZ4" s="39"/>
      <c r="CA4" s="39"/>
      <c r="CB4" s="39"/>
      <c r="CC4" s="39"/>
    </row>
    <row r="5" spans="1:117" s="23" customFormat="1" ht="24.95" customHeight="1" x14ac:dyDescent="0.15">
      <c r="A5" s="28"/>
      <c r="B5" s="225" t="s">
        <v>116</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row>
    <row r="6" spans="1:117" s="23" customFormat="1" ht="24.95" customHeight="1" x14ac:dyDescent="0.15">
      <c r="A6" s="28"/>
      <c r="B6" s="29"/>
      <c r="C6" s="225" t="s">
        <v>111</v>
      </c>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row>
    <row r="7" spans="1:117" s="24" customFormat="1" ht="30" customHeight="1" x14ac:dyDescent="0.15">
      <c r="A7" s="29"/>
      <c r="B7" s="29"/>
      <c r="C7" s="219" t="s">
        <v>104</v>
      </c>
      <c r="D7" s="220"/>
      <c r="E7" s="220"/>
      <c r="F7" s="220"/>
      <c r="G7" s="220"/>
      <c r="H7" s="220"/>
      <c r="I7" s="220"/>
      <c r="J7" s="221"/>
      <c r="K7" s="219" t="s">
        <v>103</v>
      </c>
      <c r="L7" s="220"/>
      <c r="M7" s="220"/>
      <c r="N7" s="220"/>
      <c r="O7" s="220"/>
      <c r="P7" s="220"/>
      <c r="Q7" s="220"/>
      <c r="R7" s="221"/>
      <c r="S7" s="219" t="s">
        <v>101</v>
      </c>
      <c r="T7" s="220"/>
      <c r="U7" s="220"/>
      <c r="V7" s="220"/>
      <c r="W7" s="220"/>
      <c r="X7" s="220"/>
      <c r="Y7" s="220"/>
      <c r="Z7" s="221"/>
      <c r="AA7" s="219" t="s">
        <v>100</v>
      </c>
      <c r="AB7" s="220"/>
      <c r="AC7" s="220"/>
      <c r="AD7" s="220"/>
      <c r="AE7" s="220"/>
      <c r="AF7" s="220"/>
      <c r="AG7" s="220"/>
      <c r="AH7" s="221"/>
      <c r="AI7" s="219" t="s">
        <v>99</v>
      </c>
      <c r="AJ7" s="220"/>
      <c r="AK7" s="220"/>
      <c r="AL7" s="220"/>
      <c r="AM7" s="220"/>
      <c r="AN7" s="220"/>
      <c r="AO7" s="220"/>
      <c r="AP7" s="221"/>
      <c r="AQ7" s="29"/>
      <c r="AR7" s="29"/>
      <c r="AS7" s="29"/>
      <c r="AT7" s="29"/>
      <c r="AU7" s="29"/>
      <c r="AV7" s="29"/>
      <c r="AW7" s="29"/>
      <c r="AX7" s="29"/>
      <c r="AY7" s="29"/>
      <c r="AZ7" s="29"/>
      <c r="BA7" s="29"/>
      <c r="BB7" s="29"/>
      <c r="BC7" s="29"/>
      <c r="BD7" s="29"/>
      <c r="BE7" s="29"/>
      <c r="BF7" s="29"/>
      <c r="BG7" s="29"/>
    </row>
    <row r="8" spans="1:117" s="24" customFormat="1" ht="30" customHeight="1" x14ac:dyDescent="0.15">
      <c r="A8" s="29"/>
      <c r="B8" s="29"/>
      <c r="C8" s="29" t="s">
        <v>115</v>
      </c>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row>
    <row r="9" spans="1:117" s="24" customFormat="1" ht="30" customHeight="1" x14ac:dyDescent="0.15">
      <c r="A9" s="29"/>
      <c r="B9" s="29"/>
      <c r="C9" s="29" t="s">
        <v>113</v>
      </c>
      <c r="D9" s="41"/>
      <c r="E9" s="44"/>
      <c r="F9" s="44"/>
      <c r="G9" s="44"/>
      <c r="H9" s="44"/>
      <c r="I9" s="44"/>
      <c r="J9" s="44"/>
      <c r="K9" s="47"/>
      <c r="L9" s="47"/>
      <c r="M9" s="41"/>
      <c r="N9" s="41"/>
      <c r="O9" s="41"/>
      <c r="P9" s="41"/>
      <c r="Q9" s="41"/>
      <c r="R9" s="41"/>
      <c r="S9" s="41"/>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row>
    <row r="10" spans="1:117" s="24" customFormat="1" ht="30" customHeight="1" x14ac:dyDescent="0.15">
      <c r="A10" s="29"/>
      <c r="B10" s="29"/>
      <c r="C10" s="229"/>
      <c r="D10" s="230"/>
      <c r="E10" s="230"/>
      <c r="F10" s="230"/>
      <c r="G10" s="230"/>
      <c r="H10" s="230"/>
      <c r="I10" s="230"/>
      <c r="J10" s="231"/>
      <c r="K10" s="237" t="s">
        <v>112</v>
      </c>
      <c r="L10" s="238"/>
      <c r="M10" s="238"/>
      <c r="N10" s="238"/>
      <c r="O10" s="238"/>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row>
    <row r="11" spans="1:117" s="24" customFormat="1" ht="30" customHeight="1" x14ac:dyDescent="0.15">
      <c r="A11" s="29"/>
      <c r="B11" s="29"/>
      <c r="C11" s="229"/>
      <c r="D11" s="230"/>
      <c r="E11" s="230"/>
      <c r="F11" s="230"/>
      <c r="G11" s="230"/>
      <c r="H11" s="230"/>
      <c r="I11" s="230"/>
      <c r="J11" s="231"/>
      <c r="K11" s="237" t="s">
        <v>112</v>
      </c>
      <c r="L11" s="239"/>
      <c r="M11" s="239"/>
      <c r="N11" s="239"/>
      <c r="O11" s="23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row>
    <row r="12" spans="1:117" s="24" customFormat="1" ht="24.95" customHeight="1" x14ac:dyDescent="0.1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row>
    <row r="13" spans="1:117" s="24" customFormat="1" ht="24.95" customHeight="1" x14ac:dyDescent="0.15">
      <c r="A13" s="29"/>
      <c r="B13" s="225" t="s">
        <v>110</v>
      </c>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row>
    <row r="14" spans="1:117" s="24" customFormat="1" ht="69.95" customHeight="1" x14ac:dyDescent="0.15">
      <c r="A14" s="29"/>
      <c r="B14" s="225" t="s">
        <v>109</v>
      </c>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row>
    <row r="15" spans="1:117" s="24" customFormat="1" ht="15" customHeight="1" x14ac:dyDescent="0.1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row>
    <row r="16" spans="1:117" s="24" customFormat="1" ht="30" customHeight="1" x14ac:dyDescent="0.15">
      <c r="A16" s="29"/>
      <c r="B16" s="29"/>
      <c r="C16" s="29"/>
      <c r="D16" s="29"/>
      <c r="E16" s="233" t="s">
        <v>108</v>
      </c>
      <c r="F16" s="233"/>
      <c r="G16" s="233"/>
      <c r="H16" s="233"/>
      <c r="I16" s="233"/>
      <c r="J16" s="233"/>
      <c r="K16" s="233"/>
      <c r="L16" s="233"/>
      <c r="M16" s="234">
        <v>60</v>
      </c>
      <c r="N16" s="235"/>
      <c r="O16" s="235"/>
      <c r="P16" s="235"/>
      <c r="Q16" s="235"/>
      <c r="R16" s="235"/>
      <c r="S16" s="235"/>
      <c r="T16" s="236"/>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row>
    <row r="17" spans="1:59" s="24" customFormat="1" ht="24.95" customHeight="1" x14ac:dyDescent="0.1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row>
    <row r="18" spans="1:59" s="24" customFormat="1" ht="24.95" customHeight="1" x14ac:dyDescent="0.15">
      <c r="A18" s="29"/>
      <c r="B18" s="28" t="s">
        <v>107</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row>
    <row r="19" spans="1:59" s="24" customFormat="1" ht="24.95" customHeight="1" x14ac:dyDescent="0.15">
      <c r="A19" s="29"/>
      <c r="B19" s="29"/>
      <c r="C19" s="29" t="s">
        <v>106</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row>
    <row r="20" spans="1:59" s="24" customFormat="1" ht="15" customHeight="1" x14ac:dyDescent="0.1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row>
    <row r="21" spans="1:59" s="24" customFormat="1" ht="15" customHeight="1" x14ac:dyDescent="0.15">
      <c r="A21" s="29"/>
      <c r="B21" s="29"/>
      <c r="C21" s="29"/>
      <c r="D21" s="29"/>
      <c r="E21" s="228" t="s">
        <v>91</v>
      </c>
      <c r="F21" s="228"/>
      <c r="G21" s="228"/>
      <c r="H21" s="228"/>
      <c r="I21" s="228"/>
      <c r="J21" s="228"/>
      <c r="K21" s="228"/>
      <c r="L21" s="228"/>
      <c r="M21" s="228" t="s">
        <v>19</v>
      </c>
      <c r="N21" s="228"/>
      <c r="O21" s="228"/>
      <c r="P21" s="228"/>
      <c r="Q21" s="228"/>
      <c r="R21" s="228"/>
      <c r="S21" s="228"/>
      <c r="T21" s="228"/>
      <c r="U21" s="228"/>
      <c r="V21" s="228"/>
      <c r="W21" s="228"/>
      <c r="X21" s="228"/>
      <c r="Y21" s="228"/>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row>
    <row r="22" spans="1:59" s="24" customFormat="1" ht="30" customHeight="1" x14ac:dyDescent="0.15">
      <c r="A22" s="29"/>
      <c r="B22" s="29"/>
      <c r="C22" s="29"/>
      <c r="D22" s="29"/>
      <c r="E22" s="219" t="s">
        <v>104</v>
      </c>
      <c r="F22" s="220"/>
      <c r="G22" s="220"/>
      <c r="H22" s="220"/>
      <c r="I22" s="220"/>
      <c r="J22" s="220"/>
      <c r="K22" s="220"/>
      <c r="L22" s="221"/>
      <c r="M22" s="222">
        <v>348700</v>
      </c>
      <c r="N22" s="223"/>
      <c r="O22" s="223"/>
      <c r="P22" s="223"/>
      <c r="Q22" s="223"/>
      <c r="R22" s="223"/>
      <c r="S22" s="223"/>
      <c r="T22" s="223"/>
      <c r="U22" s="223"/>
      <c r="V22" s="223"/>
      <c r="W22" s="223"/>
      <c r="X22" s="223"/>
      <c r="Y22" s="224"/>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row>
    <row r="23" spans="1:59" s="24" customFormat="1" ht="30" customHeight="1" x14ac:dyDescent="0.15">
      <c r="A23" s="29"/>
      <c r="B23" s="29"/>
      <c r="C23" s="29"/>
      <c r="D23" s="29"/>
      <c r="E23" s="219" t="s">
        <v>103</v>
      </c>
      <c r="F23" s="220"/>
      <c r="G23" s="220"/>
      <c r="H23" s="220"/>
      <c r="I23" s="220"/>
      <c r="J23" s="220"/>
      <c r="K23" s="220"/>
      <c r="L23" s="221"/>
      <c r="M23" s="222">
        <v>3000</v>
      </c>
      <c r="N23" s="223"/>
      <c r="O23" s="223"/>
      <c r="P23" s="223"/>
      <c r="Q23" s="223"/>
      <c r="R23" s="223"/>
      <c r="S23" s="223"/>
      <c r="T23" s="223"/>
      <c r="U23" s="223"/>
      <c r="V23" s="223"/>
      <c r="W23" s="223"/>
      <c r="X23" s="223"/>
      <c r="Y23" s="224"/>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row>
    <row r="24" spans="1:59" s="24" customFormat="1" ht="30" customHeight="1" x14ac:dyDescent="0.15">
      <c r="A24" s="29"/>
      <c r="B24" s="29"/>
      <c r="C24" s="29"/>
      <c r="D24" s="29"/>
      <c r="E24" s="219" t="s">
        <v>101</v>
      </c>
      <c r="F24" s="220"/>
      <c r="G24" s="220"/>
      <c r="H24" s="220"/>
      <c r="I24" s="220"/>
      <c r="J24" s="220"/>
      <c r="K24" s="220"/>
      <c r="L24" s="221"/>
      <c r="M24" s="222">
        <v>20920</v>
      </c>
      <c r="N24" s="223"/>
      <c r="O24" s="223"/>
      <c r="P24" s="223"/>
      <c r="Q24" s="223"/>
      <c r="R24" s="223"/>
      <c r="S24" s="223"/>
      <c r="T24" s="223"/>
      <c r="U24" s="223"/>
      <c r="V24" s="223"/>
      <c r="W24" s="223"/>
      <c r="X24" s="223"/>
      <c r="Y24" s="224"/>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row>
    <row r="25" spans="1:59" s="24" customFormat="1" ht="30" customHeight="1" x14ac:dyDescent="0.15">
      <c r="A25" s="29"/>
      <c r="B25" s="29"/>
      <c r="C25" s="29"/>
      <c r="D25" s="29"/>
      <c r="E25" s="219" t="s">
        <v>100</v>
      </c>
      <c r="F25" s="220"/>
      <c r="G25" s="220"/>
      <c r="H25" s="220"/>
      <c r="I25" s="220"/>
      <c r="J25" s="220"/>
      <c r="K25" s="220"/>
      <c r="L25" s="221"/>
      <c r="M25" s="222">
        <v>27000</v>
      </c>
      <c r="N25" s="223"/>
      <c r="O25" s="223"/>
      <c r="P25" s="223"/>
      <c r="Q25" s="223"/>
      <c r="R25" s="223"/>
      <c r="S25" s="223"/>
      <c r="T25" s="223"/>
      <c r="U25" s="223"/>
      <c r="V25" s="223"/>
      <c r="W25" s="223"/>
      <c r="X25" s="223"/>
      <c r="Y25" s="224"/>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row>
    <row r="26" spans="1:59" s="24" customFormat="1" ht="30" customHeight="1" x14ac:dyDescent="0.15">
      <c r="A26" s="29"/>
      <c r="B26" s="29"/>
      <c r="C26" s="29"/>
      <c r="D26" s="29"/>
      <c r="E26" s="219" t="s">
        <v>99</v>
      </c>
      <c r="F26" s="220"/>
      <c r="G26" s="220"/>
      <c r="H26" s="220"/>
      <c r="I26" s="220"/>
      <c r="J26" s="220"/>
      <c r="K26" s="220"/>
      <c r="L26" s="221"/>
      <c r="M26" s="222">
        <v>30000</v>
      </c>
      <c r="N26" s="223"/>
      <c r="O26" s="223"/>
      <c r="P26" s="223"/>
      <c r="Q26" s="223"/>
      <c r="R26" s="223"/>
      <c r="S26" s="223"/>
      <c r="T26" s="223"/>
      <c r="U26" s="223"/>
      <c r="V26" s="223"/>
      <c r="W26" s="223"/>
      <c r="X26" s="223"/>
      <c r="Y26" s="224"/>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row>
    <row r="27" spans="1:59" s="24" customFormat="1" ht="30" customHeight="1" x14ac:dyDescent="0.15">
      <c r="A27" s="29"/>
      <c r="B27" s="29"/>
      <c r="C27" s="29"/>
      <c r="D27" s="29"/>
      <c r="E27" s="229" t="str">
        <f>IF(C10="","",C10)</f>
        <v/>
      </c>
      <c r="F27" s="230"/>
      <c r="G27" s="230"/>
      <c r="H27" s="230"/>
      <c r="I27" s="230"/>
      <c r="J27" s="230"/>
      <c r="K27" s="230"/>
      <c r="L27" s="231"/>
      <c r="M27" s="222"/>
      <c r="N27" s="223"/>
      <c r="O27" s="223"/>
      <c r="P27" s="223"/>
      <c r="Q27" s="223"/>
      <c r="R27" s="223"/>
      <c r="S27" s="223"/>
      <c r="T27" s="223"/>
      <c r="U27" s="223"/>
      <c r="V27" s="223"/>
      <c r="W27" s="223"/>
      <c r="X27" s="223"/>
      <c r="Y27" s="224"/>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row>
    <row r="28" spans="1:59" s="24" customFormat="1" ht="30" customHeight="1" x14ac:dyDescent="0.15">
      <c r="A28" s="29"/>
      <c r="B28" s="29"/>
      <c r="C28" s="29"/>
      <c r="D28" s="29"/>
      <c r="E28" s="229" t="str">
        <f>IF(C11="","",C11)</f>
        <v/>
      </c>
      <c r="F28" s="230"/>
      <c r="G28" s="230"/>
      <c r="H28" s="230"/>
      <c r="I28" s="230"/>
      <c r="J28" s="230"/>
      <c r="K28" s="230"/>
      <c r="L28" s="231"/>
      <c r="M28" s="222"/>
      <c r="N28" s="223"/>
      <c r="O28" s="223"/>
      <c r="P28" s="223"/>
      <c r="Q28" s="223"/>
      <c r="R28" s="223"/>
      <c r="S28" s="223"/>
      <c r="T28" s="223"/>
      <c r="U28" s="223"/>
      <c r="V28" s="223"/>
      <c r="W28" s="223"/>
      <c r="X28" s="223"/>
      <c r="Y28" s="224"/>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row>
    <row r="29" spans="1:59" s="24" customFormat="1" ht="15" customHeight="1" x14ac:dyDescent="0.1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row>
    <row r="30" spans="1:59" s="24" customFormat="1" ht="15" customHeight="1" x14ac:dyDescent="0.1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row>
    <row r="31" spans="1:59" s="24" customFormat="1" ht="15" customHeight="1" x14ac:dyDescent="0.15">
      <c r="A31" s="29"/>
      <c r="B31" s="28" t="s">
        <v>98</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row>
    <row r="32" spans="1:59" s="24" customFormat="1" ht="15" customHeight="1" x14ac:dyDescent="0.1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row>
    <row r="33" spans="1:78" s="24" customFormat="1" ht="30" customHeight="1" x14ac:dyDescent="0.15">
      <c r="A33" s="29"/>
      <c r="B33" s="29"/>
      <c r="C33" s="29"/>
      <c r="D33" s="29"/>
      <c r="E33" s="228" t="s">
        <v>97</v>
      </c>
      <c r="F33" s="228"/>
      <c r="G33" s="228"/>
      <c r="H33" s="228"/>
      <c r="I33" s="228"/>
      <c r="J33" s="228"/>
      <c r="K33" s="228"/>
      <c r="L33" s="228"/>
      <c r="M33" s="228"/>
      <c r="N33" s="228"/>
      <c r="O33" s="228"/>
      <c r="P33" s="228"/>
      <c r="Q33" s="228"/>
      <c r="R33" s="228"/>
      <c r="S33" s="228"/>
      <c r="T33" s="232">
        <v>430000</v>
      </c>
      <c r="U33" s="232"/>
      <c r="V33" s="232"/>
      <c r="W33" s="232"/>
      <c r="X33" s="232"/>
      <c r="Y33" s="232"/>
      <c r="Z33" s="232"/>
      <c r="AA33" s="232"/>
      <c r="AB33" s="232"/>
      <c r="AC33" s="232"/>
      <c r="AD33" s="232"/>
      <c r="AE33" s="232"/>
      <c r="AF33" s="232"/>
      <c r="AG33" s="232"/>
      <c r="AH33" s="232"/>
      <c r="AI33" s="232"/>
      <c r="AJ33" s="232"/>
      <c r="AK33" s="232"/>
      <c r="AL33" s="232"/>
      <c r="AM33" s="29"/>
      <c r="AN33" s="29"/>
      <c r="AO33" s="29"/>
      <c r="AP33" s="29"/>
      <c r="AQ33" s="29"/>
      <c r="AR33" s="29"/>
      <c r="AS33" s="29"/>
      <c r="AT33" s="29"/>
      <c r="AU33" s="29"/>
      <c r="AV33" s="29"/>
      <c r="AW33" s="29"/>
      <c r="AX33" s="29"/>
      <c r="AY33" s="29"/>
      <c r="AZ33" s="29"/>
      <c r="BA33" s="29"/>
      <c r="BB33" s="29"/>
      <c r="BC33" s="29"/>
      <c r="BD33" s="29"/>
      <c r="BE33" s="29"/>
      <c r="BF33" s="29"/>
      <c r="BG33" s="29"/>
    </row>
    <row r="34" spans="1:78" s="24" customFormat="1" ht="15" customHeight="1" x14ac:dyDescent="0.15">
      <c r="A34" s="29"/>
      <c r="B34" s="29"/>
      <c r="C34" s="29"/>
      <c r="D34" s="29"/>
      <c r="E34" s="29" t="s">
        <v>96</v>
      </c>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row>
    <row r="35" spans="1:78" s="24" customFormat="1" ht="15" customHeight="1" x14ac:dyDescent="0.1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row>
    <row r="36" spans="1:78" s="24" customFormat="1" ht="15" customHeight="1" x14ac:dyDescent="0.1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row>
    <row r="37" spans="1:78" s="24" customFormat="1" ht="15" customHeight="1" x14ac:dyDescent="0.1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row>
    <row r="38" spans="1:78" s="24" customFormat="1" ht="15" customHeight="1" x14ac:dyDescent="0.15">
      <c r="A38" s="28" t="s">
        <v>95</v>
      </c>
      <c r="B38" s="29"/>
      <c r="C38" s="29"/>
      <c r="D38" s="29"/>
      <c r="E38" s="29"/>
      <c r="F38" s="28" t="s">
        <v>94</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row>
    <row r="39" spans="1:78" s="25" customFormat="1" ht="39.950000000000003" customHeight="1" x14ac:dyDescent="0.15">
      <c r="A39" s="30"/>
      <c r="B39" s="32"/>
      <c r="C39" s="32"/>
      <c r="D39" s="225" t="s">
        <v>93</v>
      </c>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row>
    <row r="40" spans="1:78" s="24" customFormat="1" ht="15" customHeight="1" x14ac:dyDescent="0.15">
      <c r="A40" s="29"/>
      <c r="B40" s="29"/>
      <c r="C40" s="29"/>
      <c r="D40" s="29"/>
      <c r="E40" s="228" t="s">
        <v>91</v>
      </c>
      <c r="F40" s="228"/>
      <c r="G40" s="228"/>
      <c r="H40" s="228"/>
      <c r="I40" s="228"/>
      <c r="J40" s="228"/>
      <c r="K40" s="228"/>
      <c r="L40" s="228"/>
      <c r="M40" s="228" t="s">
        <v>19</v>
      </c>
      <c r="N40" s="228"/>
      <c r="O40" s="228"/>
      <c r="P40" s="228"/>
      <c r="Q40" s="228"/>
      <c r="R40" s="228"/>
      <c r="S40" s="228"/>
      <c r="T40" s="228"/>
      <c r="U40" s="228"/>
      <c r="V40" s="228"/>
      <c r="W40" s="228"/>
      <c r="X40" s="228"/>
      <c r="Y40" s="228"/>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row>
    <row r="41" spans="1:78" s="24" customFormat="1" ht="30" customHeight="1" x14ac:dyDescent="0.15">
      <c r="A41" s="29"/>
      <c r="B41" s="29"/>
      <c r="C41" s="29"/>
      <c r="D41" s="29"/>
      <c r="E41" s="229" t="s">
        <v>90</v>
      </c>
      <c r="F41" s="230"/>
      <c r="G41" s="230"/>
      <c r="H41" s="230"/>
      <c r="I41" s="230"/>
      <c r="J41" s="230"/>
      <c r="K41" s="230"/>
      <c r="L41" s="231"/>
      <c r="M41" s="222">
        <v>465</v>
      </c>
      <c r="N41" s="223"/>
      <c r="O41" s="223"/>
      <c r="P41" s="223"/>
      <c r="Q41" s="223"/>
      <c r="R41" s="223"/>
      <c r="S41" s="223"/>
      <c r="T41" s="223"/>
      <c r="U41" s="223"/>
      <c r="V41" s="223"/>
      <c r="W41" s="223"/>
      <c r="X41" s="223"/>
      <c r="Y41" s="224"/>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row>
    <row r="42" spans="1:78" s="22" customFormat="1" ht="30" customHeight="1" x14ac:dyDescent="0.15">
      <c r="A42" s="27"/>
      <c r="B42" s="27"/>
      <c r="C42" s="38"/>
      <c r="D42" s="35"/>
      <c r="E42" s="219"/>
      <c r="F42" s="220"/>
      <c r="G42" s="220"/>
      <c r="H42" s="220"/>
      <c r="I42" s="220"/>
      <c r="J42" s="220"/>
      <c r="K42" s="220"/>
      <c r="L42" s="221"/>
      <c r="M42" s="222"/>
      <c r="N42" s="223"/>
      <c r="O42" s="223"/>
      <c r="P42" s="223"/>
      <c r="Q42" s="223"/>
      <c r="R42" s="223"/>
      <c r="S42" s="223"/>
      <c r="T42" s="223"/>
      <c r="U42" s="223"/>
      <c r="V42" s="223"/>
      <c r="W42" s="223"/>
      <c r="X42" s="223"/>
      <c r="Y42" s="224"/>
      <c r="Z42" s="35"/>
      <c r="AA42" s="35"/>
      <c r="AB42" s="35"/>
      <c r="AC42" s="35"/>
      <c r="AD42" s="35"/>
      <c r="AE42" s="35"/>
      <c r="AF42" s="38"/>
      <c r="AG42" s="35"/>
      <c r="AH42" s="35"/>
      <c r="AI42" s="35"/>
      <c r="AJ42" s="35"/>
      <c r="AK42" s="35"/>
      <c r="AL42" s="35"/>
      <c r="AM42" s="35"/>
      <c r="AN42" s="35"/>
      <c r="AO42" s="35"/>
      <c r="AP42" s="35"/>
      <c r="AQ42" s="35"/>
      <c r="AR42" s="35"/>
      <c r="AS42" s="35"/>
      <c r="AT42" s="35"/>
      <c r="AU42" s="35"/>
      <c r="AV42" s="35"/>
      <c r="AW42" s="35"/>
      <c r="AX42" s="35"/>
      <c r="AY42" s="35"/>
      <c r="AZ42" s="35"/>
      <c r="BA42" s="35"/>
      <c r="BB42" s="35"/>
      <c r="BC42" s="38"/>
      <c r="BD42" s="35"/>
      <c r="BE42" s="35"/>
      <c r="BF42" s="35"/>
      <c r="BG42" s="35"/>
      <c r="BH42" s="39"/>
      <c r="BI42" s="39"/>
      <c r="BJ42" s="39"/>
      <c r="BK42" s="39"/>
      <c r="BL42" s="39"/>
      <c r="BM42" s="39"/>
      <c r="BN42" s="39"/>
      <c r="BO42" s="39"/>
      <c r="BP42" s="39"/>
      <c r="BQ42" s="39"/>
      <c r="BR42" s="57"/>
      <c r="BS42" s="57"/>
      <c r="BT42" s="57"/>
      <c r="BU42" s="57"/>
      <c r="BV42" s="57"/>
      <c r="BW42" s="57"/>
      <c r="BX42" s="57"/>
      <c r="BY42" s="57"/>
      <c r="BZ42" s="57"/>
    </row>
    <row r="43" spans="1:78" s="22" customFormat="1" ht="30" customHeight="1" x14ac:dyDescent="0.15">
      <c r="A43" s="27"/>
      <c r="B43" s="27"/>
      <c r="C43" s="35"/>
      <c r="D43" s="42"/>
      <c r="E43" s="219"/>
      <c r="F43" s="220"/>
      <c r="G43" s="220"/>
      <c r="H43" s="220"/>
      <c r="I43" s="220"/>
      <c r="J43" s="220"/>
      <c r="K43" s="220"/>
      <c r="L43" s="221"/>
      <c r="M43" s="222"/>
      <c r="N43" s="223"/>
      <c r="O43" s="223"/>
      <c r="P43" s="223"/>
      <c r="Q43" s="223"/>
      <c r="R43" s="223"/>
      <c r="S43" s="223"/>
      <c r="T43" s="223"/>
      <c r="U43" s="223"/>
      <c r="V43" s="223"/>
      <c r="W43" s="223"/>
      <c r="X43" s="223"/>
      <c r="Y43" s="224"/>
      <c r="Z43" s="35"/>
      <c r="AA43" s="35"/>
      <c r="AB43" s="51"/>
      <c r="AC43" s="35"/>
      <c r="AD43" s="35"/>
      <c r="AE43" s="35"/>
      <c r="AF43" s="35"/>
      <c r="AG43" s="35"/>
      <c r="AH43" s="35"/>
      <c r="AI43" s="42"/>
      <c r="AJ43" s="42"/>
      <c r="AK43" s="51"/>
      <c r="AL43" s="51"/>
      <c r="AM43" s="35"/>
      <c r="AN43" s="35"/>
      <c r="AO43" s="35"/>
      <c r="AP43" s="35"/>
      <c r="AQ43" s="35"/>
      <c r="AR43" s="35"/>
      <c r="AS43" s="35"/>
      <c r="AT43" s="35"/>
      <c r="AU43" s="35"/>
      <c r="AV43" s="35"/>
      <c r="AW43" s="35"/>
      <c r="AX43" s="35"/>
      <c r="AY43" s="35"/>
      <c r="AZ43" s="35"/>
      <c r="BA43" s="35"/>
      <c r="BB43" s="35"/>
      <c r="BC43" s="35"/>
      <c r="BD43" s="35"/>
      <c r="BE43" s="35"/>
      <c r="BF43" s="42"/>
      <c r="BG43" s="42"/>
      <c r="BH43" s="45"/>
      <c r="BI43" s="45"/>
      <c r="BJ43" s="45"/>
      <c r="BK43" s="45"/>
      <c r="BL43" s="45"/>
      <c r="BM43" s="45"/>
      <c r="BN43" s="43"/>
      <c r="BO43" s="39"/>
      <c r="BP43" s="39"/>
      <c r="BQ43" s="39"/>
      <c r="BR43" s="43"/>
      <c r="BS43" s="43"/>
      <c r="BT43" s="45"/>
      <c r="BU43" s="45"/>
      <c r="BV43" s="45"/>
      <c r="BW43" s="45"/>
      <c r="BX43" s="45"/>
      <c r="BY43" s="45"/>
      <c r="BZ43" s="52"/>
    </row>
    <row r="44" spans="1:78" s="24" customFormat="1" ht="24.95" customHeight="1" x14ac:dyDescent="0.15">
      <c r="A44" s="28"/>
      <c r="B44" s="29"/>
      <c r="C44" s="29"/>
      <c r="D44" s="225" t="s">
        <v>88</v>
      </c>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row>
    <row r="45" spans="1:78" s="22" customFormat="1" ht="54.95" customHeight="1" x14ac:dyDescent="0.15">
      <c r="A45" s="27"/>
      <c r="B45" s="33"/>
      <c r="C45" s="33"/>
      <c r="D45" s="27"/>
      <c r="E45" s="226" t="s">
        <v>28</v>
      </c>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row>
    <row r="46" spans="1:78" s="22" customFormat="1" ht="15.95" customHeight="1" x14ac:dyDescent="0.15">
      <c r="C46" s="39"/>
      <c r="D46" s="43"/>
      <c r="E46" s="43"/>
      <c r="F46" s="43"/>
      <c r="G46" s="45"/>
      <c r="H46" s="45"/>
      <c r="I46" s="45"/>
      <c r="J46" s="45"/>
      <c r="K46" s="45"/>
      <c r="L46" s="43"/>
      <c r="M46" s="43"/>
      <c r="N46" s="39"/>
      <c r="O46" s="39"/>
      <c r="P46" s="39"/>
      <c r="Q46" s="39"/>
      <c r="R46" s="39"/>
      <c r="S46" s="39"/>
      <c r="T46" s="39"/>
      <c r="U46" s="39"/>
      <c r="V46" s="39"/>
      <c r="W46" s="39"/>
      <c r="X46" s="39"/>
      <c r="Y46" s="39"/>
      <c r="Z46" s="39"/>
      <c r="AA46" s="39"/>
      <c r="AB46" s="52"/>
      <c r="AC46" s="39"/>
      <c r="AD46" s="39"/>
      <c r="AE46" s="39"/>
      <c r="AF46" s="39"/>
      <c r="AG46" s="39"/>
      <c r="AH46" s="39"/>
      <c r="AI46" s="43"/>
      <c r="AJ46" s="43"/>
      <c r="AK46" s="52"/>
      <c r="AL46" s="52"/>
      <c r="AM46" s="39"/>
      <c r="AN46" s="39"/>
      <c r="AO46" s="39"/>
      <c r="AP46" s="39"/>
      <c r="AQ46" s="39"/>
      <c r="AR46" s="39"/>
      <c r="AS46" s="39"/>
      <c r="AT46" s="39"/>
      <c r="AU46" s="39"/>
      <c r="AV46" s="39"/>
      <c r="AW46" s="39"/>
      <c r="AX46" s="39"/>
      <c r="AY46" s="39"/>
      <c r="AZ46" s="39"/>
      <c r="BA46" s="39"/>
      <c r="BB46" s="39"/>
      <c r="BC46" s="39"/>
      <c r="BD46" s="39"/>
      <c r="BE46" s="39"/>
      <c r="BF46" s="43"/>
      <c r="BG46" s="43"/>
      <c r="BH46" s="45"/>
      <c r="BI46" s="45"/>
      <c r="BJ46" s="45"/>
      <c r="BK46" s="45"/>
      <c r="BL46" s="45"/>
      <c r="BM46" s="45"/>
      <c r="BN46" s="43"/>
      <c r="BO46" s="39"/>
      <c r="BP46" s="39"/>
      <c r="BQ46" s="39"/>
      <c r="BR46" s="43"/>
      <c r="BS46" s="43"/>
      <c r="BT46" s="45"/>
      <c r="BU46" s="45"/>
      <c r="BV46" s="45"/>
      <c r="BW46" s="45"/>
      <c r="BX46" s="45"/>
      <c r="BY46" s="45"/>
      <c r="BZ46" s="52"/>
    </row>
    <row r="47" spans="1:78" s="22" customFormat="1" ht="15.95" customHeight="1" x14ac:dyDescent="0.15">
      <c r="C47" s="39"/>
      <c r="D47" s="43"/>
      <c r="E47" s="43"/>
      <c r="F47" s="43"/>
      <c r="G47" s="45"/>
      <c r="H47" s="45"/>
      <c r="I47" s="45"/>
      <c r="J47" s="45"/>
      <c r="K47" s="45"/>
      <c r="L47" s="43"/>
      <c r="M47" s="43"/>
      <c r="N47" s="39"/>
      <c r="O47" s="39"/>
      <c r="P47" s="39"/>
      <c r="Q47" s="39"/>
      <c r="R47" s="39"/>
      <c r="S47" s="39"/>
      <c r="T47" s="39"/>
      <c r="U47" s="39"/>
      <c r="V47" s="39"/>
      <c r="W47" s="39"/>
      <c r="X47" s="39"/>
      <c r="Y47" s="39"/>
      <c r="Z47" s="39"/>
      <c r="AA47" s="39"/>
      <c r="AB47" s="52"/>
      <c r="AC47" s="39"/>
      <c r="AD47" s="39"/>
      <c r="AE47" s="39"/>
      <c r="AF47" s="39"/>
      <c r="AG47" s="39"/>
      <c r="AH47" s="39"/>
      <c r="AI47" s="43"/>
      <c r="AJ47" s="43"/>
      <c r="AK47" s="52"/>
      <c r="AL47" s="52"/>
      <c r="AM47" s="39"/>
      <c r="AN47" s="39"/>
      <c r="AO47" s="39"/>
      <c r="AP47" s="39"/>
      <c r="AQ47" s="39"/>
      <c r="AR47" s="39"/>
      <c r="AS47" s="39"/>
      <c r="AT47" s="39"/>
      <c r="AU47" s="39"/>
      <c r="AV47" s="39"/>
      <c r="AW47" s="39"/>
      <c r="AX47" s="39"/>
      <c r="AY47" s="39"/>
      <c r="AZ47" s="39"/>
      <c r="BA47" s="39"/>
      <c r="BB47" s="39"/>
      <c r="BC47" s="39"/>
      <c r="BD47" s="39"/>
      <c r="BE47" s="39"/>
      <c r="BF47" s="43"/>
      <c r="BG47" s="43"/>
      <c r="BH47" s="45"/>
      <c r="BI47" s="45"/>
      <c r="BJ47" s="45"/>
      <c r="BK47" s="45"/>
      <c r="BL47" s="45"/>
      <c r="BM47" s="45"/>
      <c r="BN47" s="43"/>
      <c r="BO47" s="39"/>
      <c r="BP47" s="39"/>
      <c r="BQ47" s="39"/>
      <c r="BR47" s="43"/>
      <c r="BS47" s="43"/>
      <c r="BT47" s="45"/>
      <c r="BU47" s="45"/>
      <c r="BV47" s="45"/>
      <c r="BW47" s="45"/>
      <c r="BX47" s="45"/>
      <c r="BY47" s="45"/>
      <c r="BZ47" s="52"/>
    </row>
    <row r="48" spans="1:78" s="22" customFormat="1" ht="15.95" customHeight="1" x14ac:dyDescent="0.15">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52"/>
      <c r="AC48" s="39"/>
      <c r="AD48" s="39"/>
      <c r="AE48" s="39"/>
      <c r="AF48" s="39"/>
      <c r="AG48" s="39"/>
      <c r="AH48" s="43"/>
      <c r="AI48" s="43"/>
      <c r="AJ48" s="43"/>
      <c r="AK48" s="52"/>
      <c r="AL48" s="52"/>
      <c r="AM48" s="39"/>
      <c r="AN48" s="39"/>
      <c r="AO48" s="39"/>
      <c r="AP48" s="39"/>
      <c r="AQ48" s="39"/>
      <c r="AR48" s="39"/>
      <c r="AS48" s="39"/>
      <c r="AT48" s="39"/>
      <c r="AU48" s="39"/>
      <c r="AV48" s="39"/>
      <c r="AW48" s="39"/>
      <c r="AX48" s="39"/>
      <c r="AY48" s="39"/>
      <c r="AZ48" s="39"/>
      <c r="BA48" s="39"/>
      <c r="BB48" s="39"/>
      <c r="BC48" s="39"/>
      <c r="BD48" s="39"/>
      <c r="BE48" s="43"/>
      <c r="BF48" s="43"/>
      <c r="BG48" s="43"/>
      <c r="BH48" s="58"/>
      <c r="BI48" s="58"/>
      <c r="BJ48" s="58"/>
      <c r="BK48" s="58"/>
      <c r="BL48" s="58"/>
      <c r="BM48" s="58"/>
      <c r="BN48" s="43"/>
      <c r="BO48" s="39"/>
      <c r="BP48" s="39"/>
      <c r="BQ48" s="39"/>
      <c r="BR48" s="43"/>
      <c r="BS48" s="43"/>
      <c r="BT48" s="45"/>
      <c r="BU48" s="45"/>
      <c r="BV48" s="45"/>
      <c r="BW48" s="45"/>
      <c r="BX48" s="45"/>
      <c r="BY48" s="45"/>
      <c r="BZ48" s="52"/>
    </row>
    <row r="49" spans="3:126" s="22" customFormat="1" ht="15.95" customHeight="1" x14ac:dyDescent="0.15">
      <c r="C49" s="40"/>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43"/>
      <c r="BZ49" s="43"/>
    </row>
    <row r="50" spans="3:126" s="22" customFormat="1" ht="15.95" customHeight="1" x14ac:dyDescent="0.15">
      <c r="C50" s="39"/>
      <c r="D50" s="39"/>
      <c r="E50" s="39"/>
      <c r="F50" s="39"/>
      <c r="G50" s="39"/>
      <c r="H50" s="39"/>
      <c r="I50" s="43"/>
      <c r="J50" s="43"/>
      <c r="K50" s="43"/>
      <c r="L50" s="43"/>
      <c r="M50" s="43"/>
      <c r="N50" s="39"/>
      <c r="O50" s="39"/>
      <c r="P50" s="39"/>
      <c r="Q50" s="43"/>
      <c r="R50" s="43"/>
      <c r="S50" s="43"/>
      <c r="T50" s="43"/>
      <c r="U50" s="43"/>
      <c r="V50" s="43"/>
      <c r="W50" s="43"/>
      <c r="X50" s="50"/>
      <c r="Y50" s="39"/>
      <c r="Z50" s="39"/>
      <c r="AA50" s="43"/>
      <c r="AB50" s="43"/>
      <c r="AC50" s="43"/>
      <c r="AD50" s="43"/>
      <c r="AE50" s="43"/>
      <c r="AF50" s="43"/>
      <c r="AG50" s="43"/>
      <c r="AH50" s="39"/>
      <c r="AI50" s="39"/>
      <c r="AJ50" s="39"/>
      <c r="AK50" s="43"/>
      <c r="AL50" s="43"/>
      <c r="AM50" s="55"/>
      <c r="AN50" s="55"/>
      <c r="AO50" s="55"/>
      <c r="AP50" s="55"/>
      <c r="AQ50" s="43"/>
      <c r="AR50" s="43"/>
      <c r="AS50" s="43"/>
      <c r="AT50" s="43"/>
      <c r="AU50" s="43"/>
      <c r="AV50" s="43"/>
      <c r="AW50" s="43"/>
      <c r="AX50" s="43"/>
      <c r="AY50" s="43"/>
      <c r="AZ50" s="43"/>
      <c r="BA50" s="43"/>
      <c r="BB50" s="43"/>
      <c r="BC50" s="43"/>
      <c r="BD50" s="43"/>
      <c r="BE50" s="39"/>
      <c r="BF50" s="39"/>
      <c r="BG50" s="39"/>
      <c r="BH50" s="39"/>
      <c r="BI50" s="39"/>
      <c r="BJ50" s="39"/>
      <c r="BK50" s="39"/>
      <c r="BL50" s="39"/>
      <c r="BM50" s="39"/>
      <c r="BN50" s="39"/>
      <c r="BO50" s="39"/>
      <c r="BP50" s="39"/>
      <c r="BQ50" s="39"/>
      <c r="BR50" s="39"/>
      <c r="BS50" s="39"/>
      <c r="BT50" s="39"/>
      <c r="BU50" s="39"/>
      <c r="BV50" s="39"/>
      <c r="BW50" s="39"/>
      <c r="BX50" s="39"/>
      <c r="BY50" s="39"/>
      <c r="BZ50" s="39"/>
    </row>
    <row r="51" spans="3:126" s="22" customFormat="1" ht="15.95" customHeight="1" x14ac:dyDescent="0.15">
      <c r="C51" s="39"/>
      <c r="D51" s="39"/>
      <c r="E51" s="39"/>
      <c r="F51" s="39"/>
      <c r="G51" s="39"/>
      <c r="H51" s="39"/>
      <c r="I51" s="46"/>
      <c r="J51" s="46"/>
      <c r="K51" s="46"/>
      <c r="L51" s="46"/>
      <c r="M51" s="46"/>
      <c r="N51" s="39"/>
      <c r="O51" s="39"/>
      <c r="P51" s="43"/>
      <c r="Q51" s="43"/>
      <c r="R51" s="46"/>
      <c r="S51" s="46"/>
      <c r="T51" s="46"/>
      <c r="U51" s="46"/>
      <c r="V51" s="46"/>
      <c r="W51" s="43"/>
      <c r="X51" s="43"/>
      <c r="Y51" s="39"/>
      <c r="Z51" s="39"/>
      <c r="AA51" s="46"/>
      <c r="AB51" s="46"/>
      <c r="AC51" s="46"/>
      <c r="AD51" s="46"/>
      <c r="AE51" s="53"/>
      <c r="AF51" s="53"/>
      <c r="AG51" s="53"/>
      <c r="AH51" s="54"/>
      <c r="AI51" s="39"/>
      <c r="AJ51" s="39"/>
      <c r="AK51" s="46"/>
      <c r="AL51" s="46"/>
      <c r="AM51" s="46"/>
      <c r="AN51" s="43"/>
      <c r="AO51" s="43"/>
      <c r="AP51" s="43"/>
      <c r="AQ51" s="46"/>
      <c r="AR51" s="46"/>
      <c r="AS51" s="46"/>
      <c r="AT51" s="46"/>
      <c r="AU51" s="46"/>
      <c r="AV51" s="46"/>
      <c r="AW51" s="46"/>
      <c r="AX51" s="46"/>
      <c r="AY51" s="46"/>
      <c r="AZ51" s="46"/>
      <c r="BA51" s="46"/>
      <c r="BB51" s="53"/>
      <c r="BC51" s="53"/>
      <c r="BD51" s="53"/>
      <c r="BE51" s="54"/>
      <c r="BF51" s="39"/>
      <c r="BG51" s="39"/>
      <c r="BH51" s="39"/>
      <c r="BI51" s="39"/>
      <c r="BJ51" s="39"/>
      <c r="BK51" s="39"/>
      <c r="BL51" s="39"/>
      <c r="BM51" s="39"/>
      <c r="BN51" s="39"/>
      <c r="BO51" s="39"/>
      <c r="BP51" s="39"/>
      <c r="BQ51" s="39"/>
      <c r="BR51" s="39"/>
      <c r="BS51" s="39"/>
      <c r="BT51" s="39"/>
      <c r="BU51" s="39"/>
      <c r="BV51" s="39"/>
      <c r="BW51" s="39"/>
      <c r="BX51" s="39"/>
      <c r="BY51" s="39"/>
      <c r="BZ51" s="39"/>
    </row>
    <row r="52" spans="3:126" s="22" customFormat="1" ht="15.95" customHeight="1" x14ac:dyDescent="0.15">
      <c r="BX52" s="59"/>
      <c r="BY52" s="59"/>
      <c r="BZ52" s="59"/>
      <c r="CA52" s="59"/>
      <c r="CB52" s="59"/>
      <c r="CC52" s="59"/>
      <c r="CD52" s="59"/>
      <c r="CE52" s="59"/>
    </row>
    <row r="53" spans="3:126" s="22" customFormat="1" ht="14.25" x14ac:dyDescent="0.15"/>
    <row r="54" spans="3:126" s="22" customFormat="1" ht="14.25" x14ac:dyDescent="0.15"/>
    <row r="55" spans="3:126" s="22" customFormat="1" ht="14.25" x14ac:dyDescent="0.15"/>
    <row r="56" spans="3:126" s="22" customFormat="1" ht="14.25" x14ac:dyDescent="0.15"/>
    <row r="57" spans="3:126" s="22" customFormat="1" ht="14.25" x14ac:dyDescent="0.15">
      <c r="DA57" s="227" t="s">
        <v>87</v>
      </c>
      <c r="DB57" s="227"/>
      <c r="DC57" s="227"/>
      <c r="DD57" s="227"/>
      <c r="DE57" s="227"/>
      <c r="DF57" s="227"/>
      <c r="DG57" s="227"/>
      <c r="DH57" s="227"/>
      <c r="DI57" s="227"/>
      <c r="DJ57" s="227"/>
      <c r="DK57" s="227"/>
      <c r="DL57" s="227"/>
      <c r="DM57" s="227"/>
    </row>
    <row r="58" spans="3:126" s="22" customFormat="1" ht="14.25" x14ac:dyDescent="0.15">
      <c r="DA58" s="215" t="s">
        <v>86</v>
      </c>
      <c r="DB58" s="215"/>
      <c r="DC58" s="215"/>
      <c r="DD58" s="215"/>
      <c r="DE58" s="216" t="e">
        <f>#REF!</f>
        <v>#REF!</v>
      </c>
      <c r="DF58" s="216"/>
      <c r="DG58" s="216"/>
      <c r="DH58" s="216"/>
      <c r="DI58" s="216"/>
      <c r="DJ58" s="216"/>
      <c r="DK58" s="216"/>
      <c r="DL58" s="216"/>
      <c r="DM58" s="216"/>
    </row>
    <row r="59" spans="3:126" s="22" customFormat="1" ht="14.25" x14ac:dyDescent="0.15">
      <c r="DA59" s="215" t="s">
        <v>85</v>
      </c>
      <c r="DB59" s="215"/>
      <c r="DC59" s="215"/>
      <c r="DD59" s="215"/>
      <c r="DE59" s="216" t="e">
        <f>#REF!</f>
        <v>#REF!</v>
      </c>
      <c r="DF59" s="216"/>
      <c r="DG59" s="216"/>
      <c r="DH59" s="216"/>
      <c r="DI59" s="216"/>
      <c r="DJ59" s="216"/>
      <c r="DK59" s="216"/>
      <c r="DL59" s="216"/>
      <c r="DM59" s="216"/>
      <c r="DQ59" s="217" t="str">
        <f>IF(I4="","",SUM(BH43:BM47))</f>
        <v/>
      </c>
      <c r="DR59" s="218"/>
      <c r="DS59" s="218"/>
      <c r="DT59" s="218"/>
      <c r="DU59" s="218"/>
      <c r="DV59" s="218"/>
    </row>
    <row r="60" spans="3:126" s="22" customFormat="1" ht="14.25" x14ac:dyDescent="0.15">
      <c r="DA60" s="215" t="s">
        <v>84</v>
      </c>
      <c r="DB60" s="215"/>
      <c r="DC60" s="215"/>
      <c r="DD60" s="215"/>
      <c r="DE60" s="216" t="e">
        <f>#REF!</f>
        <v>#REF!</v>
      </c>
      <c r="DF60" s="216"/>
      <c r="DG60" s="216"/>
      <c r="DH60" s="216"/>
      <c r="DI60" s="216"/>
      <c r="DJ60" s="216"/>
      <c r="DK60" s="216"/>
      <c r="DL60" s="216"/>
      <c r="DM60" s="216"/>
    </row>
    <row r="61" spans="3:126" s="22" customFormat="1" ht="14.25" x14ac:dyDescent="0.15"/>
    <row r="62" spans="3:126" s="22" customFormat="1" ht="14.25" x14ac:dyDescent="0.15"/>
    <row r="63" spans="3:126" s="22" customFormat="1" ht="14.25" x14ac:dyDescent="0.15"/>
    <row r="64" spans="3:126" s="22" customFormat="1" ht="14.25" x14ac:dyDescent="0.15"/>
    <row r="65" s="22" customFormat="1" ht="14.25" x14ac:dyDescent="0.15"/>
    <row r="66" s="22" customFormat="1" ht="14.25" x14ac:dyDescent="0.15"/>
    <row r="67" s="22" customFormat="1" ht="14.25" x14ac:dyDescent="0.15"/>
    <row r="68" s="22" customFormat="1" ht="14.25" x14ac:dyDescent="0.15"/>
    <row r="69" s="22" customFormat="1" ht="14.25" x14ac:dyDescent="0.15"/>
    <row r="70" s="22" customFormat="1" ht="14.25" x14ac:dyDescent="0.15"/>
    <row r="71" s="22" customFormat="1" ht="14.25" x14ac:dyDescent="0.15"/>
    <row r="72" s="22" customFormat="1" ht="14.25" x14ac:dyDescent="0.15"/>
    <row r="73" s="22" customFormat="1" ht="14.25" x14ac:dyDescent="0.15"/>
    <row r="74" s="22" customFormat="1" ht="14.25" x14ac:dyDescent="0.15"/>
    <row r="75" s="22" customFormat="1" ht="14.25" x14ac:dyDescent="0.15"/>
    <row r="76" s="22" customFormat="1" ht="14.25" x14ac:dyDescent="0.15"/>
    <row r="77" s="22" customFormat="1" ht="14.25" x14ac:dyDescent="0.15"/>
    <row r="78" s="22" customFormat="1" ht="14.25" x14ac:dyDescent="0.15"/>
    <row r="79" s="22" customFormat="1" ht="14.25" x14ac:dyDescent="0.15"/>
    <row r="80" s="22" customFormat="1" ht="14.25" x14ac:dyDescent="0.15"/>
    <row r="81" s="22" customFormat="1" ht="14.25" x14ac:dyDescent="0.15"/>
    <row r="82" s="22" customFormat="1" ht="14.25" x14ac:dyDescent="0.15"/>
    <row r="83" s="22" customFormat="1" ht="14.25" x14ac:dyDescent="0.15"/>
    <row r="84" s="22" customFormat="1" ht="14.25" x14ac:dyDescent="0.15"/>
    <row r="85" s="22" customFormat="1" ht="14.25" x14ac:dyDescent="0.15"/>
    <row r="86" s="22" customFormat="1" ht="14.25" x14ac:dyDescent="0.15"/>
    <row r="87" s="22" customFormat="1" ht="14.25" x14ac:dyDescent="0.15"/>
    <row r="88" s="22" customFormat="1" ht="14.25" x14ac:dyDescent="0.15"/>
    <row r="89" s="22" customFormat="1" ht="14.25" x14ac:dyDescent="0.15"/>
    <row r="90" s="22" customFormat="1" ht="14.25" x14ac:dyDescent="0.15"/>
    <row r="91" s="22" customFormat="1" ht="14.25" x14ac:dyDescent="0.15"/>
    <row r="92" s="22" customFormat="1" ht="14.25" x14ac:dyDescent="0.15"/>
    <row r="93" s="22" customFormat="1" ht="14.25" x14ac:dyDescent="0.15"/>
    <row r="94" s="22" customFormat="1" ht="14.25" x14ac:dyDescent="0.15"/>
    <row r="95" s="22" customFormat="1" ht="14.25" x14ac:dyDescent="0.15"/>
    <row r="96" s="22" customFormat="1" ht="14.25" x14ac:dyDescent="0.15"/>
    <row r="97" s="22" customFormat="1" ht="14.25" x14ac:dyDescent="0.15"/>
    <row r="98" s="22" customFormat="1" ht="14.25" x14ac:dyDescent="0.15"/>
    <row r="99" s="22" customFormat="1" ht="14.25" x14ac:dyDescent="0.15"/>
    <row r="100" s="22" customFormat="1" ht="14.25" x14ac:dyDescent="0.15"/>
    <row r="101" s="22" customFormat="1" ht="14.25" x14ac:dyDescent="0.15"/>
    <row r="102" s="22" customFormat="1" ht="14.25" x14ac:dyDescent="0.15"/>
    <row r="103" s="22" customFormat="1" ht="14.25" x14ac:dyDescent="0.15"/>
    <row r="104" s="22" customFormat="1" ht="14.25" x14ac:dyDescent="0.15"/>
    <row r="105" s="22" customFormat="1" ht="14.25" x14ac:dyDescent="0.15"/>
    <row r="106" s="22" customFormat="1" ht="14.25" x14ac:dyDescent="0.15"/>
    <row r="107" s="22" customFormat="1" ht="14.25" x14ac:dyDescent="0.15"/>
    <row r="108" s="22" customFormat="1" ht="14.25" x14ac:dyDescent="0.15"/>
    <row r="109" s="22" customFormat="1" ht="14.25" x14ac:dyDescent="0.15"/>
    <row r="110" s="22" customFormat="1" ht="14.25" x14ac:dyDescent="0.15"/>
    <row r="111" s="22" customFormat="1" ht="14.25" x14ac:dyDescent="0.15"/>
    <row r="112" s="22" customFormat="1" ht="14.25" x14ac:dyDescent="0.15"/>
    <row r="113" s="22" customFormat="1" ht="14.25" x14ac:dyDescent="0.15"/>
    <row r="114" s="22" customFormat="1" ht="14.25" x14ac:dyDescent="0.15"/>
    <row r="115" s="22" customFormat="1" ht="14.25" x14ac:dyDescent="0.15"/>
    <row r="116" s="22" customFormat="1" ht="14.25" x14ac:dyDescent="0.15"/>
    <row r="117" s="22" customFormat="1" ht="14.25" x14ac:dyDescent="0.15"/>
    <row r="118" s="22" customFormat="1" ht="14.25" x14ac:dyDescent="0.15"/>
    <row r="119" s="22" customFormat="1" ht="14.25" x14ac:dyDescent="0.15"/>
    <row r="120" s="22" customFormat="1" ht="14.25" x14ac:dyDescent="0.15"/>
    <row r="121" s="22" customFormat="1" ht="14.25" x14ac:dyDescent="0.15"/>
    <row r="122" s="22" customFormat="1" ht="14.25" x14ac:dyDescent="0.15"/>
    <row r="123" s="22" customFormat="1" ht="14.25" x14ac:dyDescent="0.15"/>
  </sheetData>
  <sheetProtection sheet="1" objects="1" scenarios="1" selectLockedCells="1"/>
  <mergeCells count="54">
    <mergeCell ref="L1:AO1"/>
    <mergeCell ref="C4:BG4"/>
    <mergeCell ref="B5:BG5"/>
    <mergeCell ref="C6:BG6"/>
    <mergeCell ref="C7:J7"/>
    <mergeCell ref="K7:R7"/>
    <mergeCell ref="S7:Z7"/>
    <mergeCell ref="AA7:AH7"/>
    <mergeCell ref="AI7:AP7"/>
    <mergeCell ref="C10:J10"/>
    <mergeCell ref="K10:O10"/>
    <mergeCell ref="C11:J11"/>
    <mergeCell ref="K11:O11"/>
    <mergeCell ref="B13:BG13"/>
    <mergeCell ref="B14:BG14"/>
    <mergeCell ref="E16:L16"/>
    <mergeCell ref="M16:T16"/>
    <mergeCell ref="E21:L21"/>
    <mergeCell ref="M21:Y21"/>
    <mergeCell ref="E22:L22"/>
    <mergeCell ref="M22:Y22"/>
    <mergeCell ref="E23:L23"/>
    <mergeCell ref="M23:Y23"/>
    <mergeCell ref="E24:L24"/>
    <mergeCell ref="M24:Y24"/>
    <mergeCell ref="E25:L25"/>
    <mergeCell ref="M25:Y25"/>
    <mergeCell ref="E26:L26"/>
    <mergeCell ref="M26:Y26"/>
    <mergeCell ref="E27:L27"/>
    <mergeCell ref="M27:Y27"/>
    <mergeCell ref="E28:L28"/>
    <mergeCell ref="M28:Y28"/>
    <mergeCell ref="E33:S33"/>
    <mergeCell ref="T33:AL33"/>
    <mergeCell ref="D39:BG39"/>
    <mergeCell ref="E40:L40"/>
    <mergeCell ref="M40:Y40"/>
    <mergeCell ref="E41:L41"/>
    <mergeCell ref="M41:Y41"/>
    <mergeCell ref="E42:L42"/>
    <mergeCell ref="M42:Y42"/>
    <mergeCell ref="DQ59:DV59"/>
    <mergeCell ref="E43:L43"/>
    <mergeCell ref="M43:Y43"/>
    <mergeCell ref="D44:BG44"/>
    <mergeCell ref="E45:BG45"/>
    <mergeCell ref="DA57:DM57"/>
    <mergeCell ref="DA60:DD60"/>
    <mergeCell ref="DE60:DM60"/>
    <mergeCell ref="DA58:DD58"/>
    <mergeCell ref="DE58:DM58"/>
    <mergeCell ref="DA59:DD59"/>
    <mergeCell ref="DE59:DM59"/>
  </mergeCells>
  <phoneticPr fontId="2"/>
  <printOptions horizontalCentered="1" verticalCentered="1"/>
  <pageMargins left="0.7" right="0.7" top="0.75" bottom="0.75" header="0.3" footer="0.3"/>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DV115"/>
  <sheetViews>
    <sheetView showGridLines="0" tabSelected="1" view="pageBreakPreview" zoomScaleNormal="100" zoomScaleSheetLayoutView="100" workbookViewId="0">
      <selection activeCell="BK9" sqref="BK9"/>
    </sheetView>
  </sheetViews>
  <sheetFormatPr defaultRowHeight="13.5" x14ac:dyDescent="0.15"/>
  <cols>
    <col min="1" max="184" width="1.625" style="21" customWidth="1"/>
    <col min="185" max="185" width="9" style="21" customWidth="1"/>
    <col min="186" max="16384" width="9" style="21"/>
  </cols>
  <sheetData>
    <row r="1" spans="1:117" ht="54.95" customHeight="1" x14ac:dyDescent="0.2">
      <c r="A1" s="140" t="s">
        <v>122</v>
      </c>
      <c r="B1" s="275" t="s">
        <v>37</v>
      </c>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7"/>
      <c r="AQ1" s="56"/>
      <c r="AR1" s="56"/>
      <c r="AS1" s="278" t="s">
        <v>114</v>
      </c>
      <c r="AT1" s="279"/>
      <c r="AU1" s="279"/>
      <c r="AV1" s="279"/>
      <c r="AW1" s="279"/>
      <c r="AX1" s="279"/>
      <c r="AY1" s="279"/>
      <c r="AZ1" s="279"/>
      <c r="BA1" s="279"/>
      <c r="BB1" s="280"/>
      <c r="BC1" s="56"/>
      <c r="BD1" s="56"/>
      <c r="BE1" s="56"/>
      <c r="BF1" s="56"/>
      <c r="BG1" s="56"/>
      <c r="BH1" s="56"/>
      <c r="BI1" s="56"/>
      <c r="CS1" s="60"/>
      <c r="CT1" s="60"/>
      <c r="CU1" s="60"/>
      <c r="CV1" s="60"/>
      <c r="CW1" s="60"/>
      <c r="CX1" s="60"/>
      <c r="CY1" s="60"/>
      <c r="CZ1" s="60"/>
      <c r="DA1" s="60"/>
      <c r="DB1" s="60"/>
      <c r="DC1" s="60"/>
      <c r="DD1" s="60"/>
      <c r="DE1" s="60"/>
      <c r="DF1" s="60"/>
      <c r="DG1" s="60"/>
      <c r="DH1" s="60"/>
      <c r="DI1" s="60"/>
      <c r="DJ1" s="60"/>
      <c r="DK1" s="60"/>
      <c r="DL1" s="60"/>
      <c r="DM1" s="60"/>
    </row>
    <row r="2" spans="1:117" s="22" customFormat="1" ht="94.5" customHeight="1" x14ac:dyDescent="0.2">
      <c r="D2" s="281" t="s">
        <v>217</v>
      </c>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39"/>
      <c r="BD2" s="39"/>
      <c r="BE2" s="39"/>
      <c r="BF2" s="39"/>
      <c r="BG2" s="39"/>
      <c r="BH2" s="39"/>
      <c r="BI2" s="39"/>
      <c r="BJ2" s="141"/>
      <c r="BK2" s="39"/>
      <c r="BL2" s="39"/>
      <c r="BM2" s="39"/>
      <c r="BN2" s="39"/>
      <c r="BO2" s="39"/>
      <c r="BP2" s="39"/>
      <c r="BQ2" s="39"/>
      <c r="BR2" s="39"/>
      <c r="BS2" s="39"/>
      <c r="BT2" s="39"/>
      <c r="BU2" s="142"/>
      <c r="BV2" s="142"/>
      <c r="BW2" s="142"/>
      <c r="BX2" s="142"/>
      <c r="BY2" s="142"/>
      <c r="BZ2" s="142"/>
      <c r="CA2" s="142"/>
      <c r="CB2" s="142"/>
      <c r="CC2" s="142"/>
      <c r="CD2" s="143"/>
      <c r="CE2" s="144"/>
      <c r="CF2" s="143"/>
      <c r="CG2" s="143"/>
      <c r="CH2" s="143"/>
      <c r="CI2" s="143"/>
      <c r="CJ2" s="143"/>
      <c r="CK2" s="143"/>
      <c r="CL2" s="143"/>
      <c r="CM2" s="143"/>
      <c r="CN2" s="143"/>
      <c r="CO2" s="143"/>
      <c r="CP2" s="143"/>
      <c r="CQ2" s="143"/>
      <c r="CR2" s="143"/>
      <c r="CS2" s="143"/>
      <c r="CT2" s="143"/>
      <c r="CU2" s="143"/>
      <c r="CV2" s="143"/>
      <c r="CW2" s="143"/>
      <c r="CX2" s="143"/>
      <c r="CY2" s="143"/>
      <c r="CZ2" s="145"/>
      <c r="DA2" s="143"/>
      <c r="DB2" s="142"/>
      <c r="DC2" s="143"/>
    </row>
    <row r="3" spans="1:117" s="23" customFormat="1" ht="42.75" customHeight="1" x14ac:dyDescent="0.15">
      <c r="B3" s="282" t="s">
        <v>146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146"/>
      <c r="BC3" s="146"/>
      <c r="BD3" s="146"/>
      <c r="BE3" s="146"/>
    </row>
    <row r="4" spans="1:117" s="22" customFormat="1" ht="29.25" customHeight="1" x14ac:dyDescent="0.15">
      <c r="C4" s="283" t="s">
        <v>200</v>
      </c>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57"/>
      <c r="BI4" s="39"/>
      <c r="BJ4" s="39"/>
      <c r="BK4" s="39"/>
      <c r="BL4" s="39"/>
      <c r="BM4" s="39"/>
      <c r="BN4" s="39"/>
      <c r="BO4" s="39"/>
      <c r="BP4" s="39"/>
      <c r="BQ4" s="39"/>
      <c r="BR4" s="39"/>
      <c r="BS4" s="39"/>
      <c r="BT4" s="39"/>
      <c r="BU4" s="39"/>
      <c r="BV4" s="39"/>
      <c r="BW4" s="39"/>
      <c r="BX4" s="39"/>
      <c r="BY4" s="39"/>
      <c r="BZ4" s="39"/>
      <c r="CA4" s="39"/>
      <c r="CB4" s="39"/>
      <c r="CC4" s="39"/>
    </row>
    <row r="5" spans="1:117" s="23" customFormat="1" ht="7.5" customHeight="1" x14ac:dyDescent="0.15">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row>
    <row r="6" spans="1:117" s="23" customFormat="1" ht="21" customHeight="1" x14ac:dyDescent="0.15">
      <c r="B6" s="24"/>
      <c r="C6" s="259" t="s">
        <v>202</v>
      </c>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row>
    <row r="7" spans="1:117" s="24" customFormat="1" ht="30" customHeight="1" x14ac:dyDescent="0.15">
      <c r="C7" s="244" t="s">
        <v>58</v>
      </c>
      <c r="D7" s="245"/>
      <c r="E7" s="245"/>
      <c r="F7" s="245"/>
      <c r="G7" s="245"/>
      <c r="H7" s="245"/>
      <c r="I7" s="245"/>
      <c r="J7" s="246"/>
      <c r="K7" s="256" t="s">
        <v>215</v>
      </c>
      <c r="L7" s="257"/>
      <c r="M7" s="257"/>
      <c r="N7" s="257"/>
      <c r="O7" s="257"/>
      <c r="P7" s="257"/>
      <c r="Q7" s="257"/>
      <c r="R7" s="258"/>
      <c r="S7" s="272" t="s">
        <v>197</v>
      </c>
      <c r="T7" s="273"/>
      <c r="U7" s="273"/>
      <c r="V7" s="273"/>
      <c r="W7" s="273"/>
      <c r="X7" s="273"/>
      <c r="Y7" s="273"/>
      <c r="Z7" s="274"/>
      <c r="AA7" s="244" t="s">
        <v>198</v>
      </c>
      <c r="AB7" s="245"/>
      <c r="AC7" s="245"/>
      <c r="AD7" s="245"/>
      <c r="AE7" s="245"/>
      <c r="AF7" s="245"/>
      <c r="AG7" s="245"/>
      <c r="AH7" s="246"/>
      <c r="AI7" s="244" t="s">
        <v>103</v>
      </c>
      <c r="AJ7" s="245"/>
      <c r="AK7" s="245"/>
      <c r="AL7" s="245"/>
      <c r="AM7" s="245"/>
      <c r="AN7" s="245"/>
      <c r="AO7" s="245"/>
      <c r="AP7" s="246"/>
      <c r="AQ7" s="244" t="s">
        <v>100</v>
      </c>
      <c r="AR7" s="245"/>
      <c r="AS7" s="245"/>
      <c r="AT7" s="245"/>
      <c r="AU7" s="245"/>
      <c r="AV7" s="245"/>
      <c r="AW7" s="245"/>
      <c r="AX7" s="246"/>
    </row>
    <row r="8" spans="1:117" s="24" customFormat="1" ht="42.75" customHeight="1" x14ac:dyDescent="0.15">
      <c r="C8" s="265" t="s">
        <v>208</v>
      </c>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row>
    <row r="9" spans="1:117" s="24" customFormat="1" ht="30" customHeight="1" x14ac:dyDescent="0.15">
      <c r="C9" s="24" t="s">
        <v>72</v>
      </c>
      <c r="E9" s="147"/>
      <c r="F9" s="147"/>
      <c r="G9" s="147"/>
      <c r="H9" s="147"/>
      <c r="I9" s="147"/>
      <c r="J9" s="147"/>
      <c r="K9" s="148"/>
      <c r="L9" s="148"/>
    </row>
    <row r="10" spans="1:117" s="24" customFormat="1" ht="30" customHeight="1" x14ac:dyDescent="0.15">
      <c r="C10" s="266"/>
      <c r="D10" s="267"/>
      <c r="E10" s="267"/>
      <c r="F10" s="267"/>
      <c r="G10" s="267"/>
      <c r="H10" s="267"/>
      <c r="I10" s="267"/>
      <c r="J10" s="268"/>
      <c r="K10" s="269" t="s">
        <v>112</v>
      </c>
      <c r="L10" s="270"/>
      <c r="M10" s="270"/>
      <c r="N10" s="270"/>
      <c r="O10" s="270"/>
    </row>
    <row r="11" spans="1:117" s="24" customFormat="1" ht="30" customHeight="1" x14ac:dyDescent="0.15">
      <c r="C11" s="266"/>
      <c r="D11" s="267"/>
      <c r="E11" s="267"/>
      <c r="F11" s="267"/>
      <c r="G11" s="267"/>
      <c r="H11" s="267"/>
      <c r="I11" s="267"/>
      <c r="J11" s="268"/>
      <c r="K11" s="269" t="s">
        <v>112</v>
      </c>
      <c r="L11" s="271"/>
      <c r="M11" s="271"/>
      <c r="N11" s="271"/>
      <c r="O11" s="271"/>
    </row>
    <row r="12" spans="1:117" s="24" customFormat="1" ht="18" customHeight="1" x14ac:dyDescent="0.15"/>
    <row r="13" spans="1:117" s="24" customFormat="1" ht="24.95" hidden="1" customHeight="1" x14ac:dyDescent="0.15">
      <c r="B13" s="259" t="s">
        <v>110</v>
      </c>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row>
    <row r="14" spans="1:117" s="24" customFormat="1" ht="69.95" hidden="1" customHeight="1" x14ac:dyDescent="0.15">
      <c r="B14" s="259" t="s">
        <v>109</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row>
    <row r="15" spans="1:117" s="24" customFormat="1" ht="15" hidden="1" customHeight="1" x14ac:dyDescent="0.15"/>
    <row r="16" spans="1:117" s="24" customFormat="1" ht="30" hidden="1" customHeight="1" x14ac:dyDescent="0.15">
      <c r="E16" s="260" t="s">
        <v>108</v>
      </c>
      <c r="F16" s="260"/>
      <c r="G16" s="260"/>
      <c r="H16" s="260"/>
      <c r="I16" s="260"/>
      <c r="J16" s="260"/>
      <c r="K16" s="260"/>
      <c r="L16" s="261"/>
      <c r="M16" s="262">
        <v>100</v>
      </c>
      <c r="N16" s="263"/>
      <c r="O16" s="263"/>
      <c r="P16" s="263"/>
      <c r="Q16" s="263"/>
      <c r="R16" s="263"/>
      <c r="S16" s="263"/>
      <c r="T16" s="264"/>
    </row>
    <row r="17" spans="2:49" s="24" customFormat="1" ht="24.95" hidden="1" customHeight="1" x14ac:dyDescent="0.15"/>
    <row r="18" spans="2:49" s="24" customFormat="1" ht="24.95" customHeight="1" x14ac:dyDescent="0.15">
      <c r="B18" s="23" t="s">
        <v>203</v>
      </c>
      <c r="AP18" s="72"/>
      <c r="AQ18" s="72"/>
      <c r="AR18" s="72"/>
      <c r="AS18" s="72"/>
      <c r="AT18" s="72"/>
      <c r="AU18" s="72"/>
      <c r="AV18" s="72"/>
      <c r="AW18" s="72"/>
    </row>
    <row r="19" spans="2:49" s="24" customFormat="1" ht="24.95" customHeight="1" x14ac:dyDescent="0.15">
      <c r="C19" s="24" t="s">
        <v>209</v>
      </c>
    </row>
    <row r="20" spans="2:49" s="24" customFormat="1" ht="20.25" customHeight="1" x14ac:dyDescent="0.15">
      <c r="D20" s="149"/>
    </row>
    <row r="21" spans="2:49" s="24" customFormat="1" ht="15" customHeight="1" x14ac:dyDescent="0.15">
      <c r="E21" s="242" t="s">
        <v>91</v>
      </c>
      <c r="F21" s="242"/>
      <c r="G21" s="242"/>
      <c r="H21" s="242"/>
      <c r="I21" s="242"/>
      <c r="J21" s="242"/>
      <c r="K21" s="242"/>
      <c r="L21" s="242"/>
      <c r="M21" s="242" t="s">
        <v>19</v>
      </c>
      <c r="N21" s="242"/>
      <c r="O21" s="242"/>
      <c r="P21" s="242"/>
      <c r="Q21" s="242"/>
      <c r="R21" s="242"/>
      <c r="S21" s="242"/>
      <c r="T21" s="242"/>
      <c r="U21" s="242"/>
      <c r="V21" s="242"/>
      <c r="W21" s="242"/>
      <c r="X21" s="242"/>
      <c r="Y21" s="242"/>
    </row>
    <row r="22" spans="2:49" s="24" customFormat="1" ht="30" customHeight="1" x14ac:dyDescent="0.15">
      <c r="E22" s="244" t="s">
        <v>58</v>
      </c>
      <c r="F22" s="245"/>
      <c r="G22" s="245"/>
      <c r="H22" s="245"/>
      <c r="I22" s="245"/>
      <c r="J22" s="245"/>
      <c r="K22" s="245"/>
      <c r="L22" s="246"/>
      <c r="M22" s="247">
        <v>255920</v>
      </c>
      <c r="N22" s="248"/>
      <c r="O22" s="248"/>
      <c r="P22" s="248"/>
      <c r="Q22" s="248"/>
      <c r="R22" s="248"/>
      <c r="S22" s="248"/>
      <c r="T22" s="248"/>
      <c r="U22" s="248"/>
      <c r="V22" s="248"/>
      <c r="W22" s="248"/>
      <c r="X22" s="248"/>
      <c r="Y22" s="249"/>
      <c r="AA22" s="25"/>
    </row>
    <row r="23" spans="2:49" s="24" customFormat="1" ht="30" customHeight="1" x14ac:dyDescent="0.15">
      <c r="E23" s="256" t="s">
        <v>215</v>
      </c>
      <c r="F23" s="257"/>
      <c r="G23" s="257"/>
      <c r="H23" s="257"/>
      <c r="I23" s="257"/>
      <c r="J23" s="257"/>
      <c r="K23" s="257"/>
      <c r="L23" s="258"/>
      <c r="M23" s="247">
        <v>0</v>
      </c>
      <c r="N23" s="248"/>
      <c r="O23" s="248"/>
      <c r="P23" s="248"/>
      <c r="Q23" s="248"/>
      <c r="R23" s="248"/>
      <c r="S23" s="248"/>
      <c r="T23" s="248"/>
      <c r="U23" s="248"/>
      <c r="V23" s="248"/>
      <c r="W23" s="248"/>
      <c r="X23" s="248"/>
      <c r="Y23" s="249"/>
      <c r="AA23" s="25"/>
    </row>
    <row r="24" spans="2:49" s="24" customFormat="1" ht="30" customHeight="1" x14ac:dyDescent="0.15">
      <c r="E24" s="244" t="s">
        <v>197</v>
      </c>
      <c r="F24" s="245"/>
      <c r="G24" s="245"/>
      <c r="H24" s="245"/>
      <c r="I24" s="245"/>
      <c r="J24" s="245"/>
      <c r="K24" s="245"/>
      <c r="L24" s="246"/>
      <c r="M24" s="247">
        <v>0</v>
      </c>
      <c r="N24" s="248"/>
      <c r="O24" s="248"/>
      <c r="P24" s="248"/>
      <c r="Q24" s="248"/>
      <c r="R24" s="248"/>
      <c r="S24" s="248"/>
      <c r="T24" s="248"/>
      <c r="U24" s="248"/>
      <c r="V24" s="248"/>
      <c r="W24" s="248"/>
      <c r="X24" s="248"/>
      <c r="Y24" s="249"/>
      <c r="AA24" s="150"/>
      <c r="AD24" s="25" t="s">
        <v>199</v>
      </c>
    </row>
    <row r="25" spans="2:49" s="24" customFormat="1" ht="30" customHeight="1" x14ac:dyDescent="0.15">
      <c r="E25" s="244" t="s">
        <v>198</v>
      </c>
      <c r="F25" s="245"/>
      <c r="G25" s="245"/>
      <c r="H25" s="245"/>
      <c r="I25" s="245"/>
      <c r="J25" s="245"/>
      <c r="K25" s="245"/>
      <c r="L25" s="246"/>
      <c r="M25" s="247">
        <v>8200</v>
      </c>
      <c r="N25" s="248"/>
      <c r="O25" s="248"/>
      <c r="P25" s="248"/>
      <c r="Q25" s="248"/>
      <c r="R25" s="248"/>
      <c r="S25" s="248"/>
      <c r="T25" s="248"/>
      <c r="U25" s="248"/>
      <c r="V25" s="248"/>
      <c r="W25" s="248"/>
      <c r="X25" s="248"/>
      <c r="Y25" s="249"/>
      <c r="AD25" s="244" t="s">
        <v>108</v>
      </c>
      <c r="AE25" s="245"/>
      <c r="AF25" s="245"/>
      <c r="AG25" s="245"/>
      <c r="AH25" s="245"/>
      <c r="AI25" s="245"/>
      <c r="AJ25" s="245"/>
      <c r="AK25" s="253"/>
      <c r="AL25" s="254">
        <v>80</v>
      </c>
      <c r="AM25" s="254"/>
      <c r="AN25" s="254"/>
      <c r="AO25" s="254"/>
      <c r="AP25" s="254"/>
      <c r="AQ25" s="254"/>
      <c r="AR25" s="254"/>
      <c r="AS25" s="255"/>
    </row>
    <row r="26" spans="2:49" s="24" customFormat="1" ht="30" customHeight="1" x14ac:dyDescent="0.15">
      <c r="E26" s="244" t="s">
        <v>103</v>
      </c>
      <c r="F26" s="245"/>
      <c r="G26" s="245"/>
      <c r="H26" s="245"/>
      <c r="I26" s="245"/>
      <c r="J26" s="245"/>
      <c r="K26" s="245"/>
      <c r="L26" s="246"/>
      <c r="M26" s="247">
        <v>17440</v>
      </c>
      <c r="N26" s="248"/>
      <c r="O26" s="248"/>
      <c r="P26" s="248"/>
      <c r="Q26" s="248"/>
      <c r="R26" s="248"/>
      <c r="S26" s="248"/>
      <c r="T26" s="248"/>
      <c r="U26" s="248"/>
      <c r="V26" s="248"/>
      <c r="W26" s="248"/>
      <c r="X26" s="248"/>
      <c r="Y26" s="249"/>
    </row>
    <row r="27" spans="2:49" s="24" customFormat="1" ht="30" customHeight="1" x14ac:dyDescent="0.15">
      <c r="E27" s="244" t="s">
        <v>100</v>
      </c>
      <c r="F27" s="245"/>
      <c r="G27" s="245"/>
      <c r="H27" s="245"/>
      <c r="I27" s="245"/>
      <c r="J27" s="245"/>
      <c r="K27" s="245"/>
      <c r="L27" s="246"/>
      <c r="M27" s="247">
        <v>4800</v>
      </c>
      <c r="N27" s="248"/>
      <c r="O27" s="248"/>
      <c r="P27" s="248"/>
      <c r="Q27" s="248"/>
      <c r="R27" s="248"/>
      <c r="S27" s="248"/>
      <c r="T27" s="248"/>
      <c r="U27" s="248"/>
      <c r="V27" s="248"/>
      <c r="W27" s="248"/>
      <c r="X27" s="248"/>
      <c r="Y27" s="249"/>
    </row>
    <row r="28" spans="2:49" s="24" customFormat="1" ht="30" customHeight="1" x14ac:dyDescent="0.15">
      <c r="E28" s="250" t="str">
        <f>IF(C10="","",C10)</f>
        <v/>
      </c>
      <c r="F28" s="251"/>
      <c r="G28" s="251"/>
      <c r="H28" s="251"/>
      <c r="I28" s="251"/>
      <c r="J28" s="251"/>
      <c r="K28" s="251"/>
      <c r="L28" s="252"/>
      <c r="M28" s="247"/>
      <c r="N28" s="248"/>
      <c r="O28" s="248"/>
      <c r="P28" s="248"/>
      <c r="Q28" s="248"/>
      <c r="R28" s="248"/>
      <c r="S28" s="248"/>
      <c r="T28" s="248"/>
      <c r="U28" s="248"/>
      <c r="V28" s="248"/>
      <c r="W28" s="248"/>
      <c r="X28" s="248"/>
      <c r="Y28" s="249"/>
    </row>
    <row r="29" spans="2:49" s="24" customFormat="1" ht="30" customHeight="1" x14ac:dyDescent="0.15">
      <c r="E29" s="250" t="str">
        <f>IF(C11="","",C11)</f>
        <v/>
      </c>
      <c r="F29" s="251"/>
      <c r="G29" s="251"/>
      <c r="H29" s="251"/>
      <c r="I29" s="251"/>
      <c r="J29" s="251"/>
      <c r="K29" s="251"/>
      <c r="L29" s="252"/>
      <c r="M29" s="247"/>
      <c r="N29" s="248"/>
      <c r="O29" s="248"/>
      <c r="P29" s="248"/>
      <c r="Q29" s="248"/>
      <c r="R29" s="248"/>
      <c r="S29" s="248"/>
      <c r="T29" s="248"/>
      <c r="U29" s="248"/>
      <c r="V29" s="248"/>
      <c r="W29" s="248"/>
      <c r="X29" s="248"/>
      <c r="Y29" s="249"/>
    </row>
    <row r="30" spans="2:49" s="24" customFormat="1" ht="15" customHeight="1" x14ac:dyDescent="0.15"/>
    <row r="31" spans="2:49" s="24" customFormat="1" ht="9.75" customHeight="1" x14ac:dyDescent="0.15"/>
    <row r="32" spans="2:49" s="24" customFormat="1" ht="15" customHeight="1" x14ac:dyDescent="0.15">
      <c r="B32" s="23" t="s">
        <v>201</v>
      </c>
      <c r="AT32" s="151"/>
    </row>
    <row r="33" spans="3:83" s="24" customFormat="1" ht="15" customHeight="1" x14ac:dyDescent="0.15"/>
    <row r="34" spans="3:83" s="24" customFormat="1" ht="30" customHeight="1" x14ac:dyDescent="0.15">
      <c r="E34" s="242" t="s">
        <v>189</v>
      </c>
      <c r="F34" s="242"/>
      <c r="G34" s="242"/>
      <c r="H34" s="242"/>
      <c r="I34" s="242"/>
      <c r="J34" s="242"/>
      <c r="K34" s="242"/>
      <c r="L34" s="242"/>
      <c r="M34" s="242"/>
      <c r="N34" s="242"/>
      <c r="O34" s="242"/>
      <c r="P34" s="242"/>
      <c r="Q34" s="242"/>
      <c r="R34" s="242"/>
      <c r="S34" s="242"/>
      <c r="T34" s="243">
        <v>440000</v>
      </c>
      <c r="U34" s="243"/>
      <c r="V34" s="243"/>
      <c r="W34" s="243"/>
      <c r="X34" s="243"/>
      <c r="Y34" s="243"/>
      <c r="Z34" s="243"/>
      <c r="AA34" s="243"/>
      <c r="AB34" s="243"/>
      <c r="AC34" s="243"/>
      <c r="AD34" s="243"/>
      <c r="AE34" s="243"/>
      <c r="AF34" s="243"/>
      <c r="AG34" s="243"/>
      <c r="AH34" s="243"/>
      <c r="AI34" s="243"/>
      <c r="AJ34" s="243"/>
      <c r="AK34" s="243"/>
      <c r="AL34" s="243"/>
    </row>
    <row r="35" spans="3:83" s="24" customFormat="1" ht="6.75" customHeight="1" x14ac:dyDescent="0.15"/>
    <row r="36" spans="3:83" s="24" customFormat="1" ht="15" customHeight="1" x14ac:dyDescent="0.15">
      <c r="D36" s="152" t="s">
        <v>204</v>
      </c>
    </row>
    <row r="37" spans="3:83" s="24" customFormat="1" ht="15" customHeight="1" x14ac:dyDescent="0.15">
      <c r="D37" s="152" t="s">
        <v>207</v>
      </c>
    </row>
    <row r="38" spans="3:83" s="22" customFormat="1" ht="15.95" customHeight="1" x14ac:dyDescent="0.15">
      <c r="C38" s="39"/>
      <c r="D38" s="152"/>
      <c r="E38" s="153" t="s">
        <v>169</v>
      </c>
      <c r="F38" s="43"/>
      <c r="G38" s="138"/>
      <c r="H38" s="138"/>
      <c r="I38" s="138"/>
      <c r="J38" s="138"/>
      <c r="K38" s="138"/>
      <c r="L38" s="43"/>
      <c r="M38" s="43"/>
      <c r="N38" s="39"/>
      <c r="O38" s="39"/>
      <c r="P38" s="39"/>
      <c r="Q38" s="39"/>
      <c r="R38" s="39"/>
      <c r="S38" s="39"/>
      <c r="T38" s="39"/>
      <c r="U38" s="39"/>
      <c r="V38" s="39"/>
      <c r="W38" s="39"/>
      <c r="X38" s="39"/>
      <c r="Y38" s="39"/>
      <c r="Z38" s="39"/>
      <c r="AA38" s="39"/>
      <c r="AB38" s="139"/>
      <c r="AC38" s="39"/>
      <c r="AD38" s="39"/>
      <c r="AE38" s="39"/>
      <c r="AF38" s="39"/>
      <c r="AG38" s="39"/>
      <c r="AH38" s="39"/>
      <c r="AI38" s="43"/>
      <c r="AJ38" s="43"/>
      <c r="AK38" s="139"/>
      <c r="AL38" s="139"/>
      <c r="AM38" s="39"/>
      <c r="AN38" s="39"/>
      <c r="AO38" s="39"/>
      <c r="AP38" s="39"/>
      <c r="AQ38" s="39"/>
      <c r="AR38" s="39"/>
      <c r="AS38" s="39"/>
      <c r="AT38" s="39"/>
      <c r="AU38" s="39"/>
      <c r="AV38" s="39"/>
      <c r="AW38" s="39"/>
      <c r="AX38" s="39"/>
      <c r="AY38" s="39"/>
      <c r="AZ38" s="39"/>
      <c r="BA38" s="39"/>
      <c r="BB38" s="39"/>
      <c r="BC38" s="39"/>
      <c r="BD38" s="39"/>
      <c r="BE38" s="39"/>
      <c r="BF38" s="43"/>
      <c r="BG38" s="43"/>
      <c r="BH38" s="138"/>
      <c r="BI38" s="138"/>
      <c r="BJ38" s="138"/>
      <c r="BK38" s="138"/>
      <c r="BL38" s="138"/>
      <c r="BM38" s="138"/>
      <c r="BN38" s="43"/>
      <c r="BO38" s="39"/>
      <c r="BP38" s="39"/>
      <c r="BQ38" s="39"/>
      <c r="BR38" s="43"/>
      <c r="BS38" s="43"/>
      <c r="BT38" s="138"/>
      <c r="BU38" s="138"/>
      <c r="BV38" s="138"/>
      <c r="BW38" s="138"/>
      <c r="BX38" s="138"/>
      <c r="BY38" s="138"/>
      <c r="BZ38" s="139"/>
    </row>
    <row r="39" spans="3:83" s="22" customFormat="1" ht="15.95" customHeight="1" x14ac:dyDescent="0.15">
      <c r="C39" s="39"/>
      <c r="D39" s="43"/>
      <c r="E39" s="43"/>
      <c r="F39" s="43"/>
      <c r="G39" s="138"/>
      <c r="H39" s="138"/>
      <c r="I39" s="138"/>
      <c r="J39" s="138"/>
      <c r="K39" s="138"/>
      <c r="L39" s="43"/>
      <c r="M39" s="43"/>
      <c r="N39" s="39"/>
      <c r="O39" s="39"/>
      <c r="P39" s="39"/>
      <c r="Q39" s="39"/>
      <c r="R39" s="39"/>
      <c r="S39" s="39"/>
      <c r="T39" s="39"/>
      <c r="U39" s="39"/>
      <c r="V39" s="39"/>
      <c r="W39" s="39"/>
      <c r="X39" s="39"/>
      <c r="Y39" s="39"/>
      <c r="Z39" s="39"/>
      <c r="AA39" s="39"/>
      <c r="AB39" s="139"/>
      <c r="AC39" s="39"/>
      <c r="AD39" s="39"/>
      <c r="AE39" s="39"/>
      <c r="AF39" s="39"/>
      <c r="AG39" s="39"/>
      <c r="AH39" s="39"/>
      <c r="AI39" s="43"/>
      <c r="AJ39" s="43"/>
      <c r="AK39" s="139"/>
      <c r="AL39" s="139"/>
      <c r="AM39" s="39"/>
      <c r="AN39" s="39"/>
      <c r="AO39" s="39"/>
      <c r="AP39" s="39"/>
      <c r="AQ39" s="39"/>
      <c r="AR39" s="39"/>
      <c r="AS39" s="39"/>
      <c r="AT39" s="39"/>
      <c r="AU39" s="39"/>
      <c r="AV39" s="39"/>
      <c r="AW39" s="39"/>
      <c r="AX39" s="39"/>
      <c r="AY39" s="39"/>
      <c r="AZ39" s="39"/>
      <c r="BA39" s="39"/>
      <c r="BB39" s="39"/>
      <c r="BC39" s="39"/>
      <c r="BD39" s="39"/>
      <c r="BE39" s="39"/>
      <c r="BF39" s="43"/>
      <c r="BG39" s="43"/>
      <c r="BH39" s="138"/>
      <c r="BI39" s="138"/>
      <c r="BJ39" s="138"/>
      <c r="BK39" s="138"/>
      <c r="BL39" s="138"/>
      <c r="BM39" s="138"/>
      <c r="BN39" s="43"/>
      <c r="BO39" s="39"/>
      <c r="BP39" s="39"/>
      <c r="BQ39" s="39"/>
      <c r="BR39" s="43"/>
      <c r="BS39" s="43"/>
      <c r="BT39" s="138"/>
      <c r="BU39" s="138"/>
      <c r="BV39" s="138"/>
      <c r="BW39" s="138"/>
      <c r="BX39" s="138"/>
      <c r="BY39" s="138"/>
      <c r="BZ39" s="139"/>
    </row>
    <row r="40" spans="3:83" s="22" customFormat="1" ht="15.95" customHeight="1" x14ac:dyDescent="0.15">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139"/>
      <c r="AC40" s="39"/>
      <c r="AD40" s="39"/>
      <c r="AE40" s="39"/>
      <c r="AF40" s="39"/>
      <c r="AG40" s="39"/>
      <c r="AH40" s="43"/>
      <c r="AI40" s="43"/>
      <c r="AJ40" s="43"/>
      <c r="AK40" s="139"/>
      <c r="AL40" s="139"/>
      <c r="AM40" s="39"/>
      <c r="AN40" s="39"/>
      <c r="AO40" s="39"/>
      <c r="AP40" s="39"/>
      <c r="AQ40" s="39"/>
      <c r="AR40" s="39"/>
      <c r="AS40" s="39"/>
      <c r="AT40" s="39"/>
      <c r="AU40" s="39"/>
      <c r="AV40" s="39"/>
      <c r="AW40" s="39"/>
      <c r="AX40" s="39"/>
      <c r="AY40" s="39"/>
      <c r="AZ40" s="39"/>
      <c r="BA40" s="39"/>
      <c r="BB40" s="39"/>
      <c r="BC40" s="39"/>
      <c r="BD40" s="39"/>
      <c r="BE40" s="43"/>
      <c r="BF40" s="43"/>
      <c r="BG40" s="43"/>
      <c r="BH40" s="58"/>
      <c r="BI40" s="58"/>
      <c r="BJ40" s="58"/>
      <c r="BK40" s="58"/>
      <c r="BL40" s="58"/>
      <c r="BM40" s="58"/>
      <c r="BN40" s="43"/>
      <c r="BO40" s="39"/>
      <c r="BP40" s="39"/>
      <c r="BQ40" s="39"/>
      <c r="BR40" s="43"/>
      <c r="BS40" s="43"/>
      <c r="BT40" s="138"/>
      <c r="BU40" s="138"/>
      <c r="BV40" s="138"/>
      <c r="BW40" s="138"/>
      <c r="BX40" s="138"/>
      <c r="BY40" s="138"/>
      <c r="BZ40" s="139"/>
    </row>
    <row r="41" spans="3:83" s="22" customFormat="1" ht="15.95" customHeight="1" x14ac:dyDescent="0.15">
      <c r="C41" s="40"/>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43"/>
      <c r="BZ41" s="43"/>
    </row>
    <row r="42" spans="3:83" s="22" customFormat="1" ht="15.95" customHeight="1" x14ac:dyDescent="0.15">
      <c r="C42" s="39"/>
      <c r="D42" s="39"/>
      <c r="E42" s="39"/>
      <c r="F42" s="39"/>
      <c r="G42" s="39"/>
      <c r="H42" s="39"/>
      <c r="I42" s="43"/>
      <c r="J42" s="43"/>
      <c r="K42" s="43"/>
      <c r="L42" s="43"/>
      <c r="M42" s="43"/>
      <c r="N42" s="39"/>
      <c r="O42" s="39"/>
      <c r="P42" s="39"/>
      <c r="Q42" s="43"/>
      <c r="R42" s="43"/>
      <c r="S42" s="43"/>
      <c r="T42" s="43"/>
      <c r="U42" s="43"/>
      <c r="V42" s="43"/>
      <c r="W42" s="43"/>
      <c r="X42" s="154"/>
      <c r="Y42" s="39"/>
      <c r="Z42" s="39"/>
      <c r="AA42" s="43"/>
      <c r="AB42" s="43"/>
      <c r="AC42" s="43"/>
      <c r="AD42" s="43"/>
      <c r="AE42" s="43"/>
      <c r="AF42" s="43"/>
      <c r="AG42" s="43"/>
      <c r="AH42" s="39"/>
      <c r="AI42" s="39"/>
      <c r="AJ42" s="39"/>
      <c r="AK42" s="43"/>
      <c r="AL42" s="43"/>
      <c r="AM42" s="55"/>
      <c r="AN42" s="55"/>
      <c r="AO42" s="55"/>
      <c r="AP42" s="55"/>
      <c r="AQ42" s="43"/>
      <c r="AR42" s="43"/>
      <c r="AS42" s="43"/>
      <c r="AT42" s="43"/>
      <c r="AU42" s="43"/>
      <c r="AV42" s="43"/>
      <c r="AW42" s="43"/>
      <c r="AX42" s="43"/>
      <c r="AY42" s="43"/>
      <c r="AZ42" s="43"/>
      <c r="BA42" s="43"/>
      <c r="BB42" s="43"/>
      <c r="BC42" s="43"/>
      <c r="BD42" s="43"/>
      <c r="BE42" s="39"/>
      <c r="BF42" s="39"/>
      <c r="BG42" s="39"/>
      <c r="BH42" s="39"/>
      <c r="BI42" s="39"/>
      <c r="BJ42" s="39"/>
      <c r="BK42" s="39"/>
      <c r="BL42" s="39"/>
      <c r="BM42" s="39"/>
      <c r="BN42" s="39"/>
      <c r="BO42" s="39"/>
      <c r="BP42" s="39"/>
      <c r="BQ42" s="39"/>
      <c r="BR42" s="39"/>
      <c r="BS42" s="39"/>
      <c r="BT42" s="39"/>
      <c r="BU42" s="39"/>
      <c r="BV42" s="39"/>
      <c r="BW42" s="39"/>
      <c r="BX42" s="39"/>
      <c r="BY42" s="39"/>
      <c r="BZ42" s="39"/>
    </row>
    <row r="43" spans="3:83" s="22" customFormat="1" ht="15.95" customHeight="1" x14ac:dyDescent="0.15">
      <c r="C43" s="39"/>
      <c r="D43" s="39"/>
      <c r="E43" s="39"/>
      <c r="F43" s="39"/>
      <c r="G43" s="39"/>
      <c r="H43" s="39"/>
      <c r="I43" s="46"/>
      <c r="J43" s="46"/>
      <c r="K43" s="46"/>
      <c r="L43" s="46"/>
      <c r="M43" s="46"/>
      <c r="N43" s="39"/>
      <c r="O43" s="39"/>
      <c r="P43" s="43"/>
      <c r="Q43" s="43"/>
      <c r="R43" s="46"/>
      <c r="S43" s="46"/>
      <c r="T43" s="46"/>
      <c r="U43" s="46"/>
      <c r="V43" s="46"/>
      <c r="W43" s="43"/>
      <c r="X43" s="43"/>
      <c r="Y43" s="39"/>
      <c r="Z43" s="39"/>
      <c r="AA43" s="46"/>
      <c r="AB43" s="46"/>
      <c r="AC43" s="46"/>
      <c r="AD43" s="46"/>
      <c r="AE43" s="53"/>
      <c r="AF43" s="53"/>
      <c r="AG43" s="53"/>
      <c r="AH43" s="54"/>
      <c r="AI43" s="39"/>
      <c r="AJ43" s="39"/>
      <c r="AK43" s="46"/>
      <c r="AL43" s="46"/>
      <c r="AM43" s="46"/>
      <c r="AN43" s="43"/>
      <c r="AO43" s="43"/>
      <c r="AP43" s="43"/>
      <c r="AQ43" s="46"/>
      <c r="AR43" s="46"/>
      <c r="AS43" s="46"/>
      <c r="AT43" s="46"/>
      <c r="AU43" s="46"/>
      <c r="AV43" s="46"/>
      <c r="AW43" s="46"/>
      <c r="AX43" s="46"/>
      <c r="AY43" s="46"/>
      <c r="AZ43" s="46"/>
      <c r="BA43" s="46"/>
      <c r="BB43" s="53"/>
      <c r="BC43" s="53"/>
      <c r="BD43" s="53"/>
      <c r="BE43" s="54"/>
      <c r="BF43" s="39"/>
      <c r="BG43" s="39"/>
      <c r="BH43" s="39"/>
      <c r="BI43" s="39"/>
      <c r="BJ43" s="39"/>
      <c r="BK43" s="39"/>
      <c r="BL43" s="39"/>
      <c r="BM43" s="39"/>
      <c r="BN43" s="39"/>
      <c r="BO43" s="39"/>
      <c r="BP43" s="39"/>
      <c r="BQ43" s="39"/>
      <c r="BR43" s="39"/>
      <c r="BS43" s="39"/>
      <c r="BT43" s="39"/>
      <c r="BU43" s="39"/>
      <c r="BV43" s="39"/>
      <c r="BW43" s="39"/>
      <c r="BX43" s="39"/>
      <c r="BY43" s="39"/>
      <c r="BZ43" s="39"/>
    </row>
    <row r="44" spans="3:83" s="22" customFormat="1" ht="15.95" customHeight="1" x14ac:dyDescent="0.15">
      <c r="BX44" s="59"/>
      <c r="BY44" s="59"/>
      <c r="BZ44" s="59"/>
      <c r="CA44" s="59"/>
      <c r="CB44" s="59"/>
      <c r="CC44" s="59"/>
      <c r="CD44" s="59"/>
      <c r="CE44" s="59"/>
    </row>
    <row r="45" spans="3:83" s="22" customFormat="1" ht="14.25" x14ac:dyDescent="0.15"/>
    <row r="46" spans="3:83" s="22" customFormat="1" ht="14.25" x14ac:dyDescent="0.15"/>
    <row r="47" spans="3:83" s="22" customFormat="1" ht="14.25" x14ac:dyDescent="0.15"/>
    <row r="48" spans="3:83" s="22" customFormat="1" ht="14.25" x14ac:dyDescent="0.15"/>
    <row r="49" spans="105:126" s="22" customFormat="1" ht="14.25" x14ac:dyDescent="0.15">
      <c r="DA49" s="227" t="s">
        <v>87</v>
      </c>
      <c r="DB49" s="227"/>
      <c r="DC49" s="227"/>
      <c r="DD49" s="227"/>
      <c r="DE49" s="227"/>
      <c r="DF49" s="227"/>
      <c r="DG49" s="227"/>
      <c r="DH49" s="227"/>
      <c r="DI49" s="227"/>
      <c r="DJ49" s="227"/>
      <c r="DK49" s="227"/>
      <c r="DL49" s="227"/>
      <c r="DM49" s="227"/>
    </row>
    <row r="50" spans="105:126" s="22" customFormat="1" ht="14.25" x14ac:dyDescent="0.15">
      <c r="DA50" s="215" t="s">
        <v>86</v>
      </c>
      <c r="DB50" s="215"/>
      <c r="DC50" s="215"/>
      <c r="DD50" s="215"/>
      <c r="DE50" s="216" t="e">
        <f>#REF!</f>
        <v>#REF!</v>
      </c>
      <c r="DF50" s="216"/>
      <c r="DG50" s="216"/>
      <c r="DH50" s="216"/>
      <c r="DI50" s="216"/>
      <c r="DJ50" s="216"/>
      <c r="DK50" s="216"/>
      <c r="DL50" s="216"/>
      <c r="DM50" s="216"/>
    </row>
    <row r="51" spans="105:126" s="22" customFormat="1" ht="14.25" x14ac:dyDescent="0.15">
      <c r="DA51" s="215" t="s">
        <v>85</v>
      </c>
      <c r="DB51" s="215"/>
      <c r="DC51" s="215"/>
      <c r="DD51" s="215"/>
      <c r="DE51" s="216" t="e">
        <f>#REF!</f>
        <v>#REF!</v>
      </c>
      <c r="DF51" s="216"/>
      <c r="DG51" s="216"/>
      <c r="DH51" s="216"/>
      <c r="DI51" s="216"/>
      <c r="DJ51" s="216"/>
      <c r="DK51" s="216"/>
      <c r="DL51" s="216"/>
      <c r="DM51" s="216"/>
      <c r="DQ51" s="217" t="str">
        <f>IF(I4="","",SUM(BH38:BM39))</f>
        <v/>
      </c>
      <c r="DR51" s="218"/>
      <c r="DS51" s="218"/>
      <c r="DT51" s="218"/>
      <c r="DU51" s="218"/>
      <c r="DV51" s="218"/>
    </row>
    <row r="52" spans="105:126" s="22" customFormat="1" ht="14.25" x14ac:dyDescent="0.15">
      <c r="DA52" s="215" t="s">
        <v>84</v>
      </c>
      <c r="DB52" s="215"/>
      <c r="DC52" s="215"/>
      <c r="DD52" s="215"/>
      <c r="DE52" s="216" t="e">
        <f>#REF!</f>
        <v>#REF!</v>
      </c>
      <c r="DF52" s="216"/>
      <c r="DG52" s="216"/>
      <c r="DH52" s="216"/>
      <c r="DI52" s="216"/>
      <c r="DJ52" s="216"/>
      <c r="DK52" s="216"/>
      <c r="DL52" s="216"/>
      <c r="DM52" s="216"/>
    </row>
    <row r="53" spans="105:126" s="22" customFormat="1" ht="14.25" x14ac:dyDescent="0.15"/>
    <row r="54" spans="105:126" s="22" customFormat="1" ht="14.25" x14ac:dyDescent="0.15"/>
    <row r="55" spans="105:126" s="22" customFormat="1" ht="14.25" x14ac:dyDescent="0.15"/>
    <row r="56" spans="105:126" s="22" customFormat="1" ht="14.25" x14ac:dyDescent="0.15"/>
    <row r="57" spans="105:126" s="22" customFormat="1" ht="14.25" x14ac:dyDescent="0.15"/>
    <row r="58" spans="105:126" s="22" customFormat="1" ht="14.25" x14ac:dyDescent="0.15"/>
    <row r="59" spans="105:126" s="22" customFormat="1" ht="14.25" x14ac:dyDescent="0.15"/>
    <row r="60" spans="105:126" s="22" customFormat="1" ht="14.25" x14ac:dyDescent="0.15"/>
    <row r="61" spans="105:126" s="22" customFormat="1" ht="14.25" x14ac:dyDescent="0.15"/>
    <row r="62" spans="105:126" s="22" customFormat="1" ht="14.25" x14ac:dyDescent="0.15"/>
    <row r="63" spans="105:126" s="22" customFormat="1" ht="14.25" x14ac:dyDescent="0.15"/>
    <row r="64" spans="105:126" s="22" customFormat="1" ht="14.25" x14ac:dyDescent="0.15"/>
    <row r="65" s="22" customFormat="1" ht="14.25" x14ac:dyDescent="0.15"/>
    <row r="66" s="22" customFormat="1" ht="14.25" x14ac:dyDescent="0.15"/>
    <row r="67" s="22" customFormat="1" ht="14.25" x14ac:dyDescent="0.15"/>
    <row r="68" s="22" customFormat="1" ht="14.25" x14ac:dyDescent="0.15"/>
    <row r="69" s="22" customFormat="1" ht="14.25" x14ac:dyDescent="0.15"/>
    <row r="70" s="22" customFormat="1" ht="14.25" x14ac:dyDescent="0.15"/>
    <row r="71" s="22" customFormat="1" ht="14.25" x14ac:dyDescent="0.15"/>
    <row r="72" s="22" customFormat="1" ht="14.25" x14ac:dyDescent="0.15"/>
    <row r="73" s="22" customFormat="1" ht="14.25" x14ac:dyDescent="0.15"/>
    <row r="74" s="22" customFormat="1" ht="14.25" x14ac:dyDescent="0.15"/>
    <row r="75" s="22" customFormat="1" ht="14.25" x14ac:dyDescent="0.15"/>
    <row r="76" s="22" customFormat="1" ht="14.25" x14ac:dyDescent="0.15"/>
    <row r="77" s="22" customFormat="1" ht="14.25" x14ac:dyDescent="0.15"/>
    <row r="78" s="22" customFormat="1" ht="14.25" x14ac:dyDescent="0.15"/>
    <row r="79" s="22" customFormat="1" ht="14.25" x14ac:dyDescent="0.15"/>
    <row r="80" s="22" customFormat="1" ht="14.25" x14ac:dyDescent="0.15"/>
    <row r="81" s="22" customFormat="1" ht="14.25" x14ac:dyDescent="0.15"/>
    <row r="82" s="22" customFormat="1" ht="14.25" x14ac:dyDescent="0.15"/>
    <row r="83" s="22" customFormat="1" ht="14.25" x14ac:dyDescent="0.15"/>
    <row r="84" s="22" customFormat="1" ht="14.25" x14ac:dyDescent="0.15"/>
    <row r="85" s="22" customFormat="1" ht="14.25" x14ac:dyDescent="0.15"/>
    <row r="86" s="22" customFormat="1" ht="14.25" x14ac:dyDescent="0.15"/>
    <row r="87" s="22" customFormat="1" ht="14.25" x14ac:dyDescent="0.15"/>
    <row r="88" s="22" customFormat="1" ht="14.25" x14ac:dyDescent="0.15"/>
    <row r="89" s="22" customFormat="1" ht="14.25" x14ac:dyDescent="0.15"/>
    <row r="90" s="22" customFormat="1" ht="14.25" x14ac:dyDescent="0.15"/>
    <row r="91" s="22" customFormat="1" ht="14.25" x14ac:dyDescent="0.15"/>
    <row r="92" s="22" customFormat="1" ht="14.25" x14ac:dyDescent="0.15"/>
    <row r="93" s="22" customFormat="1" ht="14.25" x14ac:dyDescent="0.15"/>
    <row r="94" s="22" customFormat="1" ht="14.25" x14ac:dyDescent="0.15"/>
    <row r="95" s="22" customFormat="1" ht="14.25" x14ac:dyDescent="0.15"/>
    <row r="96" s="22" customFormat="1" ht="14.25" x14ac:dyDescent="0.15"/>
    <row r="97" s="22" customFormat="1" ht="14.25" x14ac:dyDescent="0.15"/>
    <row r="98" s="22" customFormat="1" ht="14.25" x14ac:dyDescent="0.15"/>
    <row r="99" s="22" customFormat="1" ht="14.25" x14ac:dyDescent="0.15"/>
    <row r="100" s="22" customFormat="1" ht="14.25" x14ac:dyDescent="0.15"/>
    <row r="101" s="22" customFormat="1" ht="14.25" x14ac:dyDescent="0.15"/>
    <row r="102" s="22" customFormat="1" ht="14.25" x14ac:dyDescent="0.15"/>
    <row r="103" s="22" customFormat="1" ht="14.25" x14ac:dyDescent="0.15"/>
    <row r="104" s="22" customFormat="1" ht="14.25" x14ac:dyDescent="0.15"/>
    <row r="105" s="22" customFormat="1" ht="14.25" x14ac:dyDescent="0.15"/>
    <row r="106" s="22" customFormat="1" ht="14.25" x14ac:dyDescent="0.15"/>
    <row r="107" s="22" customFormat="1" ht="14.25" x14ac:dyDescent="0.15"/>
    <row r="108" s="22" customFormat="1" ht="14.25" x14ac:dyDescent="0.15"/>
    <row r="109" s="22" customFormat="1" ht="14.25" x14ac:dyDescent="0.15"/>
    <row r="110" s="22" customFormat="1" ht="14.25" x14ac:dyDescent="0.15"/>
    <row r="111" s="22" customFormat="1" ht="14.25" x14ac:dyDescent="0.15"/>
    <row r="112" s="22" customFormat="1" ht="14.25" x14ac:dyDescent="0.15"/>
    <row r="113" s="22" customFormat="1" ht="14.25" x14ac:dyDescent="0.15"/>
    <row r="114" s="22" customFormat="1" ht="14.25" x14ac:dyDescent="0.15"/>
    <row r="115" s="22" customFormat="1" ht="14.25" x14ac:dyDescent="0.15"/>
  </sheetData>
  <sheetProtection algorithmName="SHA-512" hashValue="TsSjLMsEMxQdYMGV0woTD/UhQugvzP2/QyVLy/+AyRb+JWMIURRl/XgxM8tEHcxZOsjvquxitKmMFc/YjpbbgA==" saltValue="4BVofHWVIwCxPFYFWU6IYA==" spinCount="100000" sheet="1" objects="1" scenarios="1" selectLockedCells="1" selectUnlockedCells="1"/>
  <mergeCells count="52">
    <mergeCell ref="B1:AP1"/>
    <mergeCell ref="AS1:BB1"/>
    <mergeCell ref="D2:BB2"/>
    <mergeCell ref="B3:BA3"/>
    <mergeCell ref="C4:BG4"/>
    <mergeCell ref="B5:BG5"/>
    <mergeCell ref="C6:BG6"/>
    <mergeCell ref="C7:J7"/>
    <mergeCell ref="K7:R7"/>
    <mergeCell ref="S7:Z7"/>
    <mergeCell ref="AA7:AH7"/>
    <mergeCell ref="AI7:AP7"/>
    <mergeCell ref="AQ7:AX7"/>
    <mergeCell ref="C8:AT8"/>
    <mergeCell ref="C10:J10"/>
    <mergeCell ref="K10:O10"/>
    <mergeCell ref="C11:J11"/>
    <mergeCell ref="K11:O11"/>
    <mergeCell ref="B13:BG13"/>
    <mergeCell ref="B14:BG14"/>
    <mergeCell ref="E16:L16"/>
    <mergeCell ref="M16:T16"/>
    <mergeCell ref="E21:L21"/>
    <mergeCell ref="M21:Y21"/>
    <mergeCell ref="E22:L22"/>
    <mergeCell ref="M22:Y22"/>
    <mergeCell ref="E23:L23"/>
    <mergeCell ref="M23:Y23"/>
    <mergeCell ref="E24:L24"/>
    <mergeCell ref="M24:Y24"/>
    <mergeCell ref="E25:L25"/>
    <mergeCell ref="M25:Y25"/>
    <mergeCell ref="AD25:AK25"/>
    <mergeCell ref="AL25:AS25"/>
    <mergeCell ref="E26:L26"/>
    <mergeCell ref="M26:Y26"/>
    <mergeCell ref="E27:L27"/>
    <mergeCell ref="M27:Y27"/>
    <mergeCell ref="E28:L28"/>
    <mergeCell ref="M28:Y28"/>
    <mergeCell ref="E29:L29"/>
    <mergeCell ref="M29:Y29"/>
    <mergeCell ref="E34:S34"/>
    <mergeCell ref="T34:AL34"/>
    <mergeCell ref="DA49:DM49"/>
    <mergeCell ref="DA50:DD50"/>
    <mergeCell ref="DE50:DM50"/>
    <mergeCell ref="DA51:DD51"/>
    <mergeCell ref="DE51:DM51"/>
    <mergeCell ref="DQ51:DV51"/>
    <mergeCell ref="DA52:DD52"/>
    <mergeCell ref="DE52:DM52"/>
  </mergeCells>
  <phoneticPr fontId="2"/>
  <printOptions horizontalCentered="1" verticalCentered="1"/>
  <pageMargins left="0.23622047244094488" right="0.23622047244094488" top="0.74803149606299213" bottom="0.39370078740157483" header="0.31496062992125984" footer="0.31496062992125984"/>
  <pageSetup paperSize="9" scale="92" orientation="portrait" r:id="rId1"/>
  <headerFooter alignWithMargins="0">
    <oddHeader>&amp;R&amp;"-,太字"&amp;12別添　試算シート　&amp;"-,標準"&amp;11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CW57"/>
  <sheetViews>
    <sheetView showGridLines="0" view="pageBreakPreview" zoomScaleNormal="100" zoomScaleSheetLayoutView="100" workbookViewId="0">
      <selection activeCell="O17" sqref="O17:AA17"/>
    </sheetView>
  </sheetViews>
  <sheetFormatPr defaultRowHeight="13.5" x14ac:dyDescent="0.15"/>
  <cols>
    <col min="1" max="83" width="1.625" style="21" customWidth="1"/>
    <col min="84" max="84" width="4.625" style="21" customWidth="1"/>
    <col min="85" max="116" width="1.625" style="21" customWidth="1"/>
    <col min="117" max="144" width="4.625" style="21" customWidth="1"/>
    <col min="145" max="145" width="9" style="21" customWidth="1"/>
    <col min="146" max="16384" width="9" style="21"/>
  </cols>
  <sheetData>
    <row r="1" spans="2:99" ht="39.950000000000003" customHeight="1" x14ac:dyDescent="0.15">
      <c r="B1" s="406" t="s">
        <v>196</v>
      </c>
      <c r="C1" s="406"/>
      <c r="D1" s="406"/>
      <c r="E1" s="406"/>
      <c r="F1" s="406"/>
      <c r="G1" s="406"/>
      <c r="H1" s="406"/>
      <c r="I1" s="406"/>
      <c r="J1" s="406"/>
      <c r="K1" s="406"/>
      <c r="L1" s="406"/>
      <c r="M1" s="406"/>
      <c r="N1" s="406"/>
      <c r="O1" s="406"/>
      <c r="P1" s="406"/>
      <c r="Q1" s="406"/>
      <c r="R1" s="406"/>
      <c r="S1" s="406"/>
      <c r="T1" s="406"/>
      <c r="U1" s="406"/>
      <c r="V1" s="406"/>
      <c r="W1" s="406"/>
      <c r="X1" s="406"/>
      <c r="Y1" s="406"/>
      <c r="AA1" s="155" t="s">
        <v>195</v>
      </c>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278" t="s">
        <v>205</v>
      </c>
      <c r="BF1" s="279"/>
      <c r="BG1" s="279"/>
      <c r="BH1" s="279"/>
      <c r="BI1" s="279"/>
      <c r="BJ1" s="279"/>
      <c r="BK1" s="279"/>
      <c r="BL1" s="279"/>
      <c r="BM1" s="279"/>
      <c r="BN1" s="280"/>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row>
    <row r="2" spans="2:99" ht="20.100000000000001" customHeight="1" x14ac:dyDescent="0.15">
      <c r="B2" s="60"/>
      <c r="C2" s="156"/>
      <c r="D2" s="156"/>
      <c r="E2" s="156"/>
      <c r="F2" s="156"/>
      <c r="G2" s="156"/>
      <c r="H2" s="156"/>
      <c r="I2" s="156"/>
      <c r="J2" s="156"/>
      <c r="K2" s="156"/>
      <c r="L2" s="60"/>
      <c r="M2" s="60"/>
      <c r="N2" s="157"/>
      <c r="O2" s="157"/>
      <c r="P2" s="157"/>
      <c r="Q2" s="157"/>
      <c r="R2" s="157"/>
      <c r="S2" s="157"/>
      <c r="T2" s="157"/>
      <c r="U2" s="157"/>
      <c r="V2" s="157"/>
      <c r="W2" s="157"/>
      <c r="X2" s="157"/>
      <c r="Y2" s="157"/>
      <c r="Z2" s="157"/>
      <c r="AA2" s="157"/>
      <c r="AB2" s="157"/>
      <c r="AC2" s="157"/>
      <c r="AD2" s="157"/>
      <c r="AE2" s="60"/>
      <c r="AF2" s="60"/>
      <c r="AG2" s="60"/>
      <c r="AH2" s="156"/>
      <c r="AI2" s="156"/>
      <c r="AJ2" s="156"/>
      <c r="AK2" s="156"/>
      <c r="AL2" s="156"/>
      <c r="AM2" s="156"/>
      <c r="AN2" s="156"/>
      <c r="AO2" s="156"/>
      <c r="AP2" s="156"/>
      <c r="AQ2" s="156"/>
      <c r="AR2" s="156"/>
      <c r="AS2" s="157"/>
      <c r="AT2" s="60"/>
      <c r="AU2" s="60"/>
      <c r="AV2" s="60"/>
      <c r="AW2" s="156"/>
      <c r="AX2" s="156"/>
      <c r="AY2" s="156"/>
      <c r="AZ2" s="156"/>
      <c r="BA2" s="156"/>
      <c r="BB2" s="156"/>
      <c r="BC2" s="156"/>
      <c r="BD2" s="156"/>
      <c r="BE2" s="156"/>
      <c r="BF2" s="156"/>
      <c r="BG2" s="156"/>
      <c r="BH2" s="158"/>
      <c r="BI2" s="158"/>
      <c r="BJ2" s="158"/>
      <c r="BK2" s="158"/>
      <c r="BL2" s="158"/>
      <c r="BM2" s="158"/>
      <c r="BN2" s="158"/>
      <c r="BO2" s="158"/>
      <c r="BP2" s="158"/>
      <c r="BQ2" s="158"/>
      <c r="BR2" s="158"/>
      <c r="BS2" s="158"/>
      <c r="BT2" s="158"/>
      <c r="BU2" s="156"/>
      <c r="BV2" s="156"/>
      <c r="BW2" s="153"/>
      <c r="CD2" s="60"/>
      <c r="CE2" s="60"/>
      <c r="CF2" s="60"/>
      <c r="CG2" s="60"/>
      <c r="CH2" s="60"/>
      <c r="CI2" s="60"/>
      <c r="CJ2" s="60"/>
      <c r="CK2" s="60"/>
      <c r="CL2" s="60"/>
      <c r="CM2" s="60"/>
      <c r="CN2" s="60"/>
      <c r="CO2" s="60"/>
    </row>
    <row r="3" spans="2:99" ht="24.95" customHeight="1" x14ac:dyDescent="0.15">
      <c r="B3" s="407" t="s">
        <v>13</v>
      </c>
      <c r="C3" s="408"/>
      <c r="D3" s="408"/>
      <c r="E3" s="408"/>
      <c r="F3" s="408"/>
      <c r="G3" s="408"/>
      <c r="H3" s="408"/>
      <c r="I3" s="408"/>
      <c r="J3" s="408"/>
      <c r="K3" s="408"/>
      <c r="L3" s="408"/>
      <c r="M3" s="409">
        <f>'入力画面  (入力例)'!T34</f>
        <v>440000</v>
      </c>
      <c r="N3" s="410"/>
      <c r="O3" s="410"/>
      <c r="P3" s="410"/>
      <c r="Q3" s="410"/>
      <c r="R3" s="410"/>
      <c r="S3" s="410"/>
      <c r="T3" s="410"/>
      <c r="U3" s="410"/>
      <c r="V3" s="410"/>
      <c r="W3" s="410"/>
      <c r="X3" s="257" t="s">
        <v>123</v>
      </c>
      <c r="Y3" s="258"/>
      <c r="Z3" s="159"/>
      <c r="AA3" s="160"/>
      <c r="AB3" s="407" t="s">
        <v>194</v>
      </c>
      <c r="AC3" s="408"/>
      <c r="AD3" s="408"/>
      <c r="AE3" s="408"/>
      <c r="AF3" s="408"/>
      <c r="AG3" s="408"/>
      <c r="AH3" s="408"/>
      <c r="AI3" s="408"/>
      <c r="AJ3" s="408"/>
      <c r="AK3" s="408"/>
      <c r="AL3" s="408"/>
      <c r="AM3" s="411" t="s">
        <v>108</v>
      </c>
      <c r="AN3" s="411"/>
      <c r="AO3" s="411"/>
      <c r="AP3" s="411"/>
      <c r="AQ3" s="411"/>
      <c r="AR3" s="411"/>
      <c r="AS3" s="412"/>
      <c r="AT3" s="413">
        <f>'入力画面  (入力例)'!AL25</f>
        <v>80</v>
      </c>
      <c r="AU3" s="413"/>
      <c r="AV3" s="413"/>
      <c r="AW3" s="414"/>
      <c r="AZ3" s="407" t="s">
        <v>136</v>
      </c>
      <c r="BA3" s="408"/>
      <c r="BB3" s="408"/>
      <c r="BC3" s="408"/>
      <c r="BD3" s="408"/>
      <c r="BE3" s="408"/>
      <c r="BF3" s="408" t="s">
        <v>193</v>
      </c>
      <c r="BG3" s="408"/>
      <c r="BH3" s="408"/>
      <c r="BI3" s="408"/>
      <c r="BJ3" s="408"/>
      <c r="BK3" s="408"/>
      <c r="BL3" s="408"/>
      <c r="BM3" s="408"/>
      <c r="BN3" s="408"/>
      <c r="BO3" s="408"/>
      <c r="BP3" s="408"/>
      <c r="BQ3" s="408"/>
      <c r="BR3" s="408"/>
      <c r="BS3" s="408"/>
      <c r="BT3" s="408"/>
      <c r="BU3" s="415"/>
      <c r="BV3" s="60"/>
      <c r="BW3" s="153"/>
    </row>
    <row r="4" spans="2:99" ht="21" customHeight="1" x14ac:dyDescent="0.2">
      <c r="D4" s="161"/>
      <c r="E4" s="162"/>
      <c r="F4" s="162"/>
      <c r="G4" s="162"/>
      <c r="H4" s="162"/>
      <c r="I4" s="162"/>
      <c r="J4" s="162"/>
      <c r="K4" s="162"/>
      <c r="N4" s="162"/>
      <c r="O4" s="162"/>
      <c r="P4" s="162"/>
      <c r="Q4" s="162"/>
      <c r="R4" s="162"/>
      <c r="S4" s="162"/>
      <c r="T4" s="162"/>
      <c r="U4" s="162"/>
      <c r="V4" s="162"/>
      <c r="W4" s="162"/>
      <c r="X4" s="162"/>
      <c r="Y4" s="162"/>
      <c r="Z4" s="162"/>
      <c r="AA4" s="162"/>
      <c r="AB4" s="162"/>
      <c r="AC4" s="162"/>
      <c r="AD4" s="162"/>
      <c r="AH4" s="162"/>
      <c r="AI4" s="162"/>
      <c r="AJ4" s="162"/>
      <c r="AK4" s="162"/>
      <c r="AL4" s="162"/>
      <c r="AM4" s="162"/>
      <c r="AN4" s="162"/>
      <c r="AO4" s="162"/>
      <c r="AP4" s="162"/>
      <c r="AQ4" s="162"/>
      <c r="AR4" s="162"/>
      <c r="AS4" s="162"/>
      <c r="AW4" s="162"/>
      <c r="AX4" s="162"/>
      <c r="AY4" s="162"/>
      <c r="AZ4" s="162"/>
      <c r="BA4" s="162"/>
      <c r="BB4" s="162"/>
      <c r="BC4" s="162"/>
      <c r="BD4" s="162"/>
      <c r="BE4" s="163"/>
      <c r="BF4" s="162"/>
      <c r="BG4" s="162"/>
      <c r="BH4" s="162"/>
      <c r="BI4" s="162"/>
      <c r="BJ4" s="162"/>
      <c r="BK4" s="162"/>
      <c r="BL4" s="162"/>
      <c r="BM4" s="162"/>
      <c r="BN4" s="162"/>
      <c r="BO4" s="162"/>
      <c r="BP4" s="162"/>
      <c r="BQ4" s="162"/>
      <c r="BR4" s="162"/>
      <c r="BS4" s="162"/>
      <c r="BT4" s="162"/>
      <c r="BU4" s="162"/>
      <c r="BV4" s="162"/>
      <c r="BW4" s="162"/>
      <c r="CD4" s="60"/>
      <c r="CE4" s="60"/>
      <c r="CF4" s="60"/>
      <c r="CG4" s="60"/>
      <c r="CH4" s="60"/>
      <c r="CI4" s="60"/>
      <c r="CJ4" s="60"/>
      <c r="CK4" s="60"/>
      <c r="CL4" s="60"/>
      <c r="CM4" s="60"/>
      <c r="CN4" s="60"/>
      <c r="CO4" s="60"/>
    </row>
    <row r="5" spans="2:99" ht="24.95" customHeight="1" x14ac:dyDescent="0.15">
      <c r="B5" s="256" t="s">
        <v>136</v>
      </c>
      <c r="C5" s="257"/>
      <c r="D5" s="257"/>
      <c r="E5" s="257"/>
      <c r="F5" s="257"/>
      <c r="G5" s="257"/>
      <c r="H5" s="257"/>
      <c r="I5" s="257"/>
      <c r="J5" s="257"/>
      <c r="K5" s="257"/>
      <c r="L5" s="257"/>
      <c r="M5" s="257"/>
      <c r="N5" s="398"/>
      <c r="O5" s="399">
        <f>AT43</f>
        <v>0</v>
      </c>
      <c r="P5" s="400"/>
      <c r="Q5" s="400"/>
      <c r="R5" s="400"/>
      <c r="S5" s="400"/>
      <c r="T5" s="400"/>
      <c r="U5" s="400"/>
      <c r="V5" s="400"/>
      <c r="W5" s="400"/>
      <c r="X5" s="400"/>
      <c r="Y5" s="400"/>
      <c r="Z5" s="400"/>
      <c r="AA5" s="400"/>
      <c r="AB5" s="400"/>
      <c r="AC5" s="400"/>
      <c r="AD5" s="399">
        <f>AT45</f>
        <v>0</v>
      </c>
      <c r="AE5" s="400"/>
      <c r="AF5" s="400"/>
      <c r="AG5" s="400"/>
      <c r="AH5" s="400"/>
      <c r="AI5" s="400"/>
      <c r="AJ5" s="400"/>
      <c r="AK5" s="400"/>
      <c r="AL5" s="400"/>
      <c r="AM5" s="400"/>
      <c r="AN5" s="400"/>
      <c r="AO5" s="400"/>
      <c r="AP5" s="400"/>
      <c r="AQ5" s="400"/>
      <c r="AR5" s="400"/>
      <c r="AS5" s="399">
        <f>AT47</f>
        <v>6974</v>
      </c>
      <c r="AT5" s="400"/>
      <c r="AU5" s="400"/>
      <c r="AV5" s="400"/>
      <c r="AW5" s="400"/>
      <c r="AX5" s="400"/>
      <c r="AY5" s="400"/>
      <c r="AZ5" s="400"/>
      <c r="BA5" s="400"/>
      <c r="BB5" s="400"/>
      <c r="BC5" s="400"/>
      <c r="BD5" s="400"/>
      <c r="BE5" s="400"/>
      <c r="BF5" s="400"/>
      <c r="BG5" s="400"/>
      <c r="BH5" s="399">
        <f>AT49</f>
        <v>19297</v>
      </c>
      <c r="BI5" s="400"/>
      <c r="BJ5" s="400"/>
      <c r="BK5" s="400"/>
      <c r="BL5" s="400"/>
      <c r="BM5" s="400"/>
      <c r="BN5" s="400"/>
      <c r="BO5" s="400"/>
      <c r="BP5" s="400"/>
      <c r="BQ5" s="400"/>
      <c r="BR5" s="400"/>
      <c r="BS5" s="400"/>
      <c r="BT5" s="400"/>
      <c r="BU5" s="400"/>
      <c r="BV5" s="401"/>
      <c r="CD5" s="60"/>
      <c r="CE5" s="60"/>
      <c r="CF5" s="60"/>
      <c r="CG5" s="164"/>
      <c r="CH5" s="164"/>
      <c r="CI5" s="60"/>
      <c r="CJ5" s="60"/>
      <c r="CK5" s="60"/>
      <c r="CL5" s="60"/>
      <c r="CM5" s="60"/>
      <c r="CN5" s="60"/>
      <c r="CO5" s="60"/>
    </row>
    <row r="6" spans="2:99" ht="17.100000000000001" customHeight="1" x14ac:dyDescent="0.15">
      <c r="B6" s="363" t="s">
        <v>181</v>
      </c>
      <c r="C6" s="364"/>
      <c r="D6" s="364"/>
      <c r="E6" s="364"/>
      <c r="F6" s="364"/>
      <c r="G6" s="364"/>
      <c r="H6" s="364"/>
      <c r="I6" s="364"/>
      <c r="J6" s="364"/>
      <c r="K6" s="364"/>
      <c r="L6" s="364"/>
      <c r="M6" s="364"/>
      <c r="N6" s="365"/>
      <c r="O6" s="402" t="s">
        <v>137</v>
      </c>
      <c r="P6" s="403"/>
      <c r="Q6" s="403"/>
      <c r="R6" s="403"/>
      <c r="S6" s="403"/>
      <c r="T6" s="403"/>
      <c r="U6" s="403"/>
      <c r="V6" s="403"/>
      <c r="W6" s="403"/>
      <c r="X6" s="403"/>
      <c r="Y6" s="403"/>
      <c r="Z6" s="403"/>
      <c r="AA6" s="403"/>
      <c r="AB6" s="403"/>
      <c r="AC6" s="404"/>
      <c r="AD6" s="402" t="s">
        <v>137</v>
      </c>
      <c r="AE6" s="403"/>
      <c r="AF6" s="403"/>
      <c r="AG6" s="403"/>
      <c r="AH6" s="403"/>
      <c r="AI6" s="403"/>
      <c r="AJ6" s="403"/>
      <c r="AK6" s="403"/>
      <c r="AL6" s="403"/>
      <c r="AM6" s="403"/>
      <c r="AN6" s="403"/>
      <c r="AO6" s="403"/>
      <c r="AP6" s="403"/>
      <c r="AQ6" s="403"/>
      <c r="AR6" s="404"/>
      <c r="AS6" s="402" t="s">
        <v>137</v>
      </c>
      <c r="AT6" s="403"/>
      <c r="AU6" s="403"/>
      <c r="AV6" s="403"/>
      <c r="AW6" s="403"/>
      <c r="AX6" s="403"/>
      <c r="AY6" s="403"/>
      <c r="AZ6" s="403"/>
      <c r="BA6" s="403"/>
      <c r="BB6" s="403"/>
      <c r="BC6" s="403"/>
      <c r="BD6" s="403"/>
      <c r="BE6" s="403"/>
      <c r="BF6" s="403"/>
      <c r="BG6" s="404"/>
      <c r="BH6" s="402" t="s">
        <v>137</v>
      </c>
      <c r="BI6" s="403"/>
      <c r="BJ6" s="403"/>
      <c r="BK6" s="403"/>
      <c r="BL6" s="403"/>
      <c r="BM6" s="403"/>
      <c r="BN6" s="403"/>
      <c r="BO6" s="403"/>
      <c r="BP6" s="403"/>
      <c r="BQ6" s="403"/>
      <c r="BR6" s="403"/>
      <c r="BS6" s="403"/>
      <c r="BT6" s="403"/>
      <c r="BU6" s="403"/>
      <c r="BV6" s="405"/>
    </row>
    <row r="7" spans="2:99" ht="20.100000000000001" customHeight="1" x14ac:dyDescent="0.2">
      <c r="B7" s="397" t="s">
        <v>105</v>
      </c>
      <c r="C7" s="313"/>
      <c r="D7" s="313"/>
      <c r="E7" s="313"/>
      <c r="F7" s="313"/>
      <c r="G7" s="313"/>
      <c r="H7" s="313"/>
      <c r="I7" s="313"/>
      <c r="J7" s="313"/>
      <c r="K7" s="313"/>
      <c r="L7" s="313"/>
      <c r="M7" s="313"/>
      <c r="N7" s="314"/>
      <c r="O7" s="394" t="s">
        <v>192</v>
      </c>
      <c r="P7" s="389"/>
      <c r="Q7" s="395">
        <v>20</v>
      </c>
      <c r="R7" s="395"/>
      <c r="S7" s="395"/>
      <c r="T7" s="395"/>
      <c r="U7" s="395"/>
      <c r="V7" s="395"/>
      <c r="W7" s="392" t="s">
        <v>133</v>
      </c>
      <c r="X7" s="392"/>
      <c r="Y7" s="392"/>
      <c r="Z7" s="392"/>
      <c r="AA7" s="392"/>
      <c r="AB7" s="392"/>
      <c r="AC7" s="393"/>
      <c r="AD7" s="394" t="s">
        <v>102</v>
      </c>
      <c r="AE7" s="389"/>
      <c r="AF7" s="395">
        <v>21</v>
      </c>
      <c r="AG7" s="395"/>
      <c r="AH7" s="395"/>
      <c r="AI7" s="395"/>
      <c r="AJ7" s="395"/>
      <c r="AK7" s="395"/>
      <c r="AL7" s="392" t="s">
        <v>133</v>
      </c>
      <c r="AM7" s="392"/>
      <c r="AN7" s="392"/>
      <c r="AO7" s="392"/>
      <c r="AP7" s="392"/>
      <c r="AQ7" s="392"/>
      <c r="AR7" s="393"/>
      <c r="AS7" s="394" t="s">
        <v>191</v>
      </c>
      <c r="AT7" s="389"/>
      <c r="AU7" s="395">
        <v>22</v>
      </c>
      <c r="AV7" s="395"/>
      <c r="AW7" s="395"/>
      <c r="AX7" s="395"/>
      <c r="AY7" s="395"/>
      <c r="AZ7" s="395"/>
      <c r="BA7" s="392" t="s">
        <v>133</v>
      </c>
      <c r="BB7" s="392"/>
      <c r="BC7" s="392"/>
      <c r="BD7" s="392"/>
      <c r="BE7" s="392"/>
      <c r="BF7" s="392"/>
      <c r="BG7" s="393"/>
      <c r="BH7" s="394" t="s">
        <v>190</v>
      </c>
      <c r="BI7" s="389"/>
      <c r="BJ7" s="395">
        <v>23</v>
      </c>
      <c r="BK7" s="395"/>
      <c r="BL7" s="395"/>
      <c r="BM7" s="395"/>
      <c r="BN7" s="395"/>
      <c r="BO7" s="395"/>
      <c r="BP7" s="392" t="s">
        <v>133</v>
      </c>
      <c r="BQ7" s="392"/>
      <c r="BR7" s="392"/>
      <c r="BS7" s="392"/>
      <c r="BT7" s="392"/>
      <c r="BU7" s="392"/>
      <c r="BV7" s="396"/>
      <c r="CC7" s="162"/>
    </row>
    <row r="8" spans="2:99" ht="20.100000000000001" customHeight="1" x14ac:dyDescent="0.15">
      <c r="B8" s="384" t="s">
        <v>58</v>
      </c>
      <c r="C8" s="385"/>
      <c r="D8" s="385"/>
      <c r="E8" s="385"/>
      <c r="F8" s="385"/>
      <c r="G8" s="385"/>
      <c r="H8" s="385"/>
      <c r="I8" s="385"/>
      <c r="J8" s="385"/>
      <c r="K8" s="385"/>
      <c r="L8" s="385"/>
      <c r="M8" s="385"/>
      <c r="N8" s="386"/>
      <c r="O8" s="387">
        <f>IF('入力画面  (入力例)'!M22="","",'入力画面  (入力例)'!M22)</f>
        <v>255920</v>
      </c>
      <c r="P8" s="388"/>
      <c r="Q8" s="388"/>
      <c r="R8" s="388"/>
      <c r="S8" s="388"/>
      <c r="T8" s="388"/>
      <c r="U8" s="388"/>
      <c r="V8" s="388"/>
      <c r="W8" s="388"/>
      <c r="X8" s="388"/>
      <c r="Y8" s="388"/>
      <c r="Z8" s="388"/>
      <c r="AA8" s="388"/>
      <c r="AB8" s="389" t="s">
        <v>123</v>
      </c>
      <c r="AC8" s="390"/>
      <c r="AD8" s="387">
        <f>IF('入力画面  (入力例)'!M22="","",'入力画面  (入力例)'!M22)</f>
        <v>255920</v>
      </c>
      <c r="AE8" s="388"/>
      <c r="AF8" s="388"/>
      <c r="AG8" s="388"/>
      <c r="AH8" s="388"/>
      <c r="AI8" s="388"/>
      <c r="AJ8" s="388"/>
      <c r="AK8" s="388"/>
      <c r="AL8" s="388"/>
      <c r="AM8" s="388"/>
      <c r="AN8" s="388"/>
      <c r="AO8" s="388"/>
      <c r="AP8" s="388"/>
      <c r="AQ8" s="389" t="s">
        <v>123</v>
      </c>
      <c r="AR8" s="390"/>
      <c r="AS8" s="387">
        <f>IF('入力画面  (入力例)'!M22="","",'入力画面  (入力例)'!M22)</f>
        <v>255920</v>
      </c>
      <c r="AT8" s="388"/>
      <c r="AU8" s="388"/>
      <c r="AV8" s="388"/>
      <c r="AW8" s="388"/>
      <c r="AX8" s="388"/>
      <c r="AY8" s="388"/>
      <c r="AZ8" s="388"/>
      <c r="BA8" s="388"/>
      <c r="BB8" s="388"/>
      <c r="BC8" s="388"/>
      <c r="BD8" s="388"/>
      <c r="BE8" s="388"/>
      <c r="BF8" s="389" t="s">
        <v>123</v>
      </c>
      <c r="BG8" s="390"/>
      <c r="BH8" s="387">
        <f>IF('入力画面  (入力例)'!M22="","",'入力画面  (入力例)'!M22)</f>
        <v>255920</v>
      </c>
      <c r="BI8" s="388"/>
      <c r="BJ8" s="388"/>
      <c r="BK8" s="388"/>
      <c r="BL8" s="388"/>
      <c r="BM8" s="388"/>
      <c r="BN8" s="388"/>
      <c r="BO8" s="388"/>
      <c r="BP8" s="388"/>
      <c r="BQ8" s="388"/>
      <c r="BR8" s="388"/>
      <c r="BS8" s="388"/>
      <c r="BT8" s="388"/>
      <c r="BU8" s="389" t="s">
        <v>123</v>
      </c>
      <c r="BV8" s="391"/>
    </row>
    <row r="9" spans="2:99" ht="20.100000000000001" customHeight="1" x14ac:dyDescent="0.15">
      <c r="B9" s="384" t="s">
        <v>215</v>
      </c>
      <c r="C9" s="385"/>
      <c r="D9" s="385"/>
      <c r="E9" s="385"/>
      <c r="F9" s="385"/>
      <c r="G9" s="385"/>
      <c r="H9" s="385"/>
      <c r="I9" s="385"/>
      <c r="J9" s="385"/>
      <c r="K9" s="385"/>
      <c r="L9" s="385"/>
      <c r="M9" s="385"/>
      <c r="N9" s="386"/>
      <c r="O9" s="387">
        <f>IF('入力画面  (入力例)'!M23="","",'入力画面  (入力例)'!M23)</f>
        <v>0</v>
      </c>
      <c r="P9" s="388"/>
      <c r="Q9" s="388"/>
      <c r="R9" s="388"/>
      <c r="S9" s="388"/>
      <c r="T9" s="388"/>
      <c r="U9" s="388"/>
      <c r="V9" s="388"/>
      <c r="W9" s="388"/>
      <c r="X9" s="388"/>
      <c r="Y9" s="388"/>
      <c r="Z9" s="388"/>
      <c r="AA9" s="388"/>
      <c r="AB9" s="389" t="s">
        <v>123</v>
      </c>
      <c r="AC9" s="390"/>
      <c r="AD9" s="387">
        <f>IF('入力画面  (入力例)'!M23="","",'入力画面  (入力例)'!M23)</f>
        <v>0</v>
      </c>
      <c r="AE9" s="388"/>
      <c r="AF9" s="388"/>
      <c r="AG9" s="388"/>
      <c r="AH9" s="388"/>
      <c r="AI9" s="388"/>
      <c r="AJ9" s="388"/>
      <c r="AK9" s="388"/>
      <c r="AL9" s="388"/>
      <c r="AM9" s="388"/>
      <c r="AN9" s="388"/>
      <c r="AO9" s="388"/>
      <c r="AP9" s="388"/>
      <c r="AQ9" s="389" t="s">
        <v>123</v>
      </c>
      <c r="AR9" s="390"/>
      <c r="AS9" s="387">
        <f>IF('入力画面  (入力例)'!M23="","",'入力画面  (入力例)'!M23)</f>
        <v>0</v>
      </c>
      <c r="AT9" s="388"/>
      <c r="AU9" s="388"/>
      <c r="AV9" s="388"/>
      <c r="AW9" s="388"/>
      <c r="AX9" s="388"/>
      <c r="AY9" s="388"/>
      <c r="AZ9" s="388"/>
      <c r="BA9" s="388"/>
      <c r="BB9" s="388"/>
      <c r="BC9" s="388"/>
      <c r="BD9" s="388"/>
      <c r="BE9" s="388"/>
      <c r="BF9" s="389" t="s">
        <v>123</v>
      </c>
      <c r="BG9" s="390"/>
      <c r="BH9" s="387">
        <f>IF('入力画面  (入力例)'!M23="","",'入力画面  (入力例)'!M23)</f>
        <v>0</v>
      </c>
      <c r="BI9" s="388"/>
      <c r="BJ9" s="388"/>
      <c r="BK9" s="388"/>
      <c r="BL9" s="388"/>
      <c r="BM9" s="388"/>
      <c r="BN9" s="388"/>
      <c r="BO9" s="388"/>
      <c r="BP9" s="388"/>
      <c r="BQ9" s="388"/>
      <c r="BR9" s="388"/>
      <c r="BS9" s="388"/>
      <c r="BT9" s="388"/>
      <c r="BU9" s="389" t="s">
        <v>123</v>
      </c>
      <c r="BV9" s="391"/>
    </row>
    <row r="10" spans="2:99" ht="20.100000000000001" customHeight="1" x14ac:dyDescent="0.15">
      <c r="B10" s="384" t="s">
        <v>198</v>
      </c>
      <c r="C10" s="385"/>
      <c r="D10" s="385"/>
      <c r="E10" s="385"/>
      <c r="F10" s="385"/>
      <c r="G10" s="385"/>
      <c r="H10" s="385"/>
      <c r="I10" s="385"/>
      <c r="J10" s="385"/>
      <c r="K10" s="385"/>
      <c r="L10" s="385"/>
      <c r="M10" s="385"/>
      <c r="N10" s="386"/>
      <c r="O10" s="387">
        <f>IF('入力画面  (入力例)'!M25="","",'入力画面  (入力例)'!M25)</f>
        <v>8200</v>
      </c>
      <c r="P10" s="388"/>
      <c r="Q10" s="388"/>
      <c r="R10" s="388"/>
      <c r="S10" s="388"/>
      <c r="T10" s="388"/>
      <c r="U10" s="388"/>
      <c r="V10" s="388"/>
      <c r="W10" s="388"/>
      <c r="X10" s="388"/>
      <c r="Y10" s="388"/>
      <c r="Z10" s="388"/>
      <c r="AA10" s="388"/>
      <c r="AB10" s="352" t="s">
        <v>123</v>
      </c>
      <c r="AC10" s="353"/>
      <c r="AD10" s="387">
        <f>IF('入力画面  (入力例)'!M25="","",'入力画面  (入力例)'!M25)</f>
        <v>8200</v>
      </c>
      <c r="AE10" s="388"/>
      <c r="AF10" s="388"/>
      <c r="AG10" s="388"/>
      <c r="AH10" s="388"/>
      <c r="AI10" s="388"/>
      <c r="AJ10" s="388"/>
      <c r="AK10" s="388"/>
      <c r="AL10" s="388"/>
      <c r="AM10" s="388"/>
      <c r="AN10" s="388"/>
      <c r="AO10" s="388"/>
      <c r="AP10" s="388"/>
      <c r="AQ10" s="352" t="s">
        <v>123</v>
      </c>
      <c r="AR10" s="353"/>
      <c r="AS10" s="387">
        <f>IF('入力画面  (入力例)'!M25="","",'入力画面  (入力例)'!M25)</f>
        <v>8200</v>
      </c>
      <c r="AT10" s="388"/>
      <c r="AU10" s="388"/>
      <c r="AV10" s="388"/>
      <c r="AW10" s="388"/>
      <c r="AX10" s="388"/>
      <c r="AY10" s="388"/>
      <c r="AZ10" s="388"/>
      <c r="BA10" s="388"/>
      <c r="BB10" s="388"/>
      <c r="BC10" s="388"/>
      <c r="BD10" s="388"/>
      <c r="BE10" s="388"/>
      <c r="BF10" s="352" t="s">
        <v>123</v>
      </c>
      <c r="BG10" s="353"/>
      <c r="BH10" s="387">
        <f>IF('入力画面  (入力例)'!M25="","",'入力画面  (入力例)'!M25)</f>
        <v>8200</v>
      </c>
      <c r="BI10" s="388"/>
      <c r="BJ10" s="388"/>
      <c r="BK10" s="388"/>
      <c r="BL10" s="388"/>
      <c r="BM10" s="388"/>
      <c r="BN10" s="388"/>
      <c r="BO10" s="388"/>
      <c r="BP10" s="388"/>
      <c r="BQ10" s="388"/>
      <c r="BR10" s="388"/>
      <c r="BS10" s="388"/>
      <c r="BT10" s="388"/>
      <c r="BU10" s="352" t="s">
        <v>123</v>
      </c>
      <c r="BV10" s="354"/>
    </row>
    <row r="11" spans="2:99" ht="17.100000000000001" customHeight="1" x14ac:dyDescent="0.15">
      <c r="B11" s="344" t="s">
        <v>168</v>
      </c>
      <c r="C11" s="345"/>
      <c r="D11" s="345"/>
      <c r="E11" s="345"/>
      <c r="F11" s="345"/>
      <c r="G11" s="345"/>
      <c r="H11" s="345"/>
      <c r="I11" s="345"/>
      <c r="J11" s="345"/>
      <c r="K11" s="345"/>
      <c r="L11" s="345"/>
      <c r="M11" s="345"/>
      <c r="N11" s="346"/>
      <c r="O11" s="328" t="s">
        <v>188</v>
      </c>
      <c r="P11" s="329"/>
      <c r="Q11" s="330">
        <f>IF(Q7="","",SUM(O8:AA10))</f>
        <v>264120</v>
      </c>
      <c r="R11" s="330"/>
      <c r="S11" s="330"/>
      <c r="T11" s="330"/>
      <c r="U11" s="330"/>
      <c r="V11" s="330"/>
      <c r="W11" s="330"/>
      <c r="X11" s="330"/>
      <c r="Y11" s="330"/>
      <c r="Z11" s="330"/>
      <c r="AA11" s="330"/>
      <c r="AB11" s="345" t="s">
        <v>123</v>
      </c>
      <c r="AC11" s="361"/>
      <c r="AD11" s="328" t="s">
        <v>187</v>
      </c>
      <c r="AE11" s="329"/>
      <c r="AF11" s="330">
        <f>IF(AF$7="","",SUM(AD8:AP10))</f>
        <v>264120</v>
      </c>
      <c r="AG11" s="330"/>
      <c r="AH11" s="330"/>
      <c r="AI11" s="330"/>
      <c r="AJ11" s="330"/>
      <c r="AK11" s="330"/>
      <c r="AL11" s="330"/>
      <c r="AM11" s="330"/>
      <c r="AN11" s="330"/>
      <c r="AO11" s="330"/>
      <c r="AP11" s="330"/>
      <c r="AQ11" s="345" t="s">
        <v>123</v>
      </c>
      <c r="AR11" s="361"/>
      <c r="AS11" s="328" t="s">
        <v>187</v>
      </c>
      <c r="AT11" s="329"/>
      <c r="AU11" s="330">
        <f>IF(AU$7="","",SUM(AS8:BE10))</f>
        <v>264120</v>
      </c>
      <c r="AV11" s="330"/>
      <c r="AW11" s="330"/>
      <c r="AX11" s="330"/>
      <c r="AY11" s="330"/>
      <c r="AZ11" s="330"/>
      <c r="BA11" s="330"/>
      <c r="BB11" s="330"/>
      <c r="BC11" s="330"/>
      <c r="BD11" s="330"/>
      <c r="BE11" s="330"/>
      <c r="BF11" s="345" t="s">
        <v>123</v>
      </c>
      <c r="BG11" s="361"/>
      <c r="BH11" s="328" t="s">
        <v>186</v>
      </c>
      <c r="BI11" s="329"/>
      <c r="BJ11" s="330">
        <f>IF(BJ$7="","",SUM(BH8:BT10))</f>
        <v>264120</v>
      </c>
      <c r="BK11" s="330"/>
      <c r="BL11" s="330"/>
      <c r="BM11" s="330"/>
      <c r="BN11" s="330"/>
      <c r="BO11" s="330"/>
      <c r="BP11" s="330"/>
      <c r="BQ11" s="330"/>
      <c r="BR11" s="330"/>
      <c r="BS11" s="330"/>
      <c r="BT11" s="330"/>
      <c r="BU11" s="345" t="s">
        <v>123</v>
      </c>
      <c r="BV11" s="362"/>
    </row>
    <row r="12" spans="2:99" ht="17.100000000000001" customHeight="1" x14ac:dyDescent="0.15">
      <c r="B12" s="363" t="s">
        <v>87</v>
      </c>
      <c r="C12" s="364"/>
      <c r="D12" s="364"/>
      <c r="E12" s="364"/>
      <c r="F12" s="364"/>
      <c r="G12" s="364"/>
      <c r="H12" s="364"/>
      <c r="I12" s="364"/>
      <c r="J12" s="364"/>
      <c r="K12" s="364"/>
      <c r="L12" s="364"/>
      <c r="M12" s="364"/>
      <c r="N12" s="365"/>
      <c r="O12" s="369" t="s">
        <v>210</v>
      </c>
      <c r="P12" s="370"/>
      <c r="Q12" s="370"/>
      <c r="R12" s="370"/>
      <c r="S12" s="370"/>
      <c r="T12" s="370"/>
      <c r="U12" s="370"/>
      <c r="V12" s="370"/>
      <c r="W12" s="370"/>
      <c r="X12" s="370"/>
      <c r="Y12" s="370"/>
      <c r="Z12" s="370"/>
      <c r="AA12" s="370"/>
      <c r="AB12" s="370"/>
      <c r="AC12" s="371"/>
      <c r="AD12" s="369" t="s">
        <v>210</v>
      </c>
      <c r="AE12" s="370"/>
      <c r="AF12" s="370"/>
      <c r="AG12" s="370"/>
      <c r="AH12" s="370"/>
      <c r="AI12" s="370"/>
      <c r="AJ12" s="370"/>
      <c r="AK12" s="370"/>
      <c r="AL12" s="370"/>
      <c r="AM12" s="370"/>
      <c r="AN12" s="370"/>
      <c r="AO12" s="370"/>
      <c r="AP12" s="370"/>
      <c r="AQ12" s="370"/>
      <c r="AR12" s="371"/>
      <c r="AS12" s="369" t="s">
        <v>210</v>
      </c>
      <c r="AT12" s="370"/>
      <c r="AU12" s="370"/>
      <c r="AV12" s="370"/>
      <c r="AW12" s="370"/>
      <c r="AX12" s="370"/>
      <c r="AY12" s="370"/>
      <c r="AZ12" s="370"/>
      <c r="BA12" s="370"/>
      <c r="BB12" s="370"/>
      <c r="BC12" s="370"/>
      <c r="BD12" s="370"/>
      <c r="BE12" s="370"/>
      <c r="BF12" s="370"/>
      <c r="BG12" s="371"/>
      <c r="BH12" s="369" t="s">
        <v>210</v>
      </c>
      <c r="BI12" s="370"/>
      <c r="BJ12" s="370"/>
      <c r="BK12" s="370"/>
      <c r="BL12" s="370"/>
      <c r="BM12" s="370"/>
      <c r="BN12" s="370"/>
      <c r="BO12" s="370"/>
      <c r="BP12" s="370"/>
      <c r="BQ12" s="370"/>
      <c r="BR12" s="370"/>
      <c r="BS12" s="370"/>
      <c r="BT12" s="370"/>
      <c r="BU12" s="370"/>
      <c r="BV12" s="373"/>
    </row>
    <row r="13" spans="2:99" ht="17.100000000000001" customHeight="1" x14ac:dyDescent="0.15">
      <c r="B13" s="375" t="s">
        <v>185</v>
      </c>
      <c r="C13" s="376"/>
      <c r="D13" s="377"/>
      <c r="E13" s="313" t="s">
        <v>211</v>
      </c>
      <c r="F13" s="313"/>
      <c r="G13" s="313"/>
      <c r="H13" s="313"/>
      <c r="I13" s="313"/>
      <c r="J13" s="313"/>
      <c r="K13" s="313"/>
      <c r="L13" s="313"/>
      <c r="M13" s="313"/>
      <c r="N13" s="314"/>
      <c r="O13" s="342"/>
      <c r="P13" s="372"/>
      <c r="Q13" s="372"/>
      <c r="R13" s="372"/>
      <c r="S13" s="372"/>
      <c r="T13" s="372"/>
      <c r="U13" s="372"/>
      <c r="V13" s="372"/>
      <c r="W13" s="372"/>
      <c r="X13" s="372"/>
      <c r="Y13" s="372"/>
      <c r="Z13" s="372"/>
      <c r="AA13" s="372"/>
      <c r="AB13" s="372"/>
      <c r="AC13" s="343"/>
      <c r="AD13" s="342"/>
      <c r="AE13" s="372"/>
      <c r="AF13" s="372"/>
      <c r="AG13" s="372"/>
      <c r="AH13" s="372"/>
      <c r="AI13" s="372"/>
      <c r="AJ13" s="372"/>
      <c r="AK13" s="372"/>
      <c r="AL13" s="372"/>
      <c r="AM13" s="372"/>
      <c r="AN13" s="372"/>
      <c r="AO13" s="372"/>
      <c r="AP13" s="372"/>
      <c r="AQ13" s="372"/>
      <c r="AR13" s="343"/>
      <c r="AS13" s="342"/>
      <c r="AT13" s="372"/>
      <c r="AU13" s="372"/>
      <c r="AV13" s="372"/>
      <c r="AW13" s="372"/>
      <c r="AX13" s="372"/>
      <c r="AY13" s="372"/>
      <c r="AZ13" s="372"/>
      <c r="BA13" s="372"/>
      <c r="BB13" s="372"/>
      <c r="BC13" s="372"/>
      <c r="BD13" s="372"/>
      <c r="BE13" s="372"/>
      <c r="BF13" s="372"/>
      <c r="BG13" s="343"/>
      <c r="BH13" s="342"/>
      <c r="BI13" s="372"/>
      <c r="BJ13" s="372"/>
      <c r="BK13" s="372"/>
      <c r="BL13" s="372"/>
      <c r="BM13" s="372"/>
      <c r="BN13" s="372"/>
      <c r="BO13" s="372"/>
      <c r="BP13" s="372"/>
      <c r="BQ13" s="372"/>
      <c r="BR13" s="372"/>
      <c r="BS13" s="372"/>
      <c r="BT13" s="372"/>
      <c r="BU13" s="372"/>
      <c r="BV13" s="374"/>
    </row>
    <row r="14" spans="2:99" ht="20.100000000000001" customHeight="1" x14ac:dyDescent="0.15">
      <c r="B14" s="378"/>
      <c r="C14" s="379"/>
      <c r="D14" s="380"/>
      <c r="E14" s="366" t="s">
        <v>197</v>
      </c>
      <c r="F14" s="367"/>
      <c r="G14" s="367"/>
      <c r="H14" s="367"/>
      <c r="I14" s="367"/>
      <c r="J14" s="367"/>
      <c r="K14" s="367"/>
      <c r="L14" s="367"/>
      <c r="M14" s="367"/>
      <c r="N14" s="368"/>
      <c r="O14" s="350">
        <f>IF('入力画面  (入力例)'!M24="","",'入力画面  (入力例)'!M24)</f>
        <v>0</v>
      </c>
      <c r="P14" s="351"/>
      <c r="Q14" s="351"/>
      <c r="R14" s="351"/>
      <c r="S14" s="351"/>
      <c r="T14" s="351"/>
      <c r="U14" s="351"/>
      <c r="V14" s="351"/>
      <c r="W14" s="351"/>
      <c r="X14" s="351"/>
      <c r="Y14" s="351"/>
      <c r="Z14" s="351"/>
      <c r="AA14" s="351"/>
      <c r="AB14" s="352" t="s">
        <v>123</v>
      </c>
      <c r="AC14" s="353"/>
      <c r="AD14" s="350">
        <f>IF('入力画面  (入力例)'!M24="","",'入力画面  (入力例)'!M24)</f>
        <v>0</v>
      </c>
      <c r="AE14" s="351"/>
      <c r="AF14" s="351"/>
      <c r="AG14" s="351"/>
      <c r="AH14" s="351"/>
      <c r="AI14" s="351"/>
      <c r="AJ14" s="351"/>
      <c r="AK14" s="351"/>
      <c r="AL14" s="351"/>
      <c r="AM14" s="351"/>
      <c r="AN14" s="351"/>
      <c r="AO14" s="351"/>
      <c r="AP14" s="351"/>
      <c r="AQ14" s="352" t="s">
        <v>123</v>
      </c>
      <c r="AR14" s="353"/>
      <c r="AS14" s="350">
        <f>IF('入力画面  (入力例)'!M24="","",'入力画面  (入力例)'!M24)</f>
        <v>0</v>
      </c>
      <c r="AT14" s="351"/>
      <c r="AU14" s="351"/>
      <c r="AV14" s="351"/>
      <c r="AW14" s="351"/>
      <c r="AX14" s="351"/>
      <c r="AY14" s="351"/>
      <c r="AZ14" s="351"/>
      <c r="BA14" s="351"/>
      <c r="BB14" s="351"/>
      <c r="BC14" s="351"/>
      <c r="BD14" s="351"/>
      <c r="BE14" s="351"/>
      <c r="BF14" s="352" t="s">
        <v>123</v>
      </c>
      <c r="BG14" s="353"/>
      <c r="BH14" s="350">
        <f>IF('入力画面  (入力例)'!M24="","",'入力画面  (入力例)'!M24)</f>
        <v>0</v>
      </c>
      <c r="BI14" s="351"/>
      <c r="BJ14" s="351"/>
      <c r="BK14" s="351"/>
      <c r="BL14" s="351"/>
      <c r="BM14" s="351"/>
      <c r="BN14" s="351"/>
      <c r="BO14" s="351"/>
      <c r="BP14" s="351"/>
      <c r="BQ14" s="351"/>
      <c r="BR14" s="351"/>
      <c r="BS14" s="351"/>
      <c r="BT14" s="351"/>
      <c r="BU14" s="352" t="s">
        <v>123</v>
      </c>
      <c r="BV14" s="354"/>
    </row>
    <row r="15" spans="2:99" ht="20.100000000000001" customHeight="1" x14ac:dyDescent="0.15">
      <c r="B15" s="378"/>
      <c r="C15" s="379"/>
      <c r="D15" s="380"/>
      <c r="E15" s="358" t="s">
        <v>103</v>
      </c>
      <c r="F15" s="359"/>
      <c r="G15" s="359"/>
      <c r="H15" s="359"/>
      <c r="I15" s="359"/>
      <c r="J15" s="359"/>
      <c r="K15" s="359"/>
      <c r="L15" s="359"/>
      <c r="M15" s="359"/>
      <c r="N15" s="360"/>
      <c r="O15" s="350">
        <f>IF('入力画面  (入力例)'!M26="","",'入力画面  (入力例)'!M26)</f>
        <v>17440</v>
      </c>
      <c r="P15" s="351"/>
      <c r="Q15" s="351"/>
      <c r="R15" s="351"/>
      <c r="S15" s="351"/>
      <c r="T15" s="351"/>
      <c r="U15" s="351"/>
      <c r="V15" s="351"/>
      <c r="W15" s="351"/>
      <c r="X15" s="351"/>
      <c r="Y15" s="351"/>
      <c r="Z15" s="351"/>
      <c r="AA15" s="351"/>
      <c r="AB15" s="352" t="s">
        <v>123</v>
      </c>
      <c r="AC15" s="353"/>
      <c r="AD15" s="350">
        <f>IF('入力画面  (入力例)'!M26="","",'入力画面  (入力例)'!M26)</f>
        <v>17440</v>
      </c>
      <c r="AE15" s="351"/>
      <c r="AF15" s="351"/>
      <c r="AG15" s="351"/>
      <c r="AH15" s="351"/>
      <c r="AI15" s="351"/>
      <c r="AJ15" s="351"/>
      <c r="AK15" s="351"/>
      <c r="AL15" s="351"/>
      <c r="AM15" s="351"/>
      <c r="AN15" s="351"/>
      <c r="AO15" s="351"/>
      <c r="AP15" s="351"/>
      <c r="AQ15" s="352" t="s">
        <v>123</v>
      </c>
      <c r="AR15" s="353"/>
      <c r="AS15" s="350">
        <f>IF('入力画面  (入力例)'!M26="","",'入力画面  (入力例)'!M26)</f>
        <v>17440</v>
      </c>
      <c r="AT15" s="351"/>
      <c r="AU15" s="351"/>
      <c r="AV15" s="351"/>
      <c r="AW15" s="351"/>
      <c r="AX15" s="351"/>
      <c r="AY15" s="351"/>
      <c r="AZ15" s="351"/>
      <c r="BA15" s="351"/>
      <c r="BB15" s="351"/>
      <c r="BC15" s="351"/>
      <c r="BD15" s="351"/>
      <c r="BE15" s="351"/>
      <c r="BF15" s="352" t="s">
        <v>123</v>
      </c>
      <c r="BG15" s="353"/>
      <c r="BH15" s="350">
        <f>IF('入力画面  (入力例)'!M26="","",'入力画面  (入力例)'!M26)</f>
        <v>17440</v>
      </c>
      <c r="BI15" s="351"/>
      <c r="BJ15" s="351"/>
      <c r="BK15" s="351"/>
      <c r="BL15" s="351"/>
      <c r="BM15" s="351"/>
      <c r="BN15" s="351"/>
      <c r="BO15" s="351"/>
      <c r="BP15" s="351"/>
      <c r="BQ15" s="351"/>
      <c r="BR15" s="351"/>
      <c r="BS15" s="351"/>
      <c r="BT15" s="351"/>
      <c r="BU15" s="352" t="s">
        <v>123</v>
      </c>
      <c r="BV15" s="354"/>
    </row>
    <row r="16" spans="2:99" ht="20.100000000000001" customHeight="1" x14ac:dyDescent="0.15">
      <c r="B16" s="378"/>
      <c r="C16" s="379"/>
      <c r="D16" s="380"/>
      <c r="E16" s="355" t="s">
        <v>100</v>
      </c>
      <c r="F16" s="356"/>
      <c r="G16" s="356"/>
      <c r="H16" s="356"/>
      <c r="I16" s="356"/>
      <c r="J16" s="356"/>
      <c r="K16" s="356"/>
      <c r="L16" s="356"/>
      <c r="M16" s="356"/>
      <c r="N16" s="357"/>
      <c r="O16" s="350">
        <f>IF('入力画面  (入力例)'!M27="","",'入力画面  (入力例)'!M27)</f>
        <v>4800</v>
      </c>
      <c r="P16" s="351"/>
      <c r="Q16" s="351"/>
      <c r="R16" s="351"/>
      <c r="S16" s="351"/>
      <c r="T16" s="351"/>
      <c r="U16" s="351"/>
      <c r="V16" s="351"/>
      <c r="W16" s="351"/>
      <c r="X16" s="351"/>
      <c r="Y16" s="351"/>
      <c r="Z16" s="351"/>
      <c r="AA16" s="351"/>
      <c r="AB16" s="352" t="s">
        <v>123</v>
      </c>
      <c r="AC16" s="353"/>
      <c r="AD16" s="350">
        <f>IF('入力画面  (入力例)'!M27="","",'入力画面  (入力例)'!M27)</f>
        <v>4800</v>
      </c>
      <c r="AE16" s="351"/>
      <c r="AF16" s="351"/>
      <c r="AG16" s="351"/>
      <c r="AH16" s="351"/>
      <c r="AI16" s="351"/>
      <c r="AJ16" s="351"/>
      <c r="AK16" s="351"/>
      <c r="AL16" s="351"/>
      <c r="AM16" s="351"/>
      <c r="AN16" s="351"/>
      <c r="AO16" s="351"/>
      <c r="AP16" s="351"/>
      <c r="AQ16" s="352" t="s">
        <v>123</v>
      </c>
      <c r="AR16" s="353"/>
      <c r="AS16" s="350">
        <f>IF('入力画面  (入力例)'!M27="","",'入力画面  (入力例)'!M27)</f>
        <v>4800</v>
      </c>
      <c r="AT16" s="351"/>
      <c r="AU16" s="351"/>
      <c r="AV16" s="351"/>
      <c r="AW16" s="351"/>
      <c r="AX16" s="351"/>
      <c r="AY16" s="351"/>
      <c r="AZ16" s="351"/>
      <c r="BA16" s="351"/>
      <c r="BB16" s="351"/>
      <c r="BC16" s="351"/>
      <c r="BD16" s="351"/>
      <c r="BE16" s="351"/>
      <c r="BF16" s="352" t="s">
        <v>123</v>
      </c>
      <c r="BG16" s="353"/>
      <c r="BH16" s="350">
        <f>IF('入力画面  (入力例)'!M27="","",'入力画面  (入力例)'!M27)</f>
        <v>4800</v>
      </c>
      <c r="BI16" s="351"/>
      <c r="BJ16" s="351"/>
      <c r="BK16" s="351"/>
      <c r="BL16" s="351"/>
      <c r="BM16" s="351"/>
      <c r="BN16" s="351"/>
      <c r="BO16" s="351"/>
      <c r="BP16" s="351"/>
      <c r="BQ16" s="351"/>
      <c r="BR16" s="351"/>
      <c r="BS16" s="351"/>
      <c r="BT16" s="351"/>
      <c r="BU16" s="352" t="s">
        <v>123</v>
      </c>
      <c r="BV16" s="354"/>
    </row>
    <row r="17" spans="1:81" ht="20.100000000000001" customHeight="1" x14ac:dyDescent="0.15">
      <c r="B17" s="378"/>
      <c r="C17" s="379"/>
      <c r="D17" s="380"/>
      <c r="E17" s="347" t="str">
        <f>IF('入力画面  (入力例)'!E28="","",'入力画面  (入力例)'!E28)</f>
        <v/>
      </c>
      <c r="F17" s="348"/>
      <c r="G17" s="348"/>
      <c r="H17" s="348"/>
      <c r="I17" s="348"/>
      <c r="J17" s="348"/>
      <c r="K17" s="348"/>
      <c r="L17" s="348"/>
      <c r="M17" s="348"/>
      <c r="N17" s="349"/>
      <c r="O17" s="350" t="str">
        <f>IF('入力画面  (入力例)'!M28="","",'入力画面  (入力例)'!M28)</f>
        <v/>
      </c>
      <c r="P17" s="351"/>
      <c r="Q17" s="351"/>
      <c r="R17" s="351"/>
      <c r="S17" s="351"/>
      <c r="T17" s="351"/>
      <c r="U17" s="351"/>
      <c r="V17" s="351"/>
      <c r="W17" s="351"/>
      <c r="X17" s="351"/>
      <c r="Y17" s="351"/>
      <c r="Z17" s="351"/>
      <c r="AA17" s="351"/>
      <c r="AB17" s="352" t="s">
        <v>123</v>
      </c>
      <c r="AC17" s="353"/>
      <c r="AD17" s="350" t="str">
        <f>IF('入力画面  (入力例)'!M28="","",'入力画面  (入力例)'!M28)</f>
        <v/>
      </c>
      <c r="AE17" s="351"/>
      <c r="AF17" s="351"/>
      <c r="AG17" s="351"/>
      <c r="AH17" s="351"/>
      <c r="AI17" s="351"/>
      <c r="AJ17" s="351"/>
      <c r="AK17" s="351"/>
      <c r="AL17" s="351"/>
      <c r="AM17" s="351"/>
      <c r="AN17" s="351"/>
      <c r="AO17" s="351"/>
      <c r="AP17" s="351"/>
      <c r="AQ17" s="352" t="s">
        <v>123</v>
      </c>
      <c r="AR17" s="353"/>
      <c r="AS17" s="350" t="str">
        <f>IF('入力画面  (入力例)'!M28="","",'入力画面  (入力例)'!M28)</f>
        <v/>
      </c>
      <c r="AT17" s="351"/>
      <c r="AU17" s="351"/>
      <c r="AV17" s="351"/>
      <c r="AW17" s="351"/>
      <c r="AX17" s="351"/>
      <c r="AY17" s="351"/>
      <c r="AZ17" s="351"/>
      <c r="BA17" s="351"/>
      <c r="BB17" s="351"/>
      <c r="BC17" s="351"/>
      <c r="BD17" s="351"/>
      <c r="BE17" s="351"/>
      <c r="BF17" s="352" t="s">
        <v>123</v>
      </c>
      <c r="BG17" s="353"/>
      <c r="BH17" s="350" t="str">
        <f>IF('入力画面  (入力例)'!M28="","",'入力画面  (入力例)'!M28)</f>
        <v/>
      </c>
      <c r="BI17" s="351"/>
      <c r="BJ17" s="351"/>
      <c r="BK17" s="351"/>
      <c r="BL17" s="351"/>
      <c r="BM17" s="351"/>
      <c r="BN17" s="351"/>
      <c r="BO17" s="351"/>
      <c r="BP17" s="351"/>
      <c r="BQ17" s="351"/>
      <c r="BR17" s="351"/>
      <c r="BS17" s="351"/>
      <c r="BT17" s="351"/>
      <c r="BU17" s="352" t="s">
        <v>123</v>
      </c>
      <c r="BV17" s="354"/>
    </row>
    <row r="18" spans="1:81" ht="20.100000000000001" customHeight="1" x14ac:dyDescent="0.15">
      <c r="B18" s="381"/>
      <c r="C18" s="382"/>
      <c r="D18" s="383"/>
      <c r="E18" s="347" t="str">
        <f>IF('入力画面  (入力例)'!E29="","",'入力画面  (入力例)'!E29)</f>
        <v/>
      </c>
      <c r="F18" s="348"/>
      <c r="G18" s="348"/>
      <c r="H18" s="348"/>
      <c r="I18" s="348"/>
      <c r="J18" s="348"/>
      <c r="K18" s="348"/>
      <c r="L18" s="348"/>
      <c r="M18" s="348"/>
      <c r="N18" s="349"/>
      <c r="O18" s="350" t="str">
        <f>IF('入力画面  (入力例)'!M29="","",'入力画面  (入力例)'!M29)</f>
        <v/>
      </c>
      <c r="P18" s="351"/>
      <c r="Q18" s="351"/>
      <c r="R18" s="351"/>
      <c r="S18" s="351"/>
      <c r="T18" s="351"/>
      <c r="U18" s="351"/>
      <c r="V18" s="351"/>
      <c r="W18" s="351"/>
      <c r="X18" s="351"/>
      <c r="Y18" s="351"/>
      <c r="Z18" s="351"/>
      <c r="AA18" s="351"/>
      <c r="AB18" s="352" t="s">
        <v>123</v>
      </c>
      <c r="AC18" s="353"/>
      <c r="AD18" s="350" t="str">
        <f>IF('入力画面  (入力例)'!M29="","",'入力画面  (入力例)'!M29)</f>
        <v/>
      </c>
      <c r="AE18" s="351"/>
      <c r="AF18" s="351"/>
      <c r="AG18" s="351"/>
      <c r="AH18" s="351"/>
      <c r="AI18" s="351"/>
      <c r="AJ18" s="351"/>
      <c r="AK18" s="351"/>
      <c r="AL18" s="351"/>
      <c r="AM18" s="351"/>
      <c r="AN18" s="351"/>
      <c r="AO18" s="351"/>
      <c r="AP18" s="351"/>
      <c r="AQ18" s="352" t="s">
        <v>123</v>
      </c>
      <c r="AR18" s="353"/>
      <c r="AS18" s="350" t="str">
        <f>IF('入力画面  (入力例)'!M29="","",'入力画面  (入力例)'!M29)</f>
        <v/>
      </c>
      <c r="AT18" s="351"/>
      <c r="AU18" s="351"/>
      <c r="AV18" s="351"/>
      <c r="AW18" s="351"/>
      <c r="AX18" s="351"/>
      <c r="AY18" s="351"/>
      <c r="AZ18" s="351"/>
      <c r="BA18" s="351"/>
      <c r="BB18" s="351"/>
      <c r="BC18" s="351"/>
      <c r="BD18" s="351"/>
      <c r="BE18" s="351"/>
      <c r="BF18" s="352" t="s">
        <v>123</v>
      </c>
      <c r="BG18" s="353"/>
      <c r="BH18" s="350" t="str">
        <f>IF('入力画面  (入力例)'!M29="","",'入力画面  (入力例)'!M29)</f>
        <v/>
      </c>
      <c r="BI18" s="351"/>
      <c r="BJ18" s="351"/>
      <c r="BK18" s="351"/>
      <c r="BL18" s="351"/>
      <c r="BM18" s="351"/>
      <c r="BN18" s="351"/>
      <c r="BO18" s="351"/>
      <c r="BP18" s="351"/>
      <c r="BQ18" s="351"/>
      <c r="BR18" s="351"/>
      <c r="BS18" s="351"/>
      <c r="BT18" s="351"/>
      <c r="BU18" s="352" t="s">
        <v>123</v>
      </c>
      <c r="BV18" s="354"/>
    </row>
    <row r="19" spans="1:81" ht="20.100000000000001" customHeight="1" x14ac:dyDescent="0.15">
      <c r="B19" s="344" t="s">
        <v>51</v>
      </c>
      <c r="C19" s="345"/>
      <c r="D19" s="345"/>
      <c r="E19" s="345"/>
      <c r="F19" s="345"/>
      <c r="G19" s="345"/>
      <c r="H19" s="345"/>
      <c r="I19" s="345"/>
      <c r="J19" s="345"/>
      <c r="K19" s="345"/>
      <c r="L19" s="345"/>
      <c r="M19" s="345"/>
      <c r="N19" s="346"/>
      <c r="O19" s="328" t="s">
        <v>86</v>
      </c>
      <c r="P19" s="329"/>
      <c r="Q19" s="330">
        <f>SUM(O14:AC18)</f>
        <v>22240</v>
      </c>
      <c r="R19" s="330"/>
      <c r="S19" s="330"/>
      <c r="T19" s="330"/>
      <c r="U19" s="330"/>
      <c r="V19" s="330"/>
      <c r="W19" s="330"/>
      <c r="X19" s="330"/>
      <c r="Y19" s="330"/>
      <c r="Z19" s="330"/>
      <c r="AA19" s="330"/>
      <c r="AB19" s="326" t="s">
        <v>123</v>
      </c>
      <c r="AC19" s="327"/>
      <c r="AD19" s="328" t="s">
        <v>85</v>
      </c>
      <c r="AE19" s="329"/>
      <c r="AF19" s="330">
        <f>SUM(AD14:AR18)</f>
        <v>22240</v>
      </c>
      <c r="AG19" s="330"/>
      <c r="AH19" s="330"/>
      <c r="AI19" s="330"/>
      <c r="AJ19" s="330"/>
      <c r="AK19" s="330"/>
      <c r="AL19" s="330"/>
      <c r="AM19" s="330"/>
      <c r="AN19" s="330"/>
      <c r="AO19" s="330"/>
      <c r="AP19" s="330"/>
      <c r="AQ19" s="326" t="s">
        <v>123</v>
      </c>
      <c r="AR19" s="327"/>
      <c r="AS19" s="328" t="s">
        <v>7</v>
      </c>
      <c r="AT19" s="329"/>
      <c r="AU19" s="330">
        <f>SUM(AS14:BG18)</f>
        <v>22240</v>
      </c>
      <c r="AV19" s="330"/>
      <c r="AW19" s="330"/>
      <c r="AX19" s="330"/>
      <c r="AY19" s="330"/>
      <c r="AZ19" s="330"/>
      <c r="BA19" s="330"/>
      <c r="BB19" s="330"/>
      <c r="BC19" s="330"/>
      <c r="BD19" s="330"/>
      <c r="BE19" s="330"/>
      <c r="BF19" s="326" t="s">
        <v>123</v>
      </c>
      <c r="BG19" s="327"/>
      <c r="BH19" s="328" t="s">
        <v>40</v>
      </c>
      <c r="BI19" s="329"/>
      <c r="BJ19" s="330">
        <f>SUM(BH14:BV18)</f>
        <v>22240</v>
      </c>
      <c r="BK19" s="330"/>
      <c r="BL19" s="330"/>
      <c r="BM19" s="330"/>
      <c r="BN19" s="330"/>
      <c r="BO19" s="330"/>
      <c r="BP19" s="330"/>
      <c r="BQ19" s="330"/>
      <c r="BR19" s="330"/>
      <c r="BS19" s="330"/>
      <c r="BT19" s="330"/>
      <c r="BU19" s="326" t="s">
        <v>123</v>
      </c>
      <c r="BV19" s="331"/>
    </row>
    <row r="20" spans="1:81" ht="15" customHeight="1" x14ac:dyDescent="0.15">
      <c r="A20" s="165"/>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60"/>
      <c r="BY20" s="60"/>
      <c r="BZ20" s="60"/>
      <c r="CA20" s="60"/>
      <c r="CB20" s="60"/>
      <c r="CC20" s="60"/>
    </row>
    <row r="21" spans="1:81" ht="15" customHeight="1" x14ac:dyDescent="0.15">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row>
    <row r="22" spans="1:81" ht="18.75" x14ac:dyDescent="0.2">
      <c r="C22" s="332" t="s">
        <v>184</v>
      </c>
      <c r="D22" s="332"/>
      <c r="E22" s="332"/>
      <c r="F22" s="33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333"/>
      <c r="AX22" s="333"/>
      <c r="AY22" s="333"/>
      <c r="AZ22" s="333"/>
      <c r="BA22" s="333"/>
      <c r="BB22" s="333"/>
      <c r="BC22" s="333"/>
      <c r="BD22" s="333"/>
      <c r="BE22" s="333"/>
      <c r="BF22" s="333"/>
      <c r="BG22" s="333"/>
      <c r="BH22" s="333"/>
      <c r="BI22" s="333"/>
      <c r="BJ22" s="333"/>
      <c r="BK22" s="333"/>
      <c r="BL22" s="333"/>
      <c r="BM22" s="333"/>
      <c r="BN22" s="333"/>
      <c r="BO22" s="333"/>
      <c r="BP22" s="333"/>
      <c r="BQ22" s="333"/>
      <c r="BR22" s="333"/>
      <c r="BS22" s="333"/>
      <c r="BT22" s="333"/>
      <c r="BU22" s="333"/>
      <c r="BV22" s="333"/>
    </row>
    <row r="23" spans="1:81" ht="21" customHeight="1" x14ac:dyDescent="0.15">
      <c r="B23" s="338" t="s">
        <v>8</v>
      </c>
      <c r="C23" s="339"/>
      <c r="D23" s="312" t="s">
        <v>128</v>
      </c>
      <c r="E23" s="313"/>
      <c r="F23" s="313"/>
      <c r="G23" s="313"/>
      <c r="H23" s="313"/>
      <c r="I23" s="313"/>
      <c r="J23" s="313"/>
      <c r="K23" s="314"/>
      <c r="L23" s="334" t="s">
        <v>172</v>
      </c>
      <c r="M23" s="335"/>
      <c r="N23" s="335"/>
      <c r="O23" s="335"/>
      <c r="P23" s="335"/>
      <c r="Q23" s="335"/>
      <c r="R23" s="335"/>
      <c r="S23" s="335"/>
      <c r="T23" s="335"/>
      <c r="U23" s="335"/>
      <c r="V23" s="335"/>
      <c r="W23" s="335"/>
      <c r="X23" s="335"/>
      <c r="Y23" s="336"/>
      <c r="Z23" s="337" t="s">
        <v>9</v>
      </c>
      <c r="AA23" s="337"/>
      <c r="AB23" s="337"/>
      <c r="AC23" s="337"/>
      <c r="AD23" s="337"/>
      <c r="AE23" s="337"/>
      <c r="AF23" s="337"/>
      <c r="AG23" s="337"/>
      <c r="AH23" s="337"/>
      <c r="AI23" s="337"/>
      <c r="AJ23" s="337"/>
      <c r="AK23" s="337"/>
      <c r="AL23" s="337"/>
      <c r="AM23" s="337"/>
      <c r="AN23" s="337" t="s">
        <v>183</v>
      </c>
      <c r="AO23" s="337"/>
      <c r="AP23" s="337"/>
      <c r="AQ23" s="337"/>
      <c r="AR23" s="337"/>
      <c r="AS23" s="337"/>
      <c r="AT23" s="337"/>
      <c r="AU23" s="337"/>
      <c r="AV23" s="337"/>
      <c r="AW23" s="337"/>
      <c r="AX23" s="337"/>
      <c r="AY23" s="337"/>
      <c r="AZ23" s="337"/>
      <c r="BA23" s="337"/>
      <c r="BB23" s="337" t="s">
        <v>182</v>
      </c>
      <c r="BC23" s="337"/>
      <c r="BD23" s="337"/>
      <c r="BE23" s="337"/>
      <c r="BF23" s="337"/>
      <c r="BG23" s="337"/>
      <c r="BH23" s="337"/>
      <c r="BI23" s="337"/>
      <c r="BJ23" s="337"/>
      <c r="BK23" s="337"/>
      <c r="BL23" s="337"/>
      <c r="BM23" s="337"/>
      <c r="BN23" s="337"/>
      <c r="BO23" s="337"/>
    </row>
    <row r="24" spans="1:81" ht="21" customHeight="1" x14ac:dyDescent="0.15">
      <c r="B24" s="340"/>
      <c r="C24" s="341"/>
      <c r="D24" s="312" t="s">
        <v>181</v>
      </c>
      <c r="E24" s="313"/>
      <c r="F24" s="313"/>
      <c r="G24" s="313"/>
      <c r="H24" s="313"/>
      <c r="I24" s="313"/>
      <c r="J24" s="313"/>
      <c r="K24" s="314"/>
      <c r="L24" s="322" t="s">
        <v>180</v>
      </c>
      <c r="M24" s="323"/>
      <c r="N24" s="323"/>
      <c r="O24" s="323"/>
      <c r="P24" s="323"/>
      <c r="Q24" s="323"/>
      <c r="R24" s="323"/>
      <c r="S24" s="321">
        <f>ROUNDDOWN(Q11/Q7,2)</f>
        <v>13206</v>
      </c>
      <c r="T24" s="321"/>
      <c r="U24" s="321"/>
      <c r="V24" s="321"/>
      <c r="W24" s="321"/>
      <c r="X24" s="321"/>
      <c r="Y24" s="166" t="s">
        <v>123</v>
      </c>
      <c r="Z24" s="322" t="s">
        <v>77</v>
      </c>
      <c r="AA24" s="323"/>
      <c r="AB24" s="323"/>
      <c r="AC24" s="323"/>
      <c r="AD24" s="323"/>
      <c r="AE24" s="323"/>
      <c r="AF24" s="323"/>
      <c r="AG24" s="321">
        <f>ROUNDDOWN(AF11/AF7,2)</f>
        <v>12577.14</v>
      </c>
      <c r="AH24" s="321"/>
      <c r="AI24" s="321"/>
      <c r="AJ24" s="321"/>
      <c r="AK24" s="321"/>
      <c r="AL24" s="321"/>
      <c r="AM24" s="167" t="s">
        <v>123</v>
      </c>
      <c r="AN24" s="322" t="s">
        <v>165</v>
      </c>
      <c r="AO24" s="323"/>
      <c r="AP24" s="323"/>
      <c r="AQ24" s="323"/>
      <c r="AR24" s="323"/>
      <c r="AS24" s="323"/>
      <c r="AT24" s="323"/>
      <c r="AU24" s="324">
        <f>ROUNDDOWN(AU11/AU7,2)</f>
        <v>12005.45</v>
      </c>
      <c r="AV24" s="324"/>
      <c r="AW24" s="324"/>
      <c r="AX24" s="324"/>
      <c r="AY24" s="324"/>
      <c r="AZ24" s="324"/>
      <c r="BA24" s="166" t="s">
        <v>123</v>
      </c>
      <c r="BB24" s="322" t="s">
        <v>179</v>
      </c>
      <c r="BC24" s="323"/>
      <c r="BD24" s="323"/>
      <c r="BE24" s="323"/>
      <c r="BF24" s="323"/>
      <c r="BG24" s="323"/>
      <c r="BH24" s="323"/>
      <c r="BI24" s="321">
        <f>ROUNDDOWN(BJ11/BJ7,2)</f>
        <v>11483.47</v>
      </c>
      <c r="BJ24" s="321"/>
      <c r="BK24" s="321"/>
      <c r="BL24" s="321"/>
      <c r="BM24" s="321"/>
      <c r="BN24" s="321"/>
      <c r="BO24" s="167" t="s">
        <v>123</v>
      </c>
      <c r="BP24" s="168"/>
    </row>
    <row r="25" spans="1:81" ht="21" customHeight="1" x14ac:dyDescent="0.15">
      <c r="B25" s="340"/>
      <c r="C25" s="341"/>
      <c r="D25" s="312" t="s">
        <v>87</v>
      </c>
      <c r="E25" s="313"/>
      <c r="F25" s="313"/>
      <c r="G25" s="313"/>
      <c r="H25" s="313"/>
      <c r="I25" s="313"/>
      <c r="J25" s="313"/>
      <c r="K25" s="314"/>
      <c r="L25" s="322" t="s">
        <v>178</v>
      </c>
      <c r="M25" s="325"/>
      <c r="N25" s="325"/>
      <c r="O25" s="325"/>
      <c r="P25" s="325"/>
      <c r="Q25" s="325"/>
      <c r="R25" s="325"/>
      <c r="S25" s="321">
        <f>ROUNDDOWN(Q19/22,2)</f>
        <v>1010.9</v>
      </c>
      <c r="T25" s="321"/>
      <c r="U25" s="321"/>
      <c r="V25" s="321"/>
      <c r="W25" s="321"/>
      <c r="X25" s="321"/>
      <c r="Y25" s="166" t="s">
        <v>123</v>
      </c>
      <c r="Z25" s="322" t="s">
        <v>177</v>
      </c>
      <c r="AA25" s="323"/>
      <c r="AB25" s="323"/>
      <c r="AC25" s="323"/>
      <c r="AD25" s="323"/>
      <c r="AE25" s="323"/>
      <c r="AF25" s="323"/>
      <c r="AG25" s="321">
        <f>ROUNDDOWN(AF19/22,2)</f>
        <v>1010.9</v>
      </c>
      <c r="AH25" s="321"/>
      <c r="AI25" s="321"/>
      <c r="AJ25" s="321"/>
      <c r="AK25" s="321"/>
      <c r="AL25" s="321"/>
      <c r="AM25" s="167" t="s">
        <v>123</v>
      </c>
      <c r="AN25" s="322" t="s">
        <v>132</v>
      </c>
      <c r="AO25" s="325"/>
      <c r="AP25" s="325"/>
      <c r="AQ25" s="325"/>
      <c r="AR25" s="325"/>
      <c r="AS25" s="325"/>
      <c r="AT25" s="325"/>
      <c r="AU25" s="324">
        <f>ROUNDDOWN(AU19/22,2)</f>
        <v>1010.9</v>
      </c>
      <c r="AV25" s="324"/>
      <c r="AW25" s="324"/>
      <c r="AX25" s="324"/>
      <c r="AY25" s="324"/>
      <c r="AZ25" s="324"/>
      <c r="BA25" s="166" t="s">
        <v>123</v>
      </c>
      <c r="BB25" s="322" t="s">
        <v>148</v>
      </c>
      <c r="BC25" s="323"/>
      <c r="BD25" s="323"/>
      <c r="BE25" s="323"/>
      <c r="BF25" s="323"/>
      <c r="BG25" s="323"/>
      <c r="BH25" s="323"/>
      <c r="BI25" s="321">
        <f>ROUNDDOWN(BJ19/22,2)</f>
        <v>1010.9</v>
      </c>
      <c r="BJ25" s="321"/>
      <c r="BK25" s="321"/>
      <c r="BL25" s="321"/>
      <c r="BM25" s="321"/>
      <c r="BN25" s="321"/>
      <c r="BO25" s="167" t="s">
        <v>123</v>
      </c>
      <c r="BP25" s="168"/>
      <c r="BV25" s="169"/>
      <c r="BX25" s="169"/>
    </row>
    <row r="26" spans="1:81" ht="21" customHeight="1" x14ac:dyDescent="0.15">
      <c r="B26" s="342"/>
      <c r="C26" s="343"/>
      <c r="D26" s="312" t="s">
        <v>176</v>
      </c>
      <c r="E26" s="313"/>
      <c r="F26" s="313"/>
      <c r="G26" s="313"/>
      <c r="H26" s="313"/>
      <c r="I26" s="313"/>
      <c r="J26" s="313"/>
      <c r="K26" s="314"/>
      <c r="L26" s="315" t="s">
        <v>175</v>
      </c>
      <c r="M26" s="316"/>
      <c r="N26" s="316"/>
      <c r="O26" s="316"/>
      <c r="P26" s="316"/>
      <c r="Q26" s="316"/>
      <c r="R26" s="316"/>
      <c r="S26" s="317">
        <f>ROUNDDOWN(S24+S25,0)</f>
        <v>14216</v>
      </c>
      <c r="T26" s="317"/>
      <c r="U26" s="317"/>
      <c r="V26" s="317"/>
      <c r="W26" s="317"/>
      <c r="X26" s="317"/>
      <c r="Y26" s="170" t="s">
        <v>123</v>
      </c>
      <c r="Z26" s="318" t="s">
        <v>174</v>
      </c>
      <c r="AA26" s="319"/>
      <c r="AB26" s="319"/>
      <c r="AC26" s="319"/>
      <c r="AD26" s="319"/>
      <c r="AE26" s="319"/>
      <c r="AF26" s="319"/>
      <c r="AG26" s="317">
        <f>ROUNDDOWN(AG24+AG25,0)</f>
        <v>13588</v>
      </c>
      <c r="AH26" s="317"/>
      <c r="AI26" s="317"/>
      <c r="AJ26" s="317"/>
      <c r="AK26" s="317"/>
      <c r="AL26" s="317"/>
      <c r="AM26" s="171" t="s">
        <v>123</v>
      </c>
      <c r="AN26" s="318" t="s">
        <v>173</v>
      </c>
      <c r="AO26" s="320"/>
      <c r="AP26" s="320"/>
      <c r="AQ26" s="320"/>
      <c r="AR26" s="320"/>
      <c r="AS26" s="320"/>
      <c r="AT26" s="320"/>
      <c r="AU26" s="317">
        <f>ROUNDDOWN(AU24+AU25,0)</f>
        <v>13016</v>
      </c>
      <c r="AV26" s="317"/>
      <c r="AW26" s="317"/>
      <c r="AX26" s="317"/>
      <c r="AY26" s="317"/>
      <c r="AZ26" s="317"/>
      <c r="BA26" s="170" t="s">
        <v>123</v>
      </c>
      <c r="BB26" s="318" t="s">
        <v>171</v>
      </c>
      <c r="BC26" s="319"/>
      <c r="BD26" s="319"/>
      <c r="BE26" s="319"/>
      <c r="BF26" s="319"/>
      <c r="BG26" s="319"/>
      <c r="BH26" s="319"/>
      <c r="BI26" s="317">
        <f>ROUNDDOWN(BI24+BI25,0)</f>
        <v>12494</v>
      </c>
      <c r="BJ26" s="317"/>
      <c r="BK26" s="317"/>
      <c r="BL26" s="317"/>
      <c r="BM26" s="317"/>
      <c r="BN26" s="317"/>
      <c r="BO26" s="167" t="s">
        <v>123</v>
      </c>
      <c r="BP26" s="168"/>
    </row>
    <row r="27" spans="1:81" x14ac:dyDescent="0.15">
      <c r="D27" s="172"/>
      <c r="E27" s="172"/>
      <c r="F27" s="172"/>
      <c r="G27" s="172"/>
      <c r="H27" s="172"/>
      <c r="I27" s="172"/>
      <c r="J27" s="172"/>
      <c r="K27" s="172"/>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60"/>
    </row>
    <row r="28" spans="1:81" ht="15.95" customHeight="1" x14ac:dyDescent="0.15">
      <c r="B28" s="173" t="s">
        <v>214</v>
      </c>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row>
    <row r="29" spans="1:81" ht="15.95" customHeight="1" x14ac:dyDescent="0.15">
      <c r="B29" s="169"/>
      <c r="C29" s="169" t="s">
        <v>170</v>
      </c>
      <c r="D29" s="169"/>
      <c r="E29" s="169"/>
      <c r="F29" s="169"/>
      <c r="G29" s="169"/>
      <c r="H29" s="169"/>
      <c r="I29" s="169"/>
      <c r="J29" s="169"/>
      <c r="L29" s="169"/>
      <c r="M29" s="169"/>
      <c r="N29" s="169"/>
      <c r="O29" s="169"/>
      <c r="P29" s="169"/>
      <c r="R29" s="169"/>
      <c r="S29" s="169"/>
      <c r="T29" s="169"/>
      <c r="U29" s="169" t="s">
        <v>167</v>
      </c>
      <c r="V29" s="169"/>
      <c r="W29" s="169"/>
      <c r="X29" s="169"/>
      <c r="Y29" s="169"/>
      <c r="Z29" s="169"/>
      <c r="AA29" s="169"/>
      <c r="AB29" s="169"/>
      <c r="AC29" s="169"/>
      <c r="AD29" s="169"/>
      <c r="AE29" s="169"/>
      <c r="AF29" s="169"/>
      <c r="AG29" s="169"/>
      <c r="AH29" s="169"/>
      <c r="AI29" s="169"/>
      <c r="AJ29" s="169"/>
      <c r="AK29" s="169"/>
      <c r="AL29" s="169"/>
      <c r="AM29" s="169"/>
      <c r="AN29" s="169"/>
      <c r="AS29" s="169"/>
      <c r="AT29" s="169"/>
      <c r="AU29" s="169"/>
      <c r="AV29" s="169"/>
      <c r="AW29" s="169"/>
      <c r="AX29" s="169"/>
      <c r="AY29" s="169"/>
      <c r="AZ29" s="169"/>
      <c r="BA29" s="169"/>
      <c r="BB29" s="169"/>
      <c r="BC29" s="169"/>
      <c r="BI29" s="169"/>
      <c r="BJ29" s="169"/>
      <c r="BK29" s="169"/>
      <c r="BL29" s="169"/>
      <c r="BM29" s="169"/>
      <c r="BN29" s="169"/>
      <c r="BO29" s="169"/>
    </row>
    <row r="30" spans="1:81" ht="15.95" customHeight="1" x14ac:dyDescent="0.15">
      <c r="B30" s="169"/>
      <c r="C30" s="174" t="s">
        <v>131</v>
      </c>
      <c r="D30" s="306">
        <f>IF(M3="","",M3)</f>
        <v>440000</v>
      </c>
      <c r="E30" s="306"/>
      <c r="F30" s="306"/>
      <c r="G30" s="306"/>
      <c r="H30" s="306"/>
      <c r="I30" s="175" t="s">
        <v>164</v>
      </c>
      <c r="J30" s="160"/>
      <c r="K30" s="307" t="s">
        <v>166</v>
      </c>
      <c r="L30" s="307"/>
      <c r="M30" s="307"/>
      <c r="N30" s="307"/>
      <c r="O30" s="307"/>
      <c r="P30" s="307"/>
      <c r="Q30" s="307"/>
      <c r="R30" s="307"/>
      <c r="S30" s="307"/>
      <c r="T30" s="175" t="s">
        <v>131</v>
      </c>
      <c r="U30" s="308">
        <f>IF(D30="","",ROUND(D30/22,-1))</f>
        <v>20000</v>
      </c>
      <c r="V30" s="308"/>
      <c r="W30" s="308"/>
      <c r="X30" s="308"/>
      <c r="Y30" s="308"/>
      <c r="Z30" s="308"/>
      <c r="AA30" s="175" t="s">
        <v>164</v>
      </c>
      <c r="AB30" s="175"/>
      <c r="AC30" s="175" t="s">
        <v>140</v>
      </c>
      <c r="AD30" s="175"/>
      <c r="AE30" s="175"/>
      <c r="AF30" s="160"/>
      <c r="AG30" s="160"/>
      <c r="AH30" s="160"/>
      <c r="AI30" s="175"/>
      <c r="AJ30" s="175"/>
      <c r="AK30" s="175"/>
      <c r="AL30" s="169"/>
      <c r="AM30" s="169"/>
      <c r="AN30" s="169"/>
      <c r="AO30" s="169"/>
      <c r="AP30" s="169"/>
      <c r="AQ30" s="169"/>
      <c r="AR30" s="169"/>
      <c r="AS30" s="175"/>
      <c r="AT30" s="175"/>
      <c r="AU30" s="160"/>
      <c r="AV30" s="160"/>
      <c r="AW30" s="160"/>
      <c r="AX30" s="175"/>
      <c r="AY30" s="175"/>
      <c r="AZ30" s="175"/>
      <c r="BA30" s="169"/>
      <c r="BB30" s="169"/>
      <c r="BC30" s="169"/>
      <c r="BD30" s="169"/>
      <c r="BE30" s="169"/>
      <c r="BF30" s="169"/>
      <c r="BG30" s="169"/>
      <c r="BH30" s="169"/>
      <c r="BI30" s="169"/>
      <c r="BJ30" s="169"/>
      <c r="BK30" s="169"/>
      <c r="BL30" s="169"/>
      <c r="BM30" s="169"/>
      <c r="BN30" s="169"/>
      <c r="BO30" s="169"/>
    </row>
    <row r="31" spans="1:81" ht="15.95" customHeight="1" x14ac:dyDescent="0.15">
      <c r="B31" s="169"/>
      <c r="C31" s="169" t="s">
        <v>159</v>
      </c>
      <c r="D31" s="169"/>
      <c r="E31" s="169"/>
      <c r="F31" s="169"/>
      <c r="G31" s="169"/>
      <c r="H31" s="169"/>
      <c r="I31" s="169"/>
      <c r="J31" s="169"/>
      <c r="K31" s="169"/>
      <c r="L31" s="169" t="s">
        <v>163</v>
      </c>
      <c r="M31" s="169"/>
      <c r="N31" s="169"/>
      <c r="O31" s="169"/>
      <c r="P31" s="169"/>
      <c r="Q31" s="169"/>
      <c r="R31" s="169"/>
      <c r="S31" s="169"/>
      <c r="T31" s="169"/>
      <c r="V31" s="169" t="s">
        <v>130</v>
      </c>
      <c r="W31" s="169"/>
      <c r="X31" s="169"/>
      <c r="Y31" s="169"/>
      <c r="Z31" s="169"/>
      <c r="AA31" s="169"/>
      <c r="AB31" s="169"/>
      <c r="AC31" s="169"/>
      <c r="BJ31" s="169"/>
      <c r="BK31" s="176"/>
      <c r="BL31" s="169"/>
      <c r="BM31" s="169"/>
      <c r="BN31" s="177"/>
      <c r="BO31" s="177"/>
      <c r="BP31" s="60"/>
      <c r="BQ31" s="60"/>
      <c r="BR31" s="60"/>
      <c r="BS31" s="60"/>
      <c r="BT31" s="60"/>
      <c r="BU31" s="60"/>
      <c r="BV31" s="60"/>
      <c r="BW31" s="60"/>
    </row>
    <row r="32" spans="1:81" ht="15.95" customHeight="1" x14ac:dyDescent="0.15">
      <c r="B32" s="169"/>
      <c r="C32" s="175" t="s">
        <v>131</v>
      </c>
      <c r="D32" s="309">
        <f>U30</f>
        <v>20000</v>
      </c>
      <c r="E32" s="309"/>
      <c r="F32" s="309"/>
      <c r="G32" s="309"/>
      <c r="H32" s="309"/>
      <c r="I32" s="175" t="s">
        <v>126</v>
      </c>
      <c r="J32" s="178" t="s">
        <v>129</v>
      </c>
      <c r="K32" s="160" t="s">
        <v>131</v>
      </c>
      <c r="L32" s="310">
        <v>2</v>
      </c>
      <c r="M32" s="310"/>
      <c r="N32" s="310" t="s">
        <v>162</v>
      </c>
      <c r="O32" s="310"/>
      <c r="P32" s="310"/>
      <c r="Q32" s="310"/>
      <c r="R32" s="310"/>
      <c r="S32" s="160" t="s">
        <v>124</v>
      </c>
      <c r="T32" s="160"/>
      <c r="U32" s="311">
        <f>IF(D30="","",ROUND(D32*2/3,0))</f>
        <v>13333</v>
      </c>
      <c r="V32" s="311"/>
      <c r="W32" s="311"/>
      <c r="X32" s="311"/>
      <c r="Y32" s="311"/>
      <c r="Z32" s="311"/>
      <c r="AA32" s="175" t="s">
        <v>123</v>
      </c>
      <c r="AB32" s="179" t="s">
        <v>24</v>
      </c>
      <c r="AC32" s="175"/>
      <c r="AD32" s="175"/>
      <c r="AE32" s="175"/>
      <c r="AF32" s="175"/>
      <c r="AG32" s="175"/>
      <c r="AH32" s="160"/>
      <c r="AI32" s="175"/>
      <c r="AJ32" s="169"/>
      <c r="AK32" s="174" t="s">
        <v>161</v>
      </c>
      <c r="AL32" s="169"/>
      <c r="AM32" s="169"/>
      <c r="AN32" s="169"/>
      <c r="AO32" s="169"/>
      <c r="AP32" s="169"/>
      <c r="AQ32" s="169"/>
      <c r="AR32" s="169"/>
      <c r="AS32" s="175"/>
      <c r="AT32" s="175"/>
      <c r="AU32" s="175"/>
      <c r="AV32" s="175"/>
      <c r="AW32" s="160"/>
      <c r="AX32" s="175"/>
      <c r="AY32" s="169"/>
      <c r="AZ32" s="174"/>
      <c r="BA32" s="169"/>
      <c r="BB32" s="169"/>
      <c r="BC32" s="169"/>
      <c r="BD32" s="169"/>
      <c r="BE32" s="169"/>
      <c r="BF32" s="169"/>
      <c r="BG32" s="169"/>
      <c r="BH32" s="169"/>
      <c r="BI32" s="169"/>
      <c r="BJ32" s="169"/>
      <c r="BK32" s="169"/>
      <c r="BL32" s="169"/>
      <c r="BM32" s="169"/>
      <c r="BN32" s="177"/>
      <c r="BO32" s="177"/>
      <c r="BP32" s="180"/>
      <c r="BQ32" s="60"/>
      <c r="BR32" s="60"/>
      <c r="BS32" s="60"/>
      <c r="BT32" s="60"/>
      <c r="BU32" s="60"/>
      <c r="BV32" s="60"/>
      <c r="BW32" s="60"/>
    </row>
    <row r="33" spans="2:91" ht="15.95" customHeight="1" x14ac:dyDescent="0.15">
      <c r="AR33" s="169"/>
      <c r="BG33" s="169"/>
      <c r="BH33" s="169"/>
      <c r="BI33" s="169"/>
      <c r="BJ33" s="169"/>
      <c r="BK33" s="169"/>
      <c r="BL33" s="169"/>
      <c r="BM33" s="169"/>
      <c r="BN33" s="177"/>
      <c r="BO33" s="177"/>
      <c r="BP33" s="181"/>
      <c r="BQ33" s="181"/>
      <c r="BR33" s="181"/>
      <c r="BS33" s="181"/>
      <c r="BT33" s="181"/>
      <c r="BU33" s="181"/>
      <c r="BV33" s="60"/>
      <c r="BW33" s="60"/>
    </row>
    <row r="34" spans="2:91" ht="15.95" customHeight="1" x14ac:dyDescent="0.15">
      <c r="B34" s="173" t="s">
        <v>160</v>
      </c>
      <c r="C34" s="169"/>
      <c r="D34" s="169"/>
      <c r="E34" s="169"/>
      <c r="F34" s="169"/>
      <c r="G34" s="169"/>
      <c r="H34" s="169"/>
      <c r="I34" s="169"/>
      <c r="J34" s="169"/>
      <c r="K34" s="169"/>
      <c r="L34" s="169"/>
      <c r="M34" s="169"/>
      <c r="N34" s="169"/>
      <c r="O34" s="169"/>
      <c r="P34" s="173" t="s">
        <v>158</v>
      </c>
      <c r="Q34" s="169"/>
      <c r="R34" s="169"/>
      <c r="S34" s="169"/>
      <c r="T34" s="169"/>
      <c r="V34" s="169"/>
      <c r="W34" s="169"/>
      <c r="X34" s="169"/>
      <c r="Y34" s="169"/>
      <c r="Z34" s="169"/>
      <c r="AA34" s="169"/>
      <c r="AB34" s="169"/>
      <c r="AC34" s="169"/>
      <c r="AD34" s="169"/>
      <c r="AE34" s="169"/>
      <c r="AF34" s="169"/>
      <c r="AG34" s="169"/>
      <c r="AH34" s="169"/>
      <c r="AI34" s="173" t="s">
        <v>157</v>
      </c>
      <c r="AJ34" s="169"/>
      <c r="AK34" s="169"/>
      <c r="AL34" s="169"/>
      <c r="AM34" s="169"/>
      <c r="AN34" s="169"/>
      <c r="AO34" s="169"/>
      <c r="AP34" s="169"/>
      <c r="BN34" s="177"/>
      <c r="BO34" s="177"/>
      <c r="BP34" s="181"/>
      <c r="BQ34" s="181"/>
      <c r="BR34" s="181"/>
      <c r="BS34" s="181"/>
      <c r="BT34" s="181"/>
      <c r="BU34" s="181"/>
      <c r="BV34" s="60"/>
      <c r="BW34" s="60"/>
      <c r="CF34" s="169"/>
      <c r="CG34" s="169"/>
      <c r="CH34" s="169"/>
      <c r="CI34" s="169"/>
      <c r="CJ34" s="169"/>
      <c r="CK34" s="169"/>
      <c r="CL34" s="169"/>
      <c r="CM34" s="169"/>
    </row>
    <row r="35" spans="2:91" ht="15.95" customHeight="1" x14ac:dyDescent="0.15">
      <c r="B35" s="169"/>
      <c r="C35" s="298" t="s">
        <v>31</v>
      </c>
      <c r="D35" s="299"/>
      <c r="E35" s="300">
        <f>S26</f>
        <v>14216</v>
      </c>
      <c r="F35" s="301"/>
      <c r="G35" s="301"/>
      <c r="H35" s="301"/>
      <c r="I35" s="301"/>
      <c r="J35" s="298" t="s">
        <v>149</v>
      </c>
      <c r="K35" s="299"/>
      <c r="L35" s="21" t="s">
        <v>147</v>
      </c>
      <c r="N35" s="21" t="s">
        <v>156</v>
      </c>
      <c r="Q35" s="169" t="s">
        <v>89</v>
      </c>
      <c r="S35" s="169" t="s">
        <v>156</v>
      </c>
      <c r="U35" s="169" t="s">
        <v>21</v>
      </c>
      <c r="V35" s="169"/>
      <c r="W35" s="169"/>
      <c r="X35" s="169"/>
      <c r="Y35" s="301">
        <f>IF(E35="","",IF(U$32&gt;E35,Q7,0))</f>
        <v>0</v>
      </c>
      <c r="Z35" s="301"/>
      <c r="AA35" s="301"/>
      <c r="AB35" s="169" t="s">
        <v>145</v>
      </c>
      <c r="AC35" s="169"/>
      <c r="AD35" s="169" t="s">
        <v>144</v>
      </c>
      <c r="AE35" s="169"/>
      <c r="AF35" s="169"/>
      <c r="AG35" s="21" t="s">
        <v>155</v>
      </c>
      <c r="AI35" s="169"/>
      <c r="AJ35" s="169" t="s">
        <v>156</v>
      </c>
      <c r="AK35" s="169"/>
      <c r="AL35" s="169" t="s">
        <v>129</v>
      </c>
      <c r="AM35" s="169"/>
      <c r="AN35" s="169" t="s">
        <v>155</v>
      </c>
      <c r="AO35" s="182"/>
      <c r="AP35" s="182" t="s">
        <v>124</v>
      </c>
      <c r="AQ35" s="182"/>
      <c r="AR35" s="303">
        <f>IF(E35="","",E35*Y35)</f>
        <v>0</v>
      </c>
      <c r="AS35" s="303"/>
      <c r="AT35" s="303"/>
      <c r="AU35" s="303"/>
      <c r="AV35" s="303"/>
      <c r="AW35" s="303"/>
      <c r="AX35" s="303"/>
      <c r="AY35" s="182" t="s">
        <v>123</v>
      </c>
      <c r="BN35" s="182"/>
      <c r="BO35" s="182"/>
      <c r="BP35" s="182"/>
      <c r="BQ35" s="138"/>
      <c r="BR35" s="138"/>
      <c r="BS35" s="138"/>
      <c r="BT35" s="138"/>
      <c r="BU35" s="138"/>
      <c r="BV35" s="183"/>
      <c r="BW35" s="60"/>
    </row>
    <row r="36" spans="2:91" ht="15.95" customHeight="1" x14ac:dyDescent="0.15">
      <c r="B36" s="169"/>
      <c r="C36" s="298" t="s">
        <v>154</v>
      </c>
      <c r="D36" s="299"/>
      <c r="E36" s="300">
        <f>AG26</f>
        <v>13588</v>
      </c>
      <c r="F36" s="301"/>
      <c r="G36" s="301"/>
      <c r="H36" s="301"/>
      <c r="I36" s="301"/>
      <c r="J36" s="298" t="s">
        <v>149</v>
      </c>
      <c r="K36" s="299"/>
      <c r="L36" s="21" t="s">
        <v>147</v>
      </c>
      <c r="N36" s="21" t="s">
        <v>153</v>
      </c>
      <c r="Q36" s="169" t="s">
        <v>89</v>
      </c>
      <c r="S36" s="169" t="s">
        <v>153</v>
      </c>
      <c r="U36" s="169" t="s">
        <v>21</v>
      </c>
      <c r="V36" s="169"/>
      <c r="W36" s="169"/>
      <c r="X36" s="169"/>
      <c r="Y36" s="301">
        <f>IF(E36="","",IF(U$32&gt;E36,AF7,0))</f>
        <v>0</v>
      </c>
      <c r="Z36" s="301"/>
      <c r="AA36" s="301"/>
      <c r="AB36" s="169" t="s">
        <v>145</v>
      </c>
      <c r="AC36" s="169"/>
      <c r="AD36" s="169" t="s">
        <v>144</v>
      </c>
      <c r="AE36" s="169"/>
      <c r="AF36" s="169"/>
      <c r="AG36" s="21" t="s">
        <v>152</v>
      </c>
      <c r="AI36" s="169"/>
      <c r="AJ36" s="169" t="s">
        <v>153</v>
      </c>
      <c r="AK36" s="169"/>
      <c r="AL36" s="169" t="s">
        <v>129</v>
      </c>
      <c r="AM36" s="169"/>
      <c r="AN36" s="169" t="s">
        <v>152</v>
      </c>
      <c r="AO36" s="182"/>
      <c r="AP36" s="182" t="s">
        <v>124</v>
      </c>
      <c r="AQ36" s="182"/>
      <c r="AR36" s="303">
        <f>IF(E36="","",E36*Y36)</f>
        <v>0</v>
      </c>
      <c r="AS36" s="303"/>
      <c r="AT36" s="303"/>
      <c r="AU36" s="303"/>
      <c r="AV36" s="303"/>
      <c r="AW36" s="303"/>
      <c r="AX36" s="303"/>
      <c r="AY36" s="182" t="s">
        <v>123</v>
      </c>
      <c r="BN36" s="182"/>
      <c r="BO36" s="182"/>
      <c r="BP36" s="182"/>
      <c r="BQ36" s="138"/>
      <c r="BR36" s="138"/>
      <c r="BS36" s="138"/>
      <c r="BT36" s="138"/>
      <c r="BU36" s="138"/>
      <c r="BV36" s="183"/>
      <c r="BW36" s="60"/>
    </row>
    <row r="37" spans="2:91" ht="15.95" customHeight="1" x14ac:dyDescent="0.15">
      <c r="B37" s="169"/>
      <c r="C37" s="298" t="s">
        <v>151</v>
      </c>
      <c r="D37" s="299"/>
      <c r="E37" s="300">
        <f>AU26</f>
        <v>13016</v>
      </c>
      <c r="F37" s="301"/>
      <c r="G37" s="301"/>
      <c r="H37" s="301"/>
      <c r="I37" s="301"/>
      <c r="J37" s="298" t="s">
        <v>149</v>
      </c>
      <c r="K37" s="299"/>
      <c r="L37" s="21" t="s">
        <v>147</v>
      </c>
      <c r="N37" s="21" t="s">
        <v>143</v>
      </c>
      <c r="Q37" s="177" t="s">
        <v>89</v>
      </c>
      <c r="R37" s="60"/>
      <c r="S37" s="177" t="s">
        <v>143</v>
      </c>
      <c r="T37" s="60"/>
      <c r="U37" s="177" t="s">
        <v>21</v>
      </c>
      <c r="V37" s="177"/>
      <c r="W37" s="177"/>
      <c r="X37" s="177"/>
      <c r="Y37" s="301">
        <f>IF(E37="","",IF(U$32&gt;E37,AU7,0))</f>
        <v>22</v>
      </c>
      <c r="Z37" s="301"/>
      <c r="AA37" s="301"/>
      <c r="AB37" s="177" t="s">
        <v>145</v>
      </c>
      <c r="AC37" s="177"/>
      <c r="AD37" s="177" t="s">
        <v>144</v>
      </c>
      <c r="AE37" s="177"/>
      <c r="AF37" s="177"/>
      <c r="AG37" s="60" t="s">
        <v>142</v>
      </c>
      <c r="AH37" s="60"/>
      <c r="AI37" s="177"/>
      <c r="AJ37" s="177" t="s">
        <v>143</v>
      </c>
      <c r="AK37" s="177"/>
      <c r="AL37" s="177" t="s">
        <v>129</v>
      </c>
      <c r="AM37" s="177"/>
      <c r="AN37" s="177" t="s">
        <v>142</v>
      </c>
      <c r="AO37" s="182"/>
      <c r="AP37" s="182" t="s">
        <v>124</v>
      </c>
      <c r="AQ37" s="182"/>
      <c r="AR37" s="303">
        <f>IF(E37="","",E37*Y37)</f>
        <v>286352</v>
      </c>
      <c r="AS37" s="303"/>
      <c r="AT37" s="303"/>
      <c r="AU37" s="303"/>
      <c r="AV37" s="303"/>
      <c r="AW37" s="303"/>
      <c r="AX37" s="303"/>
      <c r="AY37" s="182" t="s">
        <v>123</v>
      </c>
      <c r="BN37" s="182"/>
      <c r="BO37" s="182"/>
      <c r="BP37" s="182"/>
      <c r="BQ37" s="138"/>
      <c r="BR37" s="138"/>
      <c r="BS37" s="138"/>
      <c r="BT37" s="138"/>
      <c r="BU37" s="138"/>
      <c r="BV37" s="183"/>
      <c r="BW37" s="60"/>
    </row>
    <row r="38" spans="2:91" ht="15.95" customHeight="1" x14ac:dyDescent="0.15">
      <c r="B38" s="169"/>
      <c r="C38" s="298" t="s">
        <v>150</v>
      </c>
      <c r="D38" s="299"/>
      <c r="E38" s="300">
        <f>BI26</f>
        <v>12494</v>
      </c>
      <c r="F38" s="301"/>
      <c r="G38" s="301"/>
      <c r="H38" s="301"/>
      <c r="I38" s="301"/>
      <c r="J38" s="298" t="s">
        <v>149</v>
      </c>
      <c r="K38" s="299"/>
      <c r="L38" s="21" t="s">
        <v>147</v>
      </c>
      <c r="N38" s="21" t="s">
        <v>143</v>
      </c>
      <c r="Q38" s="177" t="s">
        <v>89</v>
      </c>
      <c r="R38" s="60"/>
      <c r="S38" s="177" t="s">
        <v>143</v>
      </c>
      <c r="T38" s="60"/>
      <c r="U38" s="177" t="s">
        <v>21</v>
      </c>
      <c r="V38" s="177"/>
      <c r="W38" s="177"/>
      <c r="X38" s="177"/>
      <c r="Y38" s="302">
        <f>IF(E38="","",IF(U$32&gt;E38,BJ7,0))</f>
        <v>23</v>
      </c>
      <c r="Z38" s="302"/>
      <c r="AA38" s="302"/>
      <c r="AB38" s="177" t="s">
        <v>145</v>
      </c>
      <c r="AC38" s="177"/>
      <c r="AD38" s="177" t="s">
        <v>144</v>
      </c>
      <c r="AE38" s="177"/>
      <c r="AF38" s="177"/>
      <c r="AG38" s="60" t="s">
        <v>142</v>
      </c>
      <c r="AH38" s="60"/>
      <c r="AI38" s="177"/>
      <c r="AJ38" s="177" t="s">
        <v>143</v>
      </c>
      <c r="AK38" s="177"/>
      <c r="AL38" s="177" t="s">
        <v>129</v>
      </c>
      <c r="AM38" s="177"/>
      <c r="AN38" s="177" t="s">
        <v>142</v>
      </c>
      <c r="AO38" s="182"/>
      <c r="AP38" s="182" t="s">
        <v>124</v>
      </c>
      <c r="AQ38" s="182"/>
      <c r="AR38" s="303">
        <f>IF(E38="","",E38*Y38)</f>
        <v>287362</v>
      </c>
      <c r="AS38" s="303"/>
      <c r="AT38" s="303"/>
      <c r="AU38" s="303"/>
      <c r="AV38" s="303"/>
      <c r="AW38" s="303"/>
      <c r="AX38" s="303"/>
      <c r="AY38" s="182" t="s">
        <v>123</v>
      </c>
      <c r="BN38" s="182"/>
      <c r="BO38" s="182"/>
      <c r="BP38" s="182"/>
      <c r="BQ38" s="138"/>
      <c r="BR38" s="138"/>
      <c r="BS38" s="138"/>
      <c r="BT38" s="138"/>
      <c r="BU38" s="138"/>
      <c r="BV38" s="183"/>
      <c r="BW38" s="60"/>
    </row>
    <row r="39" spans="2:91" ht="15.95" customHeight="1" x14ac:dyDescent="0.15">
      <c r="B39" s="169"/>
      <c r="C39" s="184"/>
      <c r="D39" s="162"/>
      <c r="E39" s="185"/>
      <c r="F39" s="186"/>
      <c r="G39" s="186"/>
      <c r="H39" s="186"/>
      <c r="I39" s="186"/>
      <c r="J39" s="184"/>
      <c r="K39" s="162"/>
      <c r="Q39" s="177"/>
      <c r="R39" s="60"/>
      <c r="S39" s="177"/>
      <c r="T39" s="60"/>
      <c r="U39" s="177"/>
      <c r="V39" s="177"/>
      <c r="W39" s="177"/>
      <c r="X39" s="177"/>
      <c r="Y39" s="139"/>
      <c r="Z39" s="139"/>
      <c r="AA39" s="139"/>
      <c r="AB39" s="177"/>
      <c r="AC39" s="177"/>
      <c r="AD39" s="177"/>
      <c r="AE39" s="177"/>
      <c r="AF39" s="177"/>
      <c r="AG39" s="60"/>
      <c r="AH39" s="60"/>
      <c r="AI39" s="177"/>
      <c r="AJ39" s="177"/>
      <c r="AK39" s="177"/>
      <c r="AL39" s="177"/>
      <c r="AM39" s="177"/>
      <c r="AN39" s="177"/>
      <c r="AO39" s="182"/>
      <c r="AP39" s="182"/>
      <c r="AQ39" s="182"/>
      <c r="AR39" s="138"/>
      <c r="AS39" s="138"/>
      <c r="AT39" s="138"/>
      <c r="AU39" s="138"/>
      <c r="AV39" s="138"/>
      <c r="AW39" s="138"/>
      <c r="AX39" s="138"/>
      <c r="AY39" s="182"/>
      <c r="BN39" s="182"/>
      <c r="BO39" s="182"/>
      <c r="BP39" s="182"/>
      <c r="BQ39" s="138"/>
      <c r="BR39" s="138"/>
      <c r="BS39" s="138"/>
      <c r="BT39" s="138"/>
      <c r="BU39" s="138"/>
      <c r="BV39" s="183"/>
      <c r="BW39" s="60"/>
    </row>
    <row r="40" spans="2:91" ht="15.75" customHeight="1" x14ac:dyDescent="0.15">
      <c r="B40" s="173" t="s">
        <v>92</v>
      </c>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BN40" s="177"/>
      <c r="BO40" s="177"/>
      <c r="BP40" s="60"/>
      <c r="BQ40" s="60"/>
      <c r="BR40" s="60"/>
      <c r="BS40" s="60"/>
      <c r="BT40" s="60"/>
      <c r="BU40" s="153"/>
      <c r="BV40" s="153"/>
      <c r="BW40" s="60"/>
      <c r="CF40" s="169"/>
      <c r="CG40" s="169"/>
      <c r="CH40" s="169"/>
      <c r="CI40" s="169"/>
      <c r="CJ40" s="169"/>
      <c r="CK40" s="169"/>
      <c r="CL40" s="169"/>
      <c r="CM40" s="169"/>
    </row>
    <row r="41" spans="2:91" x14ac:dyDescent="0.15">
      <c r="B41" s="169"/>
      <c r="C41" s="169"/>
      <c r="F41" s="304" t="s">
        <v>128</v>
      </c>
      <c r="G41" s="304"/>
      <c r="H41" s="304"/>
      <c r="I41" s="304"/>
      <c r="J41" s="304"/>
      <c r="K41" s="304"/>
      <c r="L41" s="304"/>
      <c r="M41" s="304"/>
      <c r="N41" s="304"/>
      <c r="Q41" s="169"/>
      <c r="S41" s="305" t="s">
        <v>141</v>
      </c>
      <c r="T41" s="305"/>
      <c r="U41" s="305"/>
      <c r="V41" s="305"/>
      <c r="W41" s="305"/>
      <c r="AA41" s="305" t="s">
        <v>139</v>
      </c>
      <c r="AB41" s="305"/>
      <c r="AC41" s="305"/>
      <c r="AD41" s="305"/>
      <c r="AE41" s="305"/>
      <c r="AF41" s="305"/>
      <c r="AG41" s="305"/>
      <c r="AK41" s="305" t="s">
        <v>138</v>
      </c>
      <c r="AL41" s="305"/>
      <c r="AM41" s="305"/>
      <c r="AN41" s="305"/>
      <c r="AO41" s="305"/>
      <c r="AP41" s="305"/>
      <c r="AQ41" s="187"/>
      <c r="AU41" s="304" t="s">
        <v>136</v>
      </c>
      <c r="AV41" s="304"/>
      <c r="AW41" s="304"/>
      <c r="AX41" s="304"/>
      <c r="AY41" s="304"/>
      <c r="AZ41" s="304"/>
      <c r="BA41" s="304"/>
      <c r="BB41" s="304"/>
      <c r="BC41" s="169"/>
      <c r="BD41" s="169"/>
      <c r="BE41" s="169"/>
      <c r="BF41" s="169"/>
      <c r="BG41" s="169"/>
      <c r="BH41" s="169"/>
      <c r="BI41" s="169"/>
      <c r="BJ41" s="169"/>
      <c r="BK41" s="169"/>
      <c r="BL41" s="169"/>
      <c r="BU41" s="188"/>
      <c r="BV41" s="60"/>
      <c r="BW41" s="60"/>
    </row>
    <row r="42" spans="2:91" ht="9.9499999999999993" customHeight="1" x14ac:dyDescent="0.15">
      <c r="B42" s="169"/>
      <c r="C42" s="169"/>
      <c r="G42" s="169"/>
      <c r="H42" s="169"/>
      <c r="I42" s="169"/>
      <c r="J42" s="169"/>
      <c r="K42" s="169"/>
      <c r="Q42" s="169"/>
      <c r="S42" s="189"/>
      <c r="T42" s="189"/>
      <c r="U42" s="189"/>
      <c r="V42" s="189"/>
      <c r="W42" s="189"/>
      <c r="AA42" s="189"/>
      <c r="AB42" s="189"/>
      <c r="AC42" s="189"/>
      <c r="AD42" s="189"/>
      <c r="AE42" s="189"/>
      <c r="AF42" s="189"/>
      <c r="AG42" s="189"/>
      <c r="AJ42" s="190"/>
      <c r="AK42" s="190"/>
      <c r="AL42" s="190"/>
      <c r="AM42" s="190"/>
      <c r="AN42" s="191"/>
      <c r="AO42" s="187"/>
      <c r="AP42" s="187"/>
      <c r="AQ42" s="187"/>
      <c r="AR42" s="189"/>
      <c r="AS42" s="189"/>
      <c r="AT42" s="189"/>
      <c r="AU42" s="189"/>
      <c r="AV42" s="189"/>
      <c r="AW42" s="189"/>
      <c r="AX42" s="189"/>
      <c r="AY42" s="189"/>
      <c r="AZ42" s="169"/>
      <c r="BA42" s="169"/>
      <c r="BB42" s="169"/>
      <c r="BC42" s="169"/>
      <c r="BD42" s="169"/>
      <c r="BE42" s="169"/>
      <c r="BF42" s="169"/>
      <c r="BG42" s="169"/>
      <c r="BH42" s="169"/>
      <c r="BI42" s="169"/>
      <c r="BJ42" s="169"/>
      <c r="BK42" s="169"/>
      <c r="BL42" s="169"/>
      <c r="BM42" s="169"/>
      <c r="BN42" s="169"/>
      <c r="BO42" s="188"/>
      <c r="BP42" s="188"/>
      <c r="BQ42" s="188"/>
      <c r="BR42" s="188"/>
      <c r="BS42" s="188"/>
      <c r="BT42" s="188"/>
      <c r="BU42" s="188"/>
    </row>
    <row r="43" spans="2:91" ht="17.25" x14ac:dyDescent="0.2">
      <c r="F43" s="294" t="s">
        <v>135</v>
      </c>
      <c r="G43" s="294"/>
      <c r="H43" s="294"/>
      <c r="I43" s="294"/>
      <c r="J43" s="294"/>
      <c r="K43" s="192" t="s">
        <v>133</v>
      </c>
      <c r="L43" s="192"/>
      <c r="M43" s="192"/>
      <c r="N43" s="192"/>
      <c r="R43" s="169" t="s">
        <v>131</v>
      </c>
      <c r="S43" s="295">
        <f>U32</f>
        <v>13333</v>
      </c>
      <c r="T43" s="295"/>
      <c r="U43" s="295"/>
      <c r="V43" s="295"/>
      <c r="W43" s="295"/>
      <c r="X43" s="169" t="s">
        <v>123</v>
      </c>
      <c r="Y43" s="169"/>
      <c r="Z43" s="184" t="s">
        <v>129</v>
      </c>
      <c r="AA43" s="184"/>
      <c r="AB43" s="295">
        <f>Y35</f>
        <v>0</v>
      </c>
      <c r="AC43" s="295"/>
      <c r="AD43" s="295"/>
      <c r="AE43" s="295"/>
      <c r="AF43" s="295"/>
      <c r="AG43" s="184" t="s">
        <v>127</v>
      </c>
      <c r="AH43" s="169" t="s">
        <v>126</v>
      </c>
      <c r="AI43" s="169" t="s">
        <v>125</v>
      </c>
      <c r="AJ43" s="295">
        <f>AR35</f>
        <v>0</v>
      </c>
      <c r="AK43" s="295"/>
      <c r="AL43" s="295"/>
      <c r="AM43" s="295"/>
      <c r="AN43" s="295"/>
      <c r="AO43" s="295"/>
      <c r="AP43" s="295"/>
      <c r="AQ43" s="184" t="s">
        <v>123</v>
      </c>
      <c r="AR43" s="184" t="s">
        <v>124</v>
      </c>
      <c r="AT43" s="296">
        <f>IF(S43*AB43-AJ43&lt;=0,0,S43*AB43-AJ43)</f>
        <v>0</v>
      </c>
      <c r="AU43" s="296"/>
      <c r="AV43" s="296"/>
      <c r="AW43" s="296"/>
      <c r="AX43" s="296"/>
      <c r="AY43" s="297"/>
      <c r="AZ43" s="297"/>
      <c r="BA43" s="297"/>
      <c r="BB43" s="193" t="s">
        <v>123</v>
      </c>
      <c r="BC43" s="194"/>
      <c r="BD43" s="169"/>
      <c r="BE43" s="169"/>
      <c r="BF43" s="169"/>
      <c r="BG43" s="169"/>
      <c r="BH43" s="195"/>
      <c r="BI43" s="169"/>
      <c r="BJ43" s="169"/>
      <c r="BM43" s="184"/>
      <c r="CC43" s="169"/>
    </row>
    <row r="44" spans="2:91" ht="9.9499999999999993" customHeight="1" x14ac:dyDescent="0.2">
      <c r="F44" s="196"/>
      <c r="G44" s="196"/>
      <c r="H44" s="196"/>
      <c r="I44" s="196"/>
      <c r="J44" s="197"/>
      <c r="R44" s="169"/>
      <c r="S44" s="198"/>
      <c r="T44" s="198"/>
      <c r="U44" s="198"/>
      <c r="V44" s="198"/>
      <c r="W44" s="198"/>
      <c r="X44" s="169"/>
      <c r="Y44" s="169"/>
      <c r="Z44" s="184"/>
      <c r="AA44" s="184"/>
      <c r="AB44" s="198"/>
      <c r="AC44" s="198"/>
      <c r="AD44" s="198"/>
      <c r="AE44" s="198"/>
      <c r="AF44" s="198"/>
      <c r="AG44" s="184"/>
      <c r="AH44" s="169"/>
      <c r="AI44" s="169"/>
      <c r="AJ44" s="198"/>
      <c r="AK44" s="198"/>
      <c r="AL44" s="198"/>
      <c r="AM44" s="198"/>
      <c r="AN44" s="198"/>
      <c r="AO44" s="198"/>
      <c r="AP44" s="198"/>
      <c r="AQ44" s="184"/>
      <c r="AR44" s="184"/>
      <c r="AT44" s="199"/>
      <c r="AU44" s="199"/>
      <c r="AV44" s="199"/>
      <c r="AW44" s="199"/>
      <c r="AX44" s="199"/>
      <c r="AY44" s="200"/>
      <c r="AZ44" s="200"/>
      <c r="BA44" s="200"/>
      <c r="BB44" s="195"/>
      <c r="BC44" s="169"/>
      <c r="BD44" s="169"/>
      <c r="BE44" s="169"/>
      <c r="BF44" s="169"/>
      <c r="BG44" s="169"/>
      <c r="BH44" s="195"/>
      <c r="BI44" s="169"/>
      <c r="BJ44" s="169"/>
      <c r="BM44" s="184"/>
      <c r="CC44" s="169"/>
    </row>
    <row r="45" spans="2:91" ht="17.25" x14ac:dyDescent="0.2">
      <c r="F45" s="294" t="s">
        <v>118</v>
      </c>
      <c r="G45" s="294"/>
      <c r="H45" s="294"/>
      <c r="I45" s="294"/>
      <c r="J45" s="294"/>
      <c r="K45" s="192" t="s">
        <v>133</v>
      </c>
      <c r="L45" s="192"/>
      <c r="M45" s="192"/>
      <c r="N45" s="192"/>
      <c r="R45" s="169" t="s">
        <v>131</v>
      </c>
      <c r="S45" s="295">
        <f>U32</f>
        <v>13333</v>
      </c>
      <c r="T45" s="295"/>
      <c r="U45" s="295"/>
      <c r="V45" s="295"/>
      <c r="W45" s="295"/>
      <c r="X45" s="169" t="s">
        <v>123</v>
      </c>
      <c r="Y45" s="169"/>
      <c r="Z45" s="184" t="s">
        <v>129</v>
      </c>
      <c r="AA45" s="184"/>
      <c r="AB45" s="295">
        <f>Y36</f>
        <v>0</v>
      </c>
      <c r="AC45" s="295"/>
      <c r="AD45" s="295"/>
      <c r="AE45" s="295"/>
      <c r="AF45" s="295"/>
      <c r="AG45" s="184" t="s">
        <v>127</v>
      </c>
      <c r="AH45" s="169" t="s">
        <v>126</v>
      </c>
      <c r="AI45" s="169" t="s">
        <v>125</v>
      </c>
      <c r="AJ45" s="295">
        <f>AR36</f>
        <v>0</v>
      </c>
      <c r="AK45" s="295"/>
      <c r="AL45" s="295"/>
      <c r="AM45" s="295"/>
      <c r="AN45" s="295"/>
      <c r="AO45" s="295"/>
      <c r="AP45" s="295"/>
      <c r="AQ45" s="184" t="s">
        <v>123</v>
      </c>
      <c r="AR45" s="184" t="s">
        <v>124</v>
      </c>
      <c r="AT45" s="296">
        <f>IF(S45*AB45-AJ45&lt;=0,0,S45*AB45-AJ45)</f>
        <v>0</v>
      </c>
      <c r="AU45" s="296"/>
      <c r="AV45" s="296"/>
      <c r="AW45" s="296"/>
      <c r="AX45" s="296"/>
      <c r="AY45" s="297"/>
      <c r="AZ45" s="297"/>
      <c r="BA45" s="297"/>
      <c r="BB45" s="193" t="s">
        <v>123</v>
      </c>
      <c r="BC45" s="194"/>
      <c r="BD45" s="169"/>
      <c r="BE45" s="169"/>
      <c r="BF45" s="169"/>
      <c r="BG45" s="169"/>
      <c r="BH45" s="195"/>
      <c r="BI45" s="169"/>
      <c r="BJ45" s="169"/>
      <c r="BM45" s="184"/>
      <c r="CC45" s="169"/>
    </row>
    <row r="46" spans="2:91" ht="9.9499999999999993" customHeight="1" x14ac:dyDescent="0.2">
      <c r="F46" s="196"/>
      <c r="G46" s="196"/>
      <c r="H46" s="196"/>
      <c r="I46" s="196"/>
      <c r="J46" s="197"/>
      <c r="R46" s="169"/>
      <c r="S46" s="198"/>
      <c r="T46" s="198"/>
      <c r="U46" s="198"/>
      <c r="V46" s="198"/>
      <c r="W46" s="198"/>
      <c r="X46" s="169"/>
      <c r="Y46" s="169"/>
      <c r="Z46" s="184"/>
      <c r="AA46" s="184"/>
      <c r="AB46" s="198"/>
      <c r="AC46" s="198"/>
      <c r="AD46" s="198"/>
      <c r="AE46" s="198"/>
      <c r="AF46" s="198"/>
      <c r="AG46" s="184"/>
      <c r="AH46" s="169"/>
      <c r="AI46" s="169"/>
      <c r="AJ46" s="198"/>
      <c r="AK46" s="198"/>
      <c r="AL46" s="198"/>
      <c r="AM46" s="198"/>
      <c r="AN46" s="198"/>
      <c r="AO46" s="198"/>
      <c r="AP46" s="198"/>
      <c r="AQ46" s="184"/>
      <c r="AR46" s="184"/>
      <c r="AT46" s="199"/>
      <c r="AU46" s="199"/>
      <c r="AV46" s="199"/>
      <c r="AW46" s="199"/>
      <c r="AX46" s="199"/>
      <c r="AY46" s="200"/>
      <c r="AZ46" s="200"/>
      <c r="BA46" s="200"/>
      <c r="BB46" s="195"/>
      <c r="BC46" s="169"/>
      <c r="BD46" s="169"/>
      <c r="BE46" s="169"/>
      <c r="BF46" s="169"/>
      <c r="BG46" s="169"/>
      <c r="BH46" s="195"/>
      <c r="BI46" s="169"/>
      <c r="BJ46" s="169"/>
      <c r="BM46" s="184"/>
      <c r="CC46" s="169"/>
    </row>
    <row r="47" spans="2:91" ht="17.25" x14ac:dyDescent="0.2">
      <c r="F47" s="294" t="s">
        <v>134</v>
      </c>
      <c r="G47" s="294"/>
      <c r="H47" s="294"/>
      <c r="I47" s="294"/>
      <c r="J47" s="294"/>
      <c r="K47" s="192" t="s">
        <v>133</v>
      </c>
      <c r="L47" s="192"/>
      <c r="M47" s="192"/>
      <c r="N47" s="192"/>
      <c r="R47" s="169" t="s">
        <v>131</v>
      </c>
      <c r="S47" s="295">
        <f>U32</f>
        <v>13333</v>
      </c>
      <c r="T47" s="295"/>
      <c r="U47" s="295"/>
      <c r="V47" s="295"/>
      <c r="W47" s="295"/>
      <c r="X47" s="169" t="s">
        <v>123</v>
      </c>
      <c r="Y47" s="169"/>
      <c r="Z47" s="184" t="s">
        <v>129</v>
      </c>
      <c r="AA47" s="184"/>
      <c r="AB47" s="295">
        <f>Y37</f>
        <v>22</v>
      </c>
      <c r="AC47" s="295"/>
      <c r="AD47" s="295"/>
      <c r="AE47" s="295"/>
      <c r="AF47" s="295"/>
      <c r="AG47" s="184" t="s">
        <v>127</v>
      </c>
      <c r="AH47" s="169" t="s">
        <v>126</v>
      </c>
      <c r="AI47" s="169" t="s">
        <v>125</v>
      </c>
      <c r="AJ47" s="295">
        <f>AR37</f>
        <v>286352</v>
      </c>
      <c r="AK47" s="295"/>
      <c r="AL47" s="295"/>
      <c r="AM47" s="295"/>
      <c r="AN47" s="295"/>
      <c r="AO47" s="295"/>
      <c r="AP47" s="295"/>
      <c r="AQ47" s="184" t="s">
        <v>123</v>
      </c>
      <c r="AR47" s="184" t="s">
        <v>124</v>
      </c>
      <c r="AT47" s="296">
        <f>IF(S47*AB47-AJ47&lt;=0,0,S47*AB47-AJ47)</f>
        <v>6974</v>
      </c>
      <c r="AU47" s="296"/>
      <c r="AV47" s="296"/>
      <c r="AW47" s="296"/>
      <c r="AX47" s="296"/>
      <c r="AY47" s="297"/>
      <c r="AZ47" s="297"/>
      <c r="BA47" s="297"/>
      <c r="BB47" s="193" t="s">
        <v>123</v>
      </c>
      <c r="BC47" s="194"/>
      <c r="BD47" s="169"/>
      <c r="BE47" s="169"/>
      <c r="BF47" s="169"/>
      <c r="BG47" s="169"/>
      <c r="BH47" s="195"/>
      <c r="BI47" s="169"/>
      <c r="BJ47" s="169"/>
      <c r="BM47" s="184"/>
      <c r="CC47" s="169"/>
    </row>
    <row r="48" spans="2:91" ht="9.9499999999999993" customHeight="1" x14ac:dyDescent="0.2">
      <c r="F48" s="196"/>
      <c r="G48" s="196"/>
      <c r="H48" s="196"/>
      <c r="I48" s="196"/>
      <c r="J48" s="197"/>
      <c r="R48" s="169"/>
      <c r="S48" s="198"/>
      <c r="T48" s="198"/>
      <c r="U48" s="198"/>
      <c r="V48" s="198"/>
      <c r="W48" s="198"/>
      <c r="X48" s="169"/>
      <c r="Y48" s="169"/>
      <c r="Z48" s="184"/>
      <c r="AA48" s="184"/>
      <c r="AB48" s="198"/>
      <c r="AC48" s="198"/>
      <c r="AD48" s="198"/>
      <c r="AE48" s="198"/>
      <c r="AF48" s="198"/>
      <c r="AG48" s="184"/>
      <c r="AH48" s="169"/>
      <c r="AI48" s="169"/>
      <c r="AJ48" s="198"/>
      <c r="AK48" s="198"/>
      <c r="AL48" s="198"/>
      <c r="AM48" s="198"/>
      <c r="AN48" s="198"/>
      <c r="AO48" s="198"/>
      <c r="AP48" s="198"/>
      <c r="AQ48" s="184"/>
      <c r="AR48" s="184"/>
      <c r="AT48" s="199"/>
      <c r="AU48" s="199"/>
      <c r="AV48" s="199"/>
      <c r="AW48" s="199"/>
      <c r="AX48" s="199"/>
      <c r="AY48" s="200"/>
      <c r="AZ48" s="200"/>
      <c r="BA48" s="200"/>
      <c r="BB48" s="195"/>
      <c r="BC48" s="169"/>
      <c r="BD48" s="169"/>
      <c r="BE48" s="169"/>
      <c r="BF48" s="169"/>
      <c r="BG48" s="169"/>
      <c r="BH48" s="195"/>
      <c r="BI48" s="169"/>
      <c r="BJ48" s="169"/>
      <c r="BM48" s="184"/>
      <c r="CC48" s="169"/>
    </row>
    <row r="49" spans="4:101" ht="17.25" x14ac:dyDescent="0.2">
      <c r="F49" s="294" t="s">
        <v>22</v>
      </c>
      <c r="G49" s="294"/>
      <c r="H49" s="294"/>
      <c r="I49" s="294"/>
      <c r="J49" s="294"/>
      <c r="K49" s="192" t="s">
        <v>133</v>
      </c>
      <c r="L49" s="192"/>
      <c r="M49" s="192"/>
      <c r="N49" s="192"/>
      <c r="R49" s="169" t="s">
        <v>131</v>
      </c>
      <c r="S49" s="295">
        <f>U32</f>
        <v>13333</v>
      </c>
      <c r="T49" s="295"/>
      <c r="U49" s="295"/>
      <c r="V49" s="295"/>
      <c r="W49" s="295"/>
      <c r="X49" s="169" t="s">
        <v>123</v>
      </c>
      <c r="Y49" s="169"/>
      <c r="Z49" s="184" t="s">
        <v>129</v>
      </c>
      <c r="AA49" s="184"/>
      <c r="AB49" s="295">
        <f>Y38</f>
        <v>23</v>
      </c>
      <c r="AC49" s="295"/>
      <c r="AD49" s="295"/>
      <c r="AE49" s="295"/>
      <c r="AF49" s="295"/>
      <c r="AG49" s="184" t="s">
        <v>127</v>
      </c>
      <c r="AH49" s="169" t="s">
        <v>126</v>
      </c>
      <c r="AI49" s="169" t="s">
        <v>125</v>
      </c>
      <c r="AJ49" s="295">
        <f>AR38</f>
        <v>287362</v>
      </c>
      <c r="AK49" s="295"/>
      <c r="AL49" s="295"/>
      <c r="AM49" s="295"/>
      <c r="AN49" s="295"/>
      <c r="AO49" s="295"/>
      <c r="AP49" s="295"/>
      <c r="AQ49" s="184" t="s">
        <v>123</v>
      </c>
      <c r="AR49" s="184" t="s">
        <v>124</v>
      </c>
      <c r="AT49" s="296">
        <f>IF(S49*AB49-AJ49&lt;=0,0,S49*AB49-AJ49)</f>
        <v>19297</v>
      </c>
      <c r="AU49" s="296"/>
      <c r="AV49" s="296"/>
      <c r="AW49" s="296"/>
      <c r="AX49" s="296"/>
      <c r="AY49" s="297"/>
      <c r="AZ49" s="297"/>
      <c r="BA49" s="297"/>
      <c r="BB49" s="193" t="s">
        <v>123</v>
      </c>
      <c r="BC49" s="194"/>
      <c r="BD49" s="169"/>
      <c r="BE49" s="169"/>
      <c r="BF49" s="169"/>
      <c r="BG49" s="169"/>
      <c r="BH49" s="195"/>
      <c r="BI49" s="169"/>
      <c r="BJ49" s="169"/>
      <c r="BM49" s="184"/>
      <c r="CC49" s="169"/>
    </row>
    <row r="50" spans="4:101" x14ac:dyDescent="0.15">
      <c r="CG50" s="284"/>
      <c r="CH50" s="284"/>
      <c r="CI50" s="284"/>
      <c r="CJ50" s="284"/>
      <c r="CK50" s="284"/>
      <c r="CL50" s="284"/>
      <c r="CM50" s="284"/>
      <c r="CN50" s="284"/>
      <c r="CO50" s="284"/>
    </row>
    <row r="51" spans="4:101" x14ac:dyDescent="0.15">
      <c r="CG51" s="201"/>
      <c r="CH51" s="201"/>
      <c r="CI51" s="201"/>
      <c r="CJ51" s="201"/>
      <c r="CK51" s="201"/>
      <c r="CL51" s="201"/>
      <c r="CM51" s="201"/>
      <c r="CN51" s="201"/>
      <c r="CO51" s="201"/>
    </row>
    <row r="52" spans="4:101" ht="18.75" x14ac:dyDescent="0.2">
      <c r="D52" s="202" t="s">
        <v>206</v>
      </c>
      <c r="E52" s="203"/>
      <c r="F52" s="203"/>
      <c r="G52" s="202" t="s">
        <v>213</v>
      </c>
      <c r="H52" s="202"/>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CG52" s="201"/>
      <c r="CH52" s="201"/>
      <c r="CI52" s="201"/>
      <c r="CJ52" s="201"/>
      <c r="CK52" s="201"/>
      <c r="CL52" s="201"/>
      <c r="CM52" s="201"/>
      <c r="CN52" s="201"/>
      <c r="CO52" s="201"/>
    </row>
    <row r="53" spans="4:101" ht="18.75" x14ac:dyDescent="0.2">
      <c r="D53" s="204"/>
      <c r="E53" s="203"/>
      <c r="F53" s="203"/>
      <c r="G53" s="202" t="s">
        <v>212</v>
      </c>
      <c r="H53" s="202"/>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CG53" s="201"/>
      <c r="CH53" s="201"/>
      <c r="CI53" s="201"/>
      <c r="CJ53" s="201"/>
      <c r="CK53" s="201"/>
      <c r="CL53" s="201"/>
      <c r="CM53" s="201"/>
      <c r="CN53" s="201"/>
      <c r="CO53" s="201"/>
    </row>
    <row r="54" spans="4:101" x14ac:dyDescent="0.15">
      <c r="CG54" s="285"/>
      <c r="CH54" s="285"/>
      <c r="CI54" s="286"/>
      <c r="CJ54" s="286"/>
      <c r="CK54" s="286"/>
      <c r="CL54" s="286"/>
      <c r="CM54" s="286"/>
      <c r="CN54" s="286"/>
      <c r="CO54" s="286"/>
    </row>
    <row r="55" spans="4:101" s="203" customFormat="1" ht="50.25" customHeight="1" x14ac:dyDescent="0.2">
      <c r="D55" s="202"/>
      <c r="G55" s="287" t="s">
        <v>216</v>
      </c>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9"/>
      <c r="CG55" s="290"/>
      <c r="CH55" s="290"/>
      <c r="CI55" s="291"/>
      <c r="CJ55" s="291"/>
      <c r="CK55" s="291"/>
      <c r="CL55" s="291"/>
      <c r="CM55" s="291"/>
      <c r="CN55" s="291"/>
      <c r="CO55" s="291"/>
      <c r="CS55" s="292" t="e">
        <f>IF(#REF!="","",SUM(BH32:BL34))</f>
        <v>#REF!</v>
      </c>
      <c r="CT55" s="293"/>
      <c r="CU55" s="293"/>
      <c r="CV55" s="293"/>
      <c r="CW55" s="293"/>
    </row>
    <row r="56" spans="4:101" s="203" customFormat="1" ht="18.75" x14ac:dyDescent="0.2">
      <c r="D56" s="204"/>
      <c r="G56" s="202"/>
      <c r="H56" s="202"/>
      <c r="CG56" s="205"/>
      <c r="CH56" s="205"/>
      <c r="CI56" s="206"/>
      <c r="CJ56" s="206"/>
      <c r="CK56" s="206"/>
      <c r="CL56" s="206"/>
      <c r="CM56" s="206"/>
      <c r="CN56" s="206"/>
      <c r="CO56" s="206"/>
      <c r="CS56" s="207"/>
      <c r="CT56" s="208"/>
      <c r="CU56" s="208"/>
      <c r="CV56" s="208"/>
      <c r="CW56" s="208"/>
    </row>
    <row r="57" spans="4:101" x14ac:dyDescent="0.15">
      <c r="G57" s="209"/>
      <c r="H57" s="209"/>
      <c r="CG57" s="285"/>
      <c r="CH57" s="285"/>
      <c r="CI57" s="286"/>
      <c r="CJ57" s="286"/>
      <c r="CK57" s="286"/>
      <c r="CL57" s="286"/>
      <c r="CM57" s="286"/>
      <c r="CN57" s="286"/>
      <c r="CO57" s="286"/>
    </row>
  </sheetData>
  <sheetProtection algorithmName="SHA-512" hashValue="VgsftBSHrdRl2HeikI9P+9avrVvYNJAlo+9aEZWdOJXmDfGJp5BOmmo1Irx5cs5kmGyT6mdJ8DiUfqScFRB5zQ==" saltValue="gvPbKgIkZIWZUA5R+0KdHA==" spinCount="100000" sheet="1" objects="1" scenarios="1" selectLockedCells="1" selectUnlockedCells="1"/>
  <mergeCells count="233">
    <mergeCell ref="B1:Y1"/>
    <mergeCell ref="BE1:BN1"/>
    <mergeCell ref="B3:L3"/>
    <mergeCell ref="M3:W3"/>
    <mergeCell ref="X3:Y3"/>
    <mergeCell ref="AB3:AL3"/>
    <mergeCell ref="AM3:AS3"/>
    <mergeCell ref="AT3:AW3"/>
    <mergeCell ref="AZ3:BE3"/>
    <mergeCell ref="BF3:BU3"/>
    <mergeCell ref="B5:N5"/>
    <mergeCell ref="O5:AC5"/>
    <mergeCell ref="AD5:AR5"/>
    <mergeCell ref="AS5:BG5"/>
    <mergeCell ref="BH5:BV5"/>
    <mergeCell ref="B6:N6"/>
    <mergeCell ref="O6:AC6"/>
    <mergeCell ref="AD6:AR6"/>
    <mergeCell ref="AS6:BG6"/>
    <mergeCell ref="BH6:BV6"/>
    <mergeCell ref="BA7:BG7"/>
    <mergeCell ref="BH7:BI7"/>
    <mergeCell ref="BJ7:BO7"/>
    <mergeCell ref="BP7:BV7"/>
    <mergeCell ref="B8:N8"/>
    <mergeCell ref="O8:AA8"/>
    <mergeCell ref="AB8:AC8"/>
    <mergeCell ref="AD8:AP8"/>
    <mergeCell ref="AQ8:AR8"/>
    <mergeCell ref="AS8:BE8"/>
    <mergeCell ref="BF8:BG8"/>
    <mergeCell ref="BH8:BT8"/>
    <mergeCell ref="BU8:BV8"/>
    <mergeCell ref="B7:N7"/>
    <mergeCell ref="O7:P7"/>
    <mergeCell ref="Q7:V7"/>
    <mergeCell ref="W7:AC7"/>
    <mergeCell ref="AD7:AE7"/>
    <mergeCell ref="AF7:AK7"/>
    <mergeCell ref="AL7:AR7"/>
    <mergeCell ref="AS7:AT7"/>
    <mergeCell ref="AU7:AZ7"/>
    <mergeCell ref="BF10:BG10"/>
    <mergeCell ref="BH10:BT10"/>
    <mergeCell ref="BU10:BV10"/>
    <mergeCell ref="B9:N9"/>
    <mergeCell ref="O9:AA9"/>
    <mergeCell ref="AB9:AC9"/>
    <mergeCell ref="AD9:AP9"/>
    <mergeCell ref="AQ9:AR9"/>
    <mergeCell ref="AS9:BE9"/>
    <mergeCell ref="BF9:BG9"/>
    <mergeCell ref="BH9:BT9"/>
    <mergeCell ref="BU9:BV9"/>
    <mergeCell ref="AD11:AE11"/>
    <mergeCell ref="AF11:AP11"/>
    <mergeCell ref="AQ11:AR11"/>
    <mergeCell ref="AS11:AT11"/>
    <mergeCell ref="AU11:BE11"/>
    <mergeCell ref="B10:N10"/>
    <mergeCell ref="O10:AA10"/>
    <mergeCell ref="AB10:AC10"/>
    <mergeCell ref="AD10:AP10"/>
    <mergeCell ref="AQ10:AR10"/>
    <mergeCell ref="AS10:BE10"/>
    <mergeCell ref="BF11:BG11"/>
    <mergeCell ref="BH11:BI11"/>
    <mergeCell ref="BJ11:BT11"/>
    <mergeCell ref="BU11:BV11"/>
    <mergeCell ref="B12:N12"/>
    <mergeCell ref="E13:N13"/>
    <mergeCell ref="E14:N14"/>
    <mergeCell ref="O14:AA14"/>
    <mergeCell ref="AB14:AC14"/>
    <mergeCell ref="AD14:AP14"/>
    <mergeCell ref="AQ14:AR14"/>
    <mergeCell ref="AS14:BE14"/>
    <mergeCell ref="BF14:BG14"/>
    <mergeCell ref="BH14:BT14"/>
    <mergeCell ref="BU14:BV14"/>
    <mergeCell ref="O12:AC13"/>
    <mergeCell ref="AD12:AR13"/>
    <mergeCell ref="AS12:BG13"/>
    <mergeCell ref="BH12:BV13"/>
    <mergeCell ref="B13:D18"/>
    <mergeCell ref="B11:N11"/>
    <mergeCell ref="O11:P11"/>
    <mergeCell ref="Q11:AA11"/>
    <mergeCell ref="AB11:AC11"/>
    <mergeCell ref="E15:N15"/>
    <mergeCell ref="O15:AA15"/>
    <mergeCell ref="AB15:AC15"/>
    <mergeCell ref="AD15:AP15"/>
    <mergeCell ref="AQ15:AR15"/>
    <mergeCell ref="AS15:BE15"/>
    <mergeCell ref="BF15:BG15"/>
    <mergeCell ref="BH15:BT15"/>
    <mergeCell ref="BU15:BV15"/>
    <mergeCell ref="E16:N16"/>
    <mergeCell ref="O16:AA16"/>
    <mergeCell ref="AB16:AC16"/>
    <mergeCell ref="AD16:AP16"/>
    <mergeCell ref="AQ16:AR16"/>
    <mergeCell ref="AS16:BE16"/>
    <mergeCell ref="BF16:BG16"/>
    <mergeCell ref="BH16:BT16"/>
    <mergeCell ref="BU16:BV16"/>
    <mergeCell ref="E17:N17"/>
    <mergeCell ref="O17:AA17"/>
    <mergeCell ref="AB17:AC17"/>
    <mergeCell ref="AD17:AP17"/>
    <mergeCell ref="AQ17:AR17"/>
    <mergeCell ref="AS17:BE17"/>
    <mergeCell ref="BF17:BG17"/>
    <mergeCell ref="BH17:BT17"/>
    <mergeCell ref="BU17:BV17"/>
    <mergeCell ref="E18:N18"/>
    <mergeCell ref="O18:AA18"/>
    <mergeCell ref="AB18:AC18"/>
    <mergeCell ref="AD18:AP18"/>
    <mergeCell ref="AQ18:AR18"/>
    <mergeCell ref="AS18:BE18"/>
    <mergeCell ref="BF18:BG18"/>
    <mergeCell ref="BH18:BT18"/>
    <mergeCell ref="BU18:BV18"/>
    <mergeCell ref="BF19:BG19"/>
    <mergeCell ref="BH19:BI19"/>
    <mergeCell ref="BJ19:BT19"/>
    <mergeCell ref="BU19:BV19"/>
    <mergeCell ref="C22:BV22"/>
    <mergeCell ref="D23:K23"/>
    <mergeCell ref="L23:Y23"/>
    <mergeCell ref="Z23:AM23"/>
    <mergeCell ref="AN23:BA23"/>
    <mergeCell ref="BB23:BO23"/>
    <mergeCell ref="B23:C26"/>
    <mergeCell ref="B19:N19"/>
    <mergeCell ref="O19:P19"/>
    <mergeCell ref="Q19:AA19"/>
    <mergeCell ref="AB19:AC19"/>
    <mergeCell ref="AD19:AE19"/>
    <mergeCell ref="AF19:AP19"/>
    <mergeCell ref="AQ19:AR19"/>
    <mergeCell ref="AS19:AT19"/>
    <mergeCell ref="AU19:BE19"/>
    <mergeCell ref="D24:K24"/>
    <mergeCell ref="L24:R24"/>
    <mergeCell ref="S24:X24"/>
    <mergeCell ref="Z24:AF24"/>
    <mergeCell ref="AG24:AL24"/>
    <mergeCell ref="AN24:AT24"/>
    <mergeCell ref="AU24:AZ24"/>
    <mergeCell ref="BB24:BH24"/>
    <mergeCell ref="BI24:BN24"/>
    <mergeCell ref="D25:K25"/>
    <mergeCell ref="L25:R25"/>
    <mergeCell ref="S25:X25"/>
    <mergeCell ref="Z25:AF25"/>
    <mergeCell ref="AG25:AL25"/>
    <mergeCell ref="AN25:AT25"/>
    <mergeCell ref="AU25:AZ25"/>
    <mergeCell ref="BB25:BH25"/>
    <mergeCell ref="BI25:BN25"/>
    <mergeCell ref="D26:K26"/>
    <mergeCell ref="L26:R26"/>
    <mergeCell ref="S26:X26"/>
    <mergeCell ref="Z26:AF26"/>
    <mergeCell ref="AG26:AL26"/>
    <mergeCell ref="AN26:AT26"/>
    <mergeCell ref="AU26:AZ26"/>
    <mergeCell ref="BB26:BH26"/>
    <mergeCell ref="BI26:BN26"/>
    <mergeCell ref="D30:H30"/>
    <mergeCell ref="K30:S30"/>
    <mergeCell ref="U30:Z30"/>
    <mergeCell ref="D32:H32"/>
    <mergeCell ref="L32:M32"/>
    <mergeCell ref="N32:R32"/>
    <mergeCell ref="U32:Z32"/>
    <mergeCell ref="C35:D35"/>
    <mergeCell ref="E35:I35"/>
    <mergeCell ref="J35:K35"/>
    <mergeCell ref="Y35:AA35"/>
    <mergeCell ref="AR35:AX35"/>
    <mergeCell ref="C36:D36"/>
    <mergeCell ref="E36:I36"/>
    <mergeCell ref="J36:K36"/>
    <mergeCell ref="Y36:AA36"/>
    <mergeCell ref="AR36:AX36"/>
    <mergeCell ref="C37:D37"/>
    <mergeCell ref="E37:I37"/>
    <mergeCell ref="J37:K37"/>
    <mergeCell ref="Y37:AA37"/>
    <mergeCell ref="AR37:AX37"/>
    <mergeCell ref="C38:D38"/>
    <mergeCell ref="E38:I38"/>
    <mergeCell ref="J38:K38"/>
    <mergeCell ref="Y38:AA38"/>
    <mergeCell ref="AR38:AX38"/>
    <mergeCell ref="F41:N41"/>
    <mergeCell ref="S41:W41"/>
    <mergeCell ref="AA41:AG41"/>
    <mergeCell ref="AK41:AP41"/>
    <mergeCell ref="AU41:BB41"/>
    <mergeCell ref="F43:J43"/>
    <mergeCell ref="S43:W43"/>
    <mergeCell ref="AB43:AF43"/>
    <mergeCell ref="AJ43:AP43"/>
    <mergeCell ref="AT43:BA43"/>
    <mergeCell ref="F45:J45"/>
    <mergeCell ref="S45:W45"/>
    <mergeCell ref="AB45:AF45"/>
    <mergeCell ref="AJ45:AP45"/>
    <mergeCell ref="AT45:BA45"/>
    <mergeCell ref="F47:J47"/>
    <mergeCell ref="S47:W47"/>
    <mergeCell ref="AB47:AF47"/>
    <mergeCell ref="AJ47:AP47"/>
    <mergeCell ref="AT47:BA47"/>
    <mergeCell ref="F49:J49"/>
    <mergeCell ref="S49:W49"/>
    <mergeCell ref="AB49:AF49"/>
    <mergeCell ref="AJ49:AP49"/>
    <mergeCell ref="AT49:BA49"/>
    <mergeCell ref="CG50:CO50"/>
    <mergeCell ref="CG54:CH54"/>
    <mergeCell ref="CI54:CO54"/>
    <mergeCell ref="G55:BB55"/>
    <mergeCell ref="CG55:CH55"/>
    <mergeCell ref="CI55:CO55"/>
    <mergeCell ref="CS55:CW55"/>
    <mergeCell ref="CG57:CH57"/>
    <mergeCell ref="CI57:CO57"/>
  </mergeCells>
  <phoneticPr fontId="2"/>
  <printOptions horizontalCentered="1" verticalCentered="1"/>
  <pageMargins left="0.23622047244094488" right="0.23622047244094488" top="0.2396875" bottom="0.51181102362204722" header="0.31496062992125984" footer="0.31496062992125984"/>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DV115"/>
  <sheetViews>
    <sheetView showGridLines="0" view="pageBreakPreview" zoomScaleNormal="85" zoomScaleSheetLayoutView="100" workbookViewId="0">
      <selection activeCell="T34" sqref="T34:AL34"/>
    </sheetView>
  </sheetViews>
  <sheetFormatPr defaultRowHeight="13.5" x14ac:dyDescent="0.15"/>
  <cols>
    <col min="1" max="184" width="1.625" style="61" customWidth="1"/>
    <col min="185" max="185" width="9" style="61" customWidth="1"/>
    <col min="186" max="16384" width="9" style="61"/>
  </cols>
  <sheetData>
    <row r="1" spans="1:117" ht="54.95" customHeight="1" x14ac:dyDescent="0.2">
      <c r="A1" s="62" t="s">
        <v>122</v>
      </c>
      <c r="B1" s="436" t="s">
        <v>37</v>
      </c>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8"/>
      <c r="AQ1" s="73"/>
      <c r="AR1" s="73"/>
      <c r="AS1" s="439" t="s">
        <v>114</v>
      </c>
      <c r="AT1" s="440"/>
      <c r="AU1" s="440"/>
      <c r="AV1" s="440"/>
      <c r="AW1" s="440"/>
      <c r="AX1" s="440"/>
      <c r="AY1" s="440"/>
      <c r="AZ1" s="440"/>
      <c r="BA1" s="440"/>
      <c r="BB1" s="441"/>
      <c r="BC1" s="73"/>
      <c r="BD1" s="73"/>
      <c r="BE1" s="73"/>
      <c r="BF1" s="73"/>
      <c r="BG1" s="73"/>
      <c r="BH1" s="73"/>
      <c r="BI1" s="73"/>
      <c r="CS1" s="81"/>
      <c r="CT1" s="81"/>
      <c r="CU1" s="81"/>
      <c r="CV1" s="81"/>
      <c r="CW1" s="81"/>
      <c r="CX1" s="81"/>
      <c r="CY1" s="81"/>
      <c r="CZ1" s="81"/>
      <c r="DA1" s="81"/>
      <c r="DB1" s="81"/>
      <c r="DC1" s="81"/>
      <c r="DD1" s="81"/>
      <c r="DE1" s="81"/>
      <c r="DF1" s="81"/>
      <c r="DG1" s="81"/>
      <c r="DH1" s="81"/>
      <c r="DI1" s="81"/>
      <c r="DJ1" s="81"/>
      <c r="DK1" s="81"/>
      <c r="DL1" s="81"/>
      <c r="DM1" s="81"/>
    </row>
    <row r="2" spans="1:117" s="27" customFormat="1" ht="94.5" customHeight="1" x14ac:dyDescent="0.2">
      <c r="D2" s="442" t="s">
        <v>218</v>
      </c>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42"/>
      <c r="AX2" s="442"/>
      <c r="AY2" s="442"/>
      <c r="AZ2" s="442"/>
      <c r="BA2" s="442"/>
      <c r="BB2" s="442"/>
      <c r="BC2" s="35"/>
      <c r="BD2" s="35"/>
      <c r="BE2" s="35"/>
      <c r="BF2" s="35"/>
      <c r="BG2" s="35"/>
      <c r="BH2" s="35"/>
      <c r="BI2" s="35"/>
      <c r="BJ2" s="76"/>
      <c r="BK2" s="35"/>
      <c r="BL2" s="35"/>
      <c r="BM2" s="35"/>
      <c r="BN2" s="35"/>
      <c r="BO2" s="35"/>
      <c r="BP2" s="35"/>
      <c r="BQ2" s="35"/>
      <c r="BR2" s="35"/>
      <c r="BS2" s="35"/>
      <c r="BT2" s="35"/>
      <c r="BU2" s="77"/>
      <c r="BV2" s="77"/>
      <c r="BW2" s="77"/>
      <c r="BX2" s="77"/>
      <c r="BY2" s="77"/>
      <c r="BZ2" s="77"/>
      <c r="CA2" s="77"/>
      <c r="CB2" s="77"/>
      <c r="CC2" s="77"/>
      <c r="CD2" s="79"/>
      <c r="CE2" s="80"/>
      <c r="CF2" s="79"/>
      <c r="CG2" s="79"/>
      <c r="CH2" s="79"/>
      <c r="CI2" s="79"/>
      <c r="CJ2" s="79"/>
      <c r="CK2" s="79"/>
      <c r="CL2" s="79"/>
      <c r="CM2" s="79"/>
      <c r="CN2" s="79"/>
      <c r="CO2" s="79"/>
      <c r="CP2" s="79"/>
      <c r="CQ2" s="79"/>
      <c r="CR2" s="79"/>
      <c r="CS2" s="79"/>
      <c r="CT2" s="79"/>
      <c r="CU2" s="79"/>
      <c r="CV2" s="79"/>
      <c r="CW2" s="79"/>
      <c r="CX2" s="79"/>
      <c r="CY2" s="79"/>
      <c r="CZ2" s="82"/>
      <c r="DA2" s="79"/>
      <c r="DB2" s="77"/>
      <c r="DC2" s="79"/>
    </row>
    <row r="3" spans="1:117" s="28" customFormat="1" ht="42.75" customHeight="1" x14ac:dyDescent="0.15">
      <c r="B3" s="443" t="s">
        <v>146</v>
      </c>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36"/>
      <c r="BC3" s="36"/>
      <c r="BD3" s="36"/>
      <c r="BE3" s="36"/>
    </row>
    <row r="4" spans="1:117" s="27" customFormat="1" ht="29.25" customHeight="1" x14ac:dyDescent="0.15">
      <c r="C4" s="444" t="s">
        <v>200</v>
      </c>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444"/>
      <c r="BE4" s="444"/>
      <c r="BF4" s="444"/>
      <c r="BG4" s="444"/>
      <c r="BH4" s="37"/>
      <c r="BI4" s="35"/>
      <c r="BJ4" s="35"/>
      <c r="BK4" s="35"/>
      <c r="BL4" s="35"/>
      <c r="BM4" s="35"/>
      <c r="BN4" s="35"/>
      <c r="BO4" s="35"/>
      <c r="BP4" s="35"/>
      <c r="BQ4" s="35"/>
      <c r="BR4" s="35"/>
      <c r="BS4" s="35"/>
      <c r="BT4" s="35"/>
      <c r="BU4" s="35"/>
      <c r="BV4" s="35"/>
      <c r="BW4" s="35"/>
      <c r="BX4" s="35"/>
      <c r="BY4" s="35"/>
      <c r="BZ4" s="35"/>
      <c r="CA4" s="35"/>
      <c r="CB4" s="35"/>
      <c r="CC4" s="35"/>
    </row>
    <row r="5" spans="1:117" s="28" customFormat="1" ht="7.5" customHeight="1" x14ac:dyDescent="0.1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row>
    <row r="6" spans="1:117" s="28" customFormat="1" ht="21" customHeight="1" x14ac:dyDescent="0.15">
      <c r="B6" s="29"/>
      <c r="C6" s="225" t="s">
        <v>202</v>
      </c>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row>
    <row r="7" spans="1:117" s="29" customFormat="1" ht="30" customHeight="1" x14ac:dyDescent="0.15">
      <c r="C7" s="219" t="s">
        <v>58</v>
      </c>
      <c r="D7" s="220"/>
      <c r="E7" s="220"/>
      <c r="F7" s="220"/>
      <c r="G7" s="220"/>
      <c r="H7" s="220"/>
      <c r="I7" s="220"/>
      <c r="J7" s="221"/>
      <c r="K7" s="428" t="s">
        <v>215</v>
      </c>
      <c r="L7" s="429"/>
      <c r="M7" s="429"/>
      <c r="N7" s="429"/>
      <c r="O7" s="429"/>
      <c r="P7" s="429"/>
      <c r="Q7" s="429"/>
      <c r="R7" s="430"/>
      <c r="S7" s="433" t="s">
        <v>197</v>
      </c>
      <c r="T7" s="434"/>
      <c r="U7" s="434"/>
      <c r="V7" s="434"/>
      <c r="W7" s="434"/>
      <c r="X7" s="434"/>
      <c r="Y7" s="434"/>
      <c r="Z7" s="435"/>
      <c r="AA7" s="219" t="s">
        <v>198</v>
      </c>
      <c r="AB7" s="220"/>
      <c r="AC7" s="220"/>
      <c r="AD7" s="220"/>
      <c r="AE7" s="220"/>
      <c r="AF7" s="220"/>
      <c r="AG7" s="220"/>
      <c r="AH7" s="221"/>
      <c r="AI7" s="219" t="s">
        <v>103</v>
      </c>
      <c r="AJ7" s="220"/>
      <c r="AK7" s="220"/>
      <c r="AL7" s="220"/>
      <c r="AM7" s="220"/>
      <c r="AN7" s="220"/>
      <c r="AO7" s="220"/>
      <c r="AP7" s="221"/>
      <c r="AQ7" s="219" t="s">
        <v>100</v>
      </c>
      <c r="AR7" s="220"/>
      <c r="AS7" s="220"/>
      <c r="AT7" s="220"/>
      <c r="AU7" s="220"/>
      <c r="AV7" s="220"/>
      <c r="AW7" s="220"/>
      <c r="AX7" s="221"/>
    </row>
    <row r="8" spans="1:117" s="29" customFormat="1" ht="42.75" customHeight="1" x14ac:dyDescent="0.15">
      <c r="C8" s="432" t="s">
        <v>208</v>
      </c>
      <c r="D8" s="432"/>
      <c r="E8" s="432"/>
      <c r="F8" s="432"/>
      <c r="G8" s="432"/>
      <c r="H8" s="432"/>
      <c r="I8" s="432"/>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432"/>
      <c r="AM8" s="432"/>
      <c r="AN8" s="432"/>
      <c r="AO8" s="432"/>
      <c r="AP8" s="432"/>
      <c r="AQ8" s="432"/>
      <c r="AR8" s="432"/>
      <c r="AS8" s="432"/>
      <c r="AT8" s="432"/>
    </row>
    <row r="9" spans="1:117" s="29" customFormat="1" ht="30" customHeight="1" x14ac:dyDescent="0.15">
      <c r="C9" s="29" t="s">
        <v>72</v>
      </c>
      <c r="E9" s="44"/>
      <c r="F9" s="44"/>
      <c r="G9" s="44"/>
      <c r="H9" s="44"/>
      <c r="I9" s="44"/>
      <c r="J9" s="44"/>
      <c r="K9" s="47"/>
      <c r="L9" s="47"/>
    </row>
    <row r="10" spans="1:117" s="29" customFormat="1" ht="30" customHeight="1" x14ac:dyDescent="0.15">
      <c r="C10" s="266"/>
      <c r="D10" s="267"/>
      <c r="E10" s="267"/>
      <c r="F10" s="267"/>
      <c r="G10" s="267"/>
      <c r="H10" s="267"/>
      <c r="I10" s="267"/>
      <c r="J10" s="268"/>
      <c r="K10" s="237" t="s">
        <v>112</v>
      </c>
      <c r="L10" s="238"/>
      <c r="M10" s="238"/>
      <c r="N10" s="238"/>
      <c r="O10" s="238"/>
    </row>
    <row r="11" spans="1:117" s="29" customFormat="1" ht="30" customHeight="1" x14ac:dyDescent="0.15">
      <c r="C11" s="266"/>
      <c r="D11" s="267"/>
      <c r="E11" s="267"/>
      <c r="F11" s="267"/>
      <c r="G11" s="267"/>
      <c r="H11" s="267"/>
      <c r="I11" s="267"/>
      <c r="J11" s="268"/>
      <c r="K11" s="237" t="s">
        <v>112</v>
      </c>
      <c r="L11" s="239"/>
      <c r="M11" s="239"/>
      <c r="N11" s="239"/>
      <c r="O11" s="239"/>
    </row>
    <row r="12" spans="1:117" s="29" customFormat="1" ht="18" customHeight="1" x14ac:dyDescent="0.15"/>
    <row r="13" spans="1:117" s="29" customFormat="1" ht="24.95" hidden="1" customHeight="1" x14ac:dyDescent="0.15">
      <c r="B13" s="225" t="s">
        <v>110</v>
      </c>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row>
    <row r="14" spans="1:117" s="29" customFormat="1" ht="69.95" hidden="1" customHeight="1" x14ac:dyDescent="0.15">
      <c r="B14" s="225" t="s">
        <v>109</v>
      </c>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row>
    <row r="15" spans="1:117" s="29" customFormat="1" ht="15" hidden="1" customHeight="1" x14ac:dyDescent="0.15"/>
    <row r="16" spans="1:117" s="29" customFormat="1" ht="30" hidden="1" customHeight="1" x14ac:dyDescent="0.15">
      <c r="E16" s="233" t="s">
        <v>108</v>
      </c>
      <c r="F16" s="233"/>
      <c r="G16" s="233"/>
      <c r="H16" s="233"/>
      <c r="I16" s="233"/>
      <c r="J16" s="233"/>
      <c r="K16" s="233"/>
      <c r="L16" s="431"/>
      <c r="M16" s="262">
        <v>100</v>
      </c>
      <c r="N16" s="263"/>
      <c r="O16" s="263"/>
      <c r="P16" s="263"/>
      <c r="Q16" s="263"/>
      <c r="R16" s="263"/>
      <c r="S16" s="263"/>
      <c r="T16" s="264"/>
    </row>
    <row r="17" spans="2:49" s="29" customFormat="1" ht="24.95" hidden="1" customHeight="1" x14ac:dyDescent="0.15"/>
    <row r="18" spans="2:49" s="29" customFormat="1" ht="24.95" customHeight="1" x14ac:dyDescent="0.15">
      <c r="B18" s="28" t="s">
        <v>203</v>
      </c>
      <c r="AP18" s="72"/>
      <c r="AQ18" s="72"/>
      <c r="AR18" s="72"/>
      <c r="AS18" s="72"/>
      <c r="AT18" s="72"/>
      <c r="AU18" s="72"/>
      <c r="AV18" s="72"/>
      <c r="AW18" s="72"/>
    </row>
    <row r="19" spans="2:49" s="29" customFormat="1" ht="24.95" customHeight="1" x14ac:dyDescent="0.15">
      <c r="C19" s="29" t="s">
        <v>209</v>
      </c>
    </row>
    <row r="20" spans="2:49" s="29" customFormat="1" ht="20.25" customHeight="1" x14ac:dyDescent="0.15">
      <c r="D20" s="63"/>
    </row>
    <row r="21" spans="2:49" s="29" customFormat="1" ht="15" customHeight="1" x14ac:dyDescent="0.15">
      <c r="E21" s="228" t="s">
        <v>91</v>
      </c>
      <c r="F21" s="228"/>
      <c r="G21" s="228"/>
      <c r="H21" s="228"/>
      <c r="I21" s="228"/>
      <c r="J21" s="228"/>
      <c r="K21" s="228"/>
      <c r="L21" s="228"/>
      <c r="M21" s="228" t="s">
        <v>19</v>
      </c>
      <c r="N21" s="228"/>
      <c r="O21" s="228"/>
      <c r="P21" s="228"/>
      <c r="Q21" s="228"/>
      <c r="R21" s="228"/>
      <c r="S21" s="228"/>
      <c r="T21" s="228"/>
      <c r="U21" s="228"/>
      <c r="V21" s="228"/>
      <c r="W21" s="228"/>
      <c r="X21" s="228"/>
      <c r="Y21" s="228"/>
    </row>
    <row r="22" spans="2:49" s="29" customFormat="1" ht="30" customHeight="1" x14ac:dyDescent="0.15">
      <c r="E22" s="219" t="s">
        <v>58</v>
      </c>
      <c r="F22" s="220"/>
      <c r="G22" s="220"/>
      <c r="H22" s="220"/>
      <c r="I22" s="220"/>
      <c r="J22" s="220"/>
      <c r="K22" s="220"/>
      <c r="L22" s="221"/>
      <c r="M22" s="422"/>
      <c r="N22" s="423"/>
      <c r="O22" s="423"/>
      <c r="P22" s="423"/>
      <c r="Q22" s="423"/>
      <c r="R22" s="423"/>
      <c r="S22" s="423"/>
      <c r="T22" s="423"/>
      <c r="U22" s="423"/>
      <c r="V22" s="423"/>
      <c r="W22" s="423"/>
      <c r="X22" s="423"/>
      <c r="Y22" s="424"/>
      <c r="AA22" s="32"/>
    </row>
    <row r="23" spans="2:49" s="29" customFormat="1" ht="30" customHeight="1" x14ac:dyDescent="0.15">
      <c r="E23" s="428" t="s">
        <v>215</v>
      </c>
      <c r="F23" s="429"/>
      <c r="G23" s="429"/>
      <c r="H23" s="429"/>
      <c r="I23" s="429"/>
      <c r="J23" s="429"/>
      <c r="K23" s="429"/>
      <c r="L23" s="430"/>
      <c r="M23" s="422"/>
      <c r="N23" s="423"/>
      <c r="O23" s="423"/>
      <c r="P23" s="423"/>
      <c r="Q23" s="423"/>
      <c r="R23" s="423"/>
      <c r="S23" s="423"/>
      <c r="T23" s="423"/>
      <c r="U23" s="423"/>
      <c r="V23" s="423"/>
      <c r="W23" s="423"/>
      <c r="X23" s="423"/>
      <c r="Y23" s="424"/>
      <c r="AA23" s="32"/>
    </row>
    <row r="24" spans="2:49" s="29" customFormat="1" ht="30" customHeight="1" x14ac:dyDescent="0.15">
      <c r="E24" s="219" t="s">
        <v>197</v>
      </c>
      <c r="F24" s="220"/>
      <c r="G24" s="220"/>
      <c r="H24" s="220"/>
      <c r="I24" s="220"/>
      <c r="J24" s="220"/>
      <c r="K24" s="220"/>
      <c r="L24" s="221"/>
      <c r="M24" s="422"/>
      <c r="N24" s="423"/>
      <c r="O24" s="423"/>
      <c r="P24" s="423"/>
      <c r="Q24" s="423"/>
      <c r="R24" s="423"/>
      <c r="S24" s="423"/>
      <c r="T24" s="423"/>
      <c r="U24" s="423"/>
      <c r="V24" s="423"/>
      <c r="W24" s="423"/>
      <c r="X24" s="423"/>
      <c r="Y24" s="424"/>
      <c r="AA24" s="68"/>
      <c r="AD24" s="32" t="s">
        <v>199</v>
      </c>
    </row>
    <row r="25" spans="2:49" s="29" customFormat="1" ht="30" customHeight="1" x14ac:dyDescent="0.15">
      <c r="E25" s="219" t="s">
        <v>198</v>
      </c>
      <c r="F25" s="220"/>
      <c r="G25" s="220"/>
      <c r="H25" s="220"/>
      <c r="I25" s="220"/>
      <c r="J25" s="220"/>
      <c r="K25" s="220"/>
      <c r="L25" s="221"/>
      <c r="M25" s="422"/>
      <c r="N25" s="423"/>
      <c r="O25" s="423"/>
      <c r="P25" s="423"/>
      <c r="Q25" s="423"/>
      <c r="R25" s="423"/>
      <c r="S25" s="423"/>
      <c r="T25" s="423"/>
      <c r="U25" s="423"/>
      <c r="V25" s="423"/>
      <c r="W25" s="423"/>
      <c r="X25" s="423"/>
      <c r="Y25" s="424"/>
      <c r="AD25" s="219" t="s">
        <v>108</v>
      </c>
      <c r="AE25" s="220"/>
      <c r="AF25" s="220"/>
      <c r="AG25" s="220"/>
      <c r="AH25" s="220"/>
      <c r="AI25" s="220"/>
      <c r="AJ25" s="220"/>
      <c r="AK25" s="425"/>
      <c r="AL25" s="426"/>
      <c r="AM25" s="426"/>
      <c r="AN25" s="426"/>
      <c r="AO25" s="426"/>
      <c r="AP25" s="426"/>
      <c r="AQ25" s="426"/>
      <c r="AR25" s="426"/>
      <c r="AS25" s="427"/>
    </row>
    <row r="26" spans="2:49" s="29" customFormat="1" ht="30" customHeight="1" x14ac:dyDescent="0.15">
      <c r="E26" s="219" t="s">
        <v>103</v>
      </c>
      <c r="F26" s="220"/>
      <c r="G26" s="220"/>
      <c r="H26" s="220"/>
      <c r="I26" s="220"/>
      <c r="J26" s="220"/>
      <c r="K26" s="220"/>
      <c r="L26" s="221"/>
      <c r="M26" s="422"/>
      <c r="N26" s="423"/>
      <c r="O26" s="423"/>
      <c r="P26" s="423"/>
      <c r="Q26" s="423"/>
      <c r="R26" s="423"/>
      <c r="S26" s="423"/>
      <c r="T26" s="423"/>
      <c r="U26" s="423"/>
      <c r="V26" s="423"/>
      <c r="W26" s="423"/>
      <c r="X26" s="423"/>
      <c r="Y26" s="424"/>
    </row>
    <row r="27" spans="2:49" s="29" customFormat="1" ht="30" customHeight="1" x14ac:dyDescent="0.15">
      <c r="E27" s="219" t="s">
        <v>100</v>
      </c>
      <c r="F27" s="220"/>
      <c r="G27" s="220"/>
      <c r="H27" s="220"/>
      <c r="I27" s="220"/>
      <c r="J27" s="220"/>
      <c r="K27" s="220"/>
      <c r="L27" s="221"/>
      <c r="M27" s="422"/>
      <c r="N27" s="423"/>
      <c r="O27" s="423"/>
      <c r="P27" s="423"/>
      <c r="Q27" s="423"/>
      <c r="R27" s="423"/>
      <c r="S27" s="423"/>
      <c r="T27" s="423"/>
      <c r="U27" s="423"/>
      <c r="V27" s="423"/>
      <c r="W27" s="423"/>
      <c r="X27" s="423"/>
      <c r="Y27" s="424"/>
    </row>
    <row r="28" spans="2:49" s="29" customFormat="1" ht="30" customHeight="1" x14ac:dyDescent="0.15">
      <c r="E28" s="229" t="str">
        <f>IF(C10="","",C10)</f>
        <v/>
      </c>
      <c r="F28" s="230"/>
      <c r="G28" s="230"/>
      <c r="H28" s="230"/>
      <c r="I28" s="230"/>
      <c r="J28" s="230"/>
      <c r="K28" s="230"/>
      <c r="L28" s="231"/>
      <c r="M28" s="422"/>
      <c r="N28" s="423"/>
      <c r="O28" s="423"/>
      <c r="P28" s="423"/>
      <c r="Q28" s="423"/>
      <c r="R28" s="423"/>
      <c r="S28" s="423"/>
      <c r="T28" s="423"/>
      <c r="U28" s="423"/>
      <c r="V28" s="423"/>
      <c r="W28" s="423"/>
      <c r="X28" s="423"/>
      <c r="Y28" s="424"/>
    </row>
    <row r="29" spans="2:49" s="29" customFormat="1" ht="30" customHeight="1" x14ac:dyDescent="0.15">
      <c r="E29" s="229" t="str">
        <f>IF(C11="","",C11)</f>
        <v/>
      </c>
      <c r="F29" s="230"/>
      <c r="G29" s="230"/>
      <c r="H29" s="230"/>
      <c r="I29" s="230"/>
      <c r="J29" s="230"/>
      <c r="K29" s="230"/>
      <c r="L29" s="231"/>
      <c r="M29" s="422"/>
      <c r="N29" s="423"/>
      <c r="O29" s="423"/>
      <c r="P29" s="423"/>
      <c r="Q29" s="423"/>
      <c r="R29" s="423"/>
      <c r="S29" s="423"/>
      <c r="T29" s="423"/>
      <c r="U29" s="423"/>
      <c r="V29" s="423"/>
      <c r="W29" s="423"/>
      <c r="X29" s="423"/>
      <c r="Y29" s="424"/>
    </row>
    <row r="30" spans="2:49" s="29" customFormat="1" ht="15" customHeight="1" x14ac:dyDescent="0.15"/>
    <row r="31" spans="2:49" s="29" customFormat="1" ht="9.75" customHeight="1" x14ac:dyDescent="0.15"/>
    <row r="32" spans="2:49" s="29" customFormat="1" ht="15" customHeight="1" x14ac:dyDescent="0.15">
      <c r="B32" s="28" t="s">
        <v>201</v>
      </c>
      <c r="AT32" s="74"/>
    </row>
    <row r="33" spans="3:83" s="29" customFormat="1" ht="15" customHeight="1" x14ac:dyDescent="0.15"/>
    <row r="34" spans="3:83" s="29" customFormat="1" ht="30" customHeight="1" x14ac:dyDescent="0.15">
      <c r="E34" s="228" t="s">
        <v>189</v>
      </c>
      <c r="F34" s="228"/>
      <c r="G34" s="228"/>
      <c r="H34" s="228"/>
      <c r="I34" s="228"/>
      <c r="J34" s="228"/>
      <c r="K34" s="228"/>
      <c r="L34" s="228"/>
      <c r="M34" s="228"/>
      <c r="N34" s="228"/>
      <c r="O34" s="228"/>
      <c r="P34" s="228"/>
      <c r="Q34" s="228"/>
      <c r="R34" s="228"/>
      <c r="S34" s="228"/>
      <c r="T34" s="420"/>
      <c r="U34" s="420"/>
      <c r="V34" s="420"/>
      <c r="W34" s="420"/>
      <c r="X34" s="420"/>
      <c r="Y34" s="420"/>
      <c r="Z34" s="420"/>
      <c r="AA34" s="420"/>
      <c r="AB34" s="420"/>
      <c r="AC34" s="420"/>
      <c r="AD34" s="420"/>
      <c r="AE34" s="420"/>
      <c r="AF34" s="420"/>
      <c r="AG34" s="420"/>
      <c r="AH34" s="420"/>
      <c r="AI34" s="420"/>
      <c r="AJ34" s="420"/>
      <c r="AK34" s="420"/>
      <c r="AL34" s="420"/>
    </row>
    <row r="35" spans="3:83" s="29" customFormat="1" ht="6.75" customHeight="1" x14ac:dyDescent="0.15"/>
    <row r="36" spans="3:83" s="29" customFormat="1" ht="15" customHeight="1" x14ac:dyDescent="0.15">
      <c r="D36" s="64" t="s">
        <v>204</v>
      </c>
    </row>
    <row r="37" spans="3:83" s="29" customFormat="1" ht="15" customHeight="1" x14ac:dyDescent="0.15">
      <c r="D37" s="64" t="s">
        <v>207</v>
      </c>
    </row>
    <row r="38" spans="3:83" s="27" customFormat="1" ht="15.95" customHeight="1" x14ac:dyDescent="0.15">
      <c r="C38" s="35"/>
      <c r="D38" s="64"/>
      <c r="E38" s="65" t="s">
        <v>169</v>
      </c>
      <c r="F38" s="42"/>
      <c r="G38" s="66"/>
      <c r="H38" s="66"/>
      <c r="I38" s="66"/>
      <c r="J38" s="66"/>
      <c r="K38" s="66"/>
      <c r="L38" s="42"/>
      <c r="M38" s="42"/>
      <c r="N38" s="35"/>
      <c r="O38" s="35"/>
      <c r="P38" s="35"/>
      <c r="Q38" s="35"/>
      <c r="R38" s="35"/>
      <c r="S38" s="35"/>
      <c r="T38" s="35"/>
      <c r="U38" s="35"/>
      <c r="V38" s="35"/>
      <c r="W38" s="35"/>
      <c r="X38" s="35"/>
      <c r="Y38" s="35"/>
      <c r="Z38" s="35"/>
      <c r="AA38" s="35"/>
      <c r="AB38" s="51"/>
      <c r="AC38" s="35"/>
      <c r="AD38" s="35"/>
      <c r="AE38" s="35"/>
      <c r="AF38" s="35"/>
      <c r="AG38" s="35"/>
      <c r="AH38" s="35"/>
      <c r="AI38" s="42"/>
      <c r="AJ38" s="42"/>
      <c r="AK38" s="51"/>
      <c r="AL38" s="51"/>
      <c r="AM38" s="35"/>
      <c r="AN38" s="35"/>
      <c r="AO38" s="35"/>
      <c r="AP38" s="35"/>
      <c r="AQ38" s="35"/>
      <c r="AR38" s="35"/>
      <c r="AS38" s="35"/>
      <c r="AT38" s="35"/>
      <c r="AU38" s="35"/>
      <c r="AV38" s="35"/>
      <c r="AW38" s="35"/>
      <c r="AX38" s="35"/>
      <c r="AY38" s="35"/>
      <c r="AZ38" s="35"/>
      <c r="BA38" s="35"/>
      <c r="BB38" s="35"/>
      <c r="BC38" s="35"/>
      <c r="BD38" s="35"/>
      <c r="BE38" s="35"/>
      <c r="BF38" s="42"/>
      <c r="BG38" s="42"/>
      <c r="BH38" s="66"/>
      <c r="BI38" s="66"/>
      <c r="BJ38" s="66"/>
      <c r="BK38" s="66"/>
      <c r="BL38" s="66"/>
      <c r="BM38" s="66"/>
      <c r="BN38" s="42"/>
      <c r="BO38" s="35"/>
      <c r="BP38" s="35"/>
      <c r="BQ38" s="35"/>
      <c r="BR38" s="42"/>
      <c r="BS38" s="42"/>
      <c r="BT38" s="66"/>
      <c r="BU38" s="66"/>
      <c r="BV38" s="66"/>
      <c r="BW38" s="66"/>
      <c r="BX38" s="66"/>
      <c r="BY38" s="66"/>
      <c r="BZ38" s="51"/>
    </row>
    <row r="39" spans="3:83" s="27" customFormat="1" ht="15.95" customHeight="1" x14ac:dyDescent="0.15">
      <c r="C39" s="35"/>
      <c r="D39" s="42"/>
      <c r="E39" s="42"/>
      <c r="F39" s="42"/>
      <c r="G39" s="66"/>
      <c r="H39" s="66"/>
      <c r="I39" s="66"/>
      <c r="J39" s="66"/>
      <c r="K39" s="66"/>
      <c r="L39" s="42"/>
      <c r="M39" s="42"/>
      <c r="N39" s="35"/>
      <c r="O39" s="35"/>
      <c r="P39" s="35"/>
      <c r="Q39" s="35"/>
      <c r="R39" s="35"/>
      <c r="S39" s="35"/>
      <c r="T39" s="35"/>
      <c r="U39" s="35"/>
      <c r="V39" s="35"/>
      <c r="W39" s="35"/>
      <c r="X39" s="35"/>
      <c r="Y39" s="35"/>
      <c r="Z39" s="35"/>
      <c r="AA39" s="35"/>
      <c r="AB39" s="51"/>
      <c r="AC39" s="35"/>
      <c r="AD39" s="35"/>
      <c r="AE39" s="35"/>
      <c r="AF39" s="35"/>
      <c r="AG39" s="35"/>
      <c r="AH39" s="35"/>
      <c r="AI39" s="42"/>
      <c r="AJ39" s="42"/>
      <c r="AK39" s="51"/>
      <c r="AL39" s="51"/>
      <c r="AM39" s="35"/>
      <c r="AN39" s="35"/>
      <c r="AO39" s="35"/>
      <c r="AP39" s="35"/>
      <c r="AQ39" s="35"/>
      <c r="AR39" s="35"/>
      <c r="AS39" s="35"/>
      <c r="AT39" s="35"/>
      <c r="AU39" s="35"/>
      <c r="AV39" s="35"/>
      <c r="AW39" s="35"/>
      <c r="AX39" s="35"/>
      <c r="AY39" s="35"/>
      <c r="AZ39" s="35"/>
      <c r="BA39" s="35"/>
      <c r="BB39" s="35"/>
      <c r="BC39" s="35"/>
      <c r="BD39" s="35"/>
      <c r="BE39" s="35"/>
      <c r="BF39" s="42"/>
      <c r="BG39" s="42"/>
      <c r="BH39" s="66"/>
      <c r="BI39" s="66"/>
      <c r="BJ39" s="66"/>
      <c r="BK39" s="66"/>
      <c r="BL39" s="66"/>
      <c r="BM39" s="66"/>
      <c r="BN39" s="42"/>
      <c r="BO39" s="35"/>
      <c r="BP39" s="35"/>
      <c r="BQ39" s="35"/>
      <c r="BR39" s="42"/>
      <c r="BS39" s="42"/>
      <c r="BT39" s="66"/>
      <c r="BU39" s="66"/>
      <c r="BV39" s="66"/>
      <c r="BW39" s="66"/>
      <c r="BX39" s="66"/>
      <c r="BY39" s="66"/>
      <c r="BZ39" s="51"/>
    </row>
    <row r="40" spans="3:83" s="27" customFormat="1" ht="15.95" customHeight="1" x14ac:dyDescent="0.1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51"/>
      <c r="AC40" s="35"/>
      <c r="AD40" s="35"/>
      <c r="AE40" s="35"/>
      <c r="AF40" s="35"/>
      <c r="AG40" s="35"/>
      <c r="AH40" s="42"/>
      <c r="AI40" s="42"/>
      <c r="AJ40" s="42"/>
      <c r="AK40" s="51"/>
      <c r="AL40" s="51"/>
      <c r="AM40" s="35"/>
      <c r="AN40" s="35"/>
      <c r="AO40" s="35"/>
      <c r="AP40" s="35"/>
      <c r="AQ40" s="35"/>
      <c r="AR40" s="35"/>
      <c r="AS40" s="35"/>
      <c r="AT40" s="35"/>
      <c r="AU40" s="35"/>
      <c r="AV40" s="35"/>
      <c r="AW40" s="35"/>
      <c r="AX40" s="35"/>
      <c r="AY40" s="35"/>
      <c r="AZ40" s="35"/>
      <c r="BA40" s="35"/>
      <c r="BB40" s="35"/>
      <c r="BC40" s="35"/>
      <c r="BD40" s="35"/>
      <c r="BE40" s="42"/>
      <c r="BF40" s="42"/>
      <c r="BG40" s="42"/>
      <c r="BH40" s="75"/>
      <c r="BI40" s="75"/>
      <c r="BJ40" s="75"/>
      <c r="BK40" s="75"/>
      <c r="BL40" s="75"/>
      <c r="BM40" s="75"/>
      <c r="BN40" s="42"/>
      <c r="BO40" s="35"/>
      <c r="BP40" s="35"/>
      <c r="BQ40" s="35"/>
      <c r="BR40" s="42"/>
      <c r="BS40" s="42"/>
      <c r="BT40" s="66"/>
      <c r="BU40" s="66"/>
      <c r="BV40" s="66"/>
      <c r="BW40" s="66"/>
      <c r="BX40" s="66"/>
      <c r="BY40" s="66"/>
      <c r="BZ40" s="51"/>
    </row>
    <row r="41" spans="3:83" s="27" customFormat="1" ht="15.95" customHeight="1" x14ac:dyDescent="0.15">
      <c r="C41" s="38"/>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42"/>
      <c r="BZ41" s="42"/>
    </row>
    <row r="42" spans="3:83" s="27" customFormat="1" ht="15.95" customHeight="1" x14ac:dyDescent="0.15">
      <c r="C42" s="35"/>
      <c r="D42" s="35"/>
      <c r="E42" s="35"/>
      <c r="F42" s="35"/>
      <c r="G42" s="35"/>
      <c r="H42" s="35"/>
      <c r="I42" s="42"/>
      <c r="J42" s="42"/>
      <c r="K42" s="42"/>
      <c r="L42" s="42"/>
      <c r="M42" s="42"/>
      <c r="N42" s="35"/>
      <c r="O42" s="35"/>
      <c r="P42" s="35"/>
      <c r="Q42" s="42"/>
      <c r="R42" s="42"/>
      <c r="S42" s="42"/>
      <c r="T42" s="42"/>
      <c r="U42" s="42"/>
      <c r="V42" s="42"/>
      <c r="W42" s="42"/>
      <c r="X42" s="49"/>
      <c r="Y42" s="35"/>
      <c r="Z42" s="35"/>
      <c r="AA42" s="42"/>
      <c r="AB42" s="42"/>
      <c r="AC42" s="42"/>
      <c r="AD42" s="42"/>
      <c r="AE42" s="42"/>
      <c r="AF42" s="42"/>
      <c r="AG42" s="42"/>
      <c r="AH42" s="35"/>
      <c r="AI42" s="35"/>
      <c r="AJ42" s="35"/>
      <c r="AK42" s="42"/>
      <c r="AL42" s="42"/>
      <c r="AM42" s="71"/>
      <c r="AN42" s="71"/>
      <c r="AO42" s="71"/>
      <c r="AP42" s="71"/>
      <c r="AQ42" s="42"/>
      <c r="AR42" s="42"/>
      <c r="AS42" s="42"/>
      <c r="AT42" s="42"/>
      <c r="AU42" s="42"/>
      <c r="AV42" s="42"/>
      <c r="AW42" s="42"/>
      <c r="AX42" s="42"/>
      <c r="AY42" s="42"/>
      <c r="AZ42" s="42"/>
      <c r="BA42" s="42"/>
      <c r="BB42" s="42"/>
      <c r="BC42" s="42"/>
      <c r="BD42" s="42"/>
      <c r="BE42" s="35"/>
      <c r="BF42" s="35"/>
      <c r="BG42" s="35"/>
      <c r="BH42" s="35"/>
      <c r="BI42" s="35"/>
      <c r="BJ42" s="35"/>
      <c r="BK42" s="35"/>
      <c r="BL42" s="35"/>
      <c r="BM42" s="35"/>
      <c r="BN42" s="35"/>
      <c r="BO42" s="35"/>
      <c r="BP42" s="35"/>
      <c r="BQ42" s="35"/>
      <c r="BR42" s="35"/>
      <c r="BS42" s="35"/>
      <c r="BT42" s="35"/>
      <c r="BU42" s="35"/>
      <c r="BV42" s="35"/>
      <c r="BW42" s="35"/>
      <c r="BX42" s="35"/>
      <c r="BY42" s="35"/>
      <c r="BZ42" s="35"/>
    </row>
    <row r="43" spans="3:83" s="27" customFormat="1" ht="15.95" customHeight="1" x14ac:dyDescent="0.15">
      <c r="C43" s="35"/>
      <c r="D43" s="35"/>
      <c r="E43" s="35"/>
      <c r="F43" s="35"/>
      <c r="G43" s="35"/>
      <c r="H43" s="35"/>
      <c r="I43" s="67"/>
      <c r="J43" s="67"/>
      <c r="K43" s="67"/>
      <c r="L43" s="67"/>
      <c r="M43" s="67"/>
      <c r="N43" s="35"/>
      <c r="O43" s="35"/>
      <c r="P43" s="42"/>
      <c r="Q43" s="42"/>
      <c r="R43" s="67"/>
      <c r="S43" s="67"/>
      <c r="T43" s="67"/>
      <c r="U43" s="67"/>
      <c r="V43" s="67"/>
      <c r="W43" s="42"/>
      <c r="X43" s="42"/>
      <c r="Y43" s="35"/>
      <c r="Z43" s="35"/>
      <c r="AA43" s="67"/>
      <c r="AB43" s="67"/>
      <c r="AC43" s="67"/>
      <c r="AD43" s="67"/>
      <c r="AE43" s="69"/>
      <c r="AF43" s="69"/>
      <c r="AG43" s="69"/>
      <c r="AH43" s="70"/>
      <c r="AI43" s="35"/>
      <c r="AJ43" s="35"/>
      <c r="AK43" s="67"/>
      <c r="AL43" s="67"/>
      <c r="AM43" s="67"/>
      <c r="AN43" s="42"/>
      <c r="AO43" s="42"/>
      <c r="AP43" s="42"/>
      <c r="AQ43" s="67"/>
      <c r="AR43" s="67"/>
      <c r="AS43" s="67"/>
      <c r="AT43" s="67"/>
      <c r="AU43" s="67"/>
      <c r="AV43" s="67"/>
      <c r="AW43" s="67"/>
      <c r="AX43" s="67"/>
      <c r="AY43" s="67"/>
      <c r="AZ43" s="67"/>
      <c r="BA43" s="67"/>
      <c r="BB43" s="69"/>
      <c r="BC43" s="69"/>
      <c r="BD43" s="69"/>
      <c r="BE43" s="70"/>
      <c r="BF43" s="35"/>
      <c r="BG43" s="35"/>
      <c r="BH43" s="35"/>
      <c r="BI43" s="35"/>
      <c r="BJ43" s="35"/>
      <c r="BK43" s="35"/>
      <c r="BL43" s="35"/>
      <c r="BM43" s="35"/>
      <c r="BN43" s="35"/>
      <c r="BO43" s="35"/>
      <c r="BP43" s="35"/>
      <c r="BQ43" s="35"/>
      <c r="BR43" s="35"/>
      <c r="BS43" s="35"/>
      <c r="BT43" s="35"/>
      <c r="BU43" s="35"/>
      <c r="BV43" s="35"/>
      <c r="BW43" s="35"/>
      <c r="BX43" s="35"/>
      <c r="BY43" s="35"/>
      <c r="BZ43" s="35"/>
    </row>
    <row r="44" spans="3:83" s="27" customFormat="1" ht="15.95" customHeight="1" x14ac:dyDescent="0.15">
      <c r="BX44" s="78"/>
      <c r="BY44" s="78"/>
      <c r="BZ44" s="78"/>
      <c r="CA44" s="78"/>
      <c r="CB44" s="78"/>
      <c r="CC44" s="78"/>
      <c r="CD44" s="78"/>
      <c r="CE44" s="78"/>
    </row>
    <row r="45" spans="3:83" s="27" customFormat="1" ht="14.25" x14ac:dyDescent="0.15"/>
    <row r="46" spans="3:83" s="27" customFormat="1" ht="14.25" x14ac:dyDescent="0.15"/>
    <row r="47" spans="3:83" s="27" customFormat="1" ht="14.25" x14ac:dyDescent="0.15"/>
    <row r="48" spans="3:83" s="27" customFormat="1" ht="14.25" x14ac:dyDescent="0.15"/>
    <row r="49" spans="105:126" s="27" customFormat="1" ht="14.25" x14ac:dyDescent="0.15">
      <c r="DA49" s="421" t="s">
        <v>87</v>
      </c>
      <c r="DB49" s="421"/>
      <c r="DC49" s="421"/>
      <c r="DD49" s="421"/>
      <c r="DE49" s="421"/>
      <c r="DF49" s="421"/>
      <c r="DG49" s="421"/>
      <c r="DH49" s="421"/>
      <c r="DI49" s="421"/>
      <c r="DJ49" s="421"/>
      <c r="DK49" s="421"/>
      <c r="DL49" s="421"/>
      <c r="DM49" s="421"/>
    </row>
    <row r="50" spans="105:126" s="27" customFormat="1" ht="14.25" x14ac:dyDescent="0.15">
      <c r="DA50" s="416" t="s">
        <v>86</v>
      </c>
      <c r="DB50" s="416"/>
      <c r="DC50" s="416"/>
      <c r="DD50" s="416"/>
      <c r="DE50" s="417" t="e">
        <f>#REF!</f>
        <v>#REF!</v>
      </c>
      <c r="DF50" s="417"/>
      <c r="DG50" s="417"/>
      <c r="DH50" s="417"/>
      <c r="DI50" s="417"/>
      <c r="DJ50" s="417"/>
      <c r="DK50" s="417"/>
      <c r="DL50" s="417"/>
      <c r="DM50" s="417"/>
    </row>
    <row r="51" spans="105:126" s="27" customFormat="1" ht="14.25" x14ac:dyDescent="0.15">
      <c r="DA51" s="416" t="s">
        <v>85</v>
      </c>
      <c r="DB51" s="416"/>
      <c r="DC51" s="416"/>
      <c r="DD51" s="416"/>
      <c r="DE51" s="417" t="e">
        <f>#REF!</f>
        <v>#REF!</v>
      </c>
      <c r="DF51" s="417"/>
      <c r="DG51" s="417"/>
      <c r="DH51" s="417"/>
      <c r="DI51" s="417"/>
      <c r="DJ51" s="417"/>
      <c r="DK51" s="417"/>
      <c r="DL51" s="417"/>
      <c r="DM51" s="417"/>
      <c r="DQ51" s="418" t="str">
        <f>IF(I4="","",SUM(BH38:BM39))</f>
        <v/>
      </c>
      <c r="DR51" s="419"/>
      <c r="DS51" s="419"/>
      <c r="DT51" s="419"/>
      <c r="DU51" s="419"/>
      <c r="DV51" s="419"/>
    </row>
    <row r="52" spans="105:126" s="27" customFormat="1" ht="14.25" x14ac:dyDescent="0.15">
      <c r="DA52" s="416" t="s">
        <v>84</v>
      </c>
      <c r="DB52" s="416"/>
      <c r="DC52" s="416"/>
      <c r="DD52" s="416"/>
      <c r="DE52" s="417" t="e">
        <f>#REF!</f>
        <v>#REF!</v>
      </c>
      <c r="DF52" s="417"/>
      <c r="DG52" s="417"/>
      <c r="DH52" s="417"/>
      <c r="DI52" s="417"/>
      <c r="DJ52" s="417"/>
      <c r="DK52" s="417"/>
      <c r="DL52" s="417"/>
      <c r="DM52" s="417"/>
    </row>
    <row r="53" spans="105:126" s="27" customFormat="1" ht="14.25" x14ac:dyDescent="0.15"/>
    <row r="54" spans="105:126" s="27" customFormat="1" ht="14.25" x14ac:dyDescent="0.15"/>
    <row r="55" spans="105:126" s="27" customFormat="1" ht="14.25" x14ac:dyDescent="0.15"/>
    <row r="56" spans="105:126" s="27" customFormat="1" ht="14.25" x14ac:dyDescent="0.15"/>
    <row r="57" spans="105:126" s="27" customFormat="1" ht="14.25" x14ac:dyDescent="0.15"/>
    <row r="58" spans="105:126" s="27" customFormat="1" ht="14.25" x14ac:dyDescent="0.15"/>
    <row r="59" spans="105:126" s="27" customFormat="1" ht="14.25" x14ac:dyDescent="0.15"/>
    <row r="60" spans="105:126" s="27" customFormat="1" ht="14.25" x14ac:dyDescent="0.15"/>
    <row r="61" spans="105:126" s="27" customFormat="1" ht="14.25" x14ac:dyDescent="0.15"/>
    <row r="62" spans="105:126" s="27" customFormat="1" ht="14.25" x14ac:dyDescent="0.15"/>
    <row r="63" spans="105:126" s="27" customFormat="1" ht="14.25" x14ac:dyDescent="0.15"/>
    <row r="64" spans="105:126" s="27" customFormat="1" ht="14.25" x14ac:dyDescent="0.15"/>
    <row r="65" s="27" customFormat="1" ht="14.25" x14ac:dyDescent="0.15"/>
    <row r="66" s="27" customFormat="1" ht="14.25" x14ac:dyDescent="0.15"/>
    <row r="67" s="27" customFormat="1" ht="14.25" x14ac:dyDescent="0.15"/>
    <row r="68" s="27" customFormat="1" ht="14.25" x14ac:dyDescent="0.15"/>
    <row r="69" s="27" customFormat="1" ht="14.25" x14ac:dyDescent="0.15"/>
    <row r="70" s="27" customFormat="1" ht="14.25" x14ac:dyDescent="0.15"/>
    <row r="71" s="27" customFormat="1" ht="14.25" x14ac:dyDescent="0.15"/>
    <row r="72" s="27" customFormat="1" ht="14.25" x14ac:dyDescent="0.15"/>
    <row r="73" s="27" customFormat="1" ht="14.25" x14ac:dyDescent="0.15"/>
    <row r="74" s="27" customFormat="1" ht="14.25" x14ac:dyDescent="0.15"/>
    <row r="75" s="27" customFormat="1" ht="14.25" x14ac:dyDescent="0.15"/>
    <row r="76" s="27" customFormat="1" ht="14.25" x14ac:dyDescent="0.15"/>
    <row r="77" s="27" customFormat="1" ht="14.25" x14ac:dyDescent="0.15"/>
    <row r="78" s="27" customFormat="1" ht="14.25" x14ac:dyDescent="0.15"/>
    <row r="79" s="27" customFormat="1" ht="14.25" x14ac:dyDescent="0.15"/>
    <row r="80" s="27" customFormat="1" ht="14.25" x14ac:dyDescent="0.15"/>
    <row r="81" s="27" customFormat="1" ht="14.25" x14ac:dyDescent="0.15"/>
    <row r="82" s="27" customFormat="1" ht="14.25" x14ac:dyDescent="0.15"/>
    <row r="83" s="27" customFormat="1" ht="14.25" x14ac:dyDescent="0.15"/>
    <row r="84" s="27" customFormat="1" ht="14.25" x14ac:dyDescent="0.15"/>
    <row r="85" s="27" customFormat="1" ht="14.25" x14ac:dyDescent="0.15"/>
    <row r="86" s="27" customFormat="1" ht="14.25" x14ac:dyDescent="0.15"/>
    <row r="87" s="27" customFormat="1" ht="14.25" x14ac:dyDescent="0.15"/>
    <row r="88" s="27" customFormat="1" ht="14.25" x14ac:dyDescent="0.15"/>
    <row r="89" s="27" customFormat="1" ht="14.25" x14ac:dyDescent="0.15"/>
    <row r="90" s="27" customFormat="1" ht="14.25" x14ac:dyDescent="0.15"/>
    <row r="91" s="27" customFormat="1" ht="14.25" x14ac:dyDescent="0.15"/>
    <row r="92" s="27" customFormat="1" ht="14.25" x14ac:dyDescent="0.15"/>
    <row r="93" s="27" customFormat="1" ht="14.25" x14ac:dyDescent="0.15"/>
    <row r="94" s="27" customFormat="1" ht="14.25" x14ac:dyDescent="0.15"/>
    <row r="95" s="27" customFormat="1" ht="14.25" x14ac:dyDescent="0.15"/>
    <row r="96" s="27" customFormat="1" ht="14.25" x14ac:dyDescent="0.15"/>
    <row r="97" s="27" customFormat="1" ht="14.25" x14ac:dyDescent="0.15"/>
    <row r="98" s="27" customFormat="1" ht="14.25" x14ac:dyDescent="0.15"/>
    <row r="99" s="27" customFormat="1" ht="14.25" x14ac:dyDescent="0.15"/>
    <row r="100" s="27" customFormat="1" ht="14.25" x14ac:dyDescent="0.15"/>
    <row r="101" s="27" customFormat="1" ht="14.25" x14ac:dyDescent="0.15"/>
    <row r="102" s="27" customFormat="1" ht="14.25" x14ac:dyDescent="0.15"/>
    <row r="103" s="27" customFormat="1" ht="14.25" x14ac:dyDescent="0.15"/>
    <row r="104" s="27" customFormat="1" ht="14.25" x14ac:dyDescent="0.15"/>
    <row r="105" s="27" customFormat="1" ht="14.25" x14ac:dyDescent="0.15"/>
    <row r="106" s="27" customFormat="1" ht="14.25" x14ac:dyDescent="0.15"/>
    <row r="107" s="27" customFormat="1" ht="14.25" x14ac:dyDescent="0.15"/>
    <row r="108" s="27" customFormat="1" ht="14.25" x14ac:dyDescent="0.15"/>
    <row r="109" s="27" customFormat="1" ht="14.25" x14ac:dyDescent="0.15"/>
    <row r="110" s="27" customFormat="1" ht="14.25" x14ac:dyDescent="0.15"/>
    <row r="111" s="27" customFormat="1" ht="14.25" x14ac:dyDescent="0.15"/>
    <row r="112" s="27" customFormat="1" ht="14.25" x14ac:dyDescent="0.15"/>
    <row r="113" s="27" customFormat="1" ht="14.25" x14ac:dyDescent="0.15"/>
    <row r="114" s="27" customFormat="1" ht="14.25" x14ac:dyDescent="0.15"/>
    <row r="115" s="27" customFormat="1" ht="14.25" x14ac:dyDescent="0.15"/>
  </sheetData>
  <sheetProtection algorithmName="SHA-512" hashValue="1do0Jzpg605iyXXgjPhmZ2+KTQXKR8FewEtHepa5DCCAqUUxJzG3zm0JaDITGsn20gH3FVlfyd5XXx8QOXsI2A==" saltValue="pvaZrGfoSac21K4h46XSEA==" spinCount="100000" sheet="1" objects="1" scenarios="1" selectLockedCells="1"/>
  <mergeCells count="52">
    <mergeCell ref="B1:AP1"/>
    <mergeCell ref="AS1:BB1"/>
    <mergeCell ref="D2:BB2"/>
    <mergeCell ref="B3:BA3"/>
    <mergeCell ref="C4:BG4"/>
    <mergeCell ref="B5:BG5"/>
    <mergeCell ref="C6:BG6"/>
    <mergeCell ref="C7:J7"/>
    <mergeCell ref="K7:R7"/>
    <mergeCell ref="S7:Z7"/>
    <mergeCell ref="AA7:AH7"/>
    <mergeCell ref="AI7:AP7"/>
    <mergeCell ref="AQ7:AX7"/>
    <mergeCell ref="C8:AT8"/>
    <mergeCell ref="C10:J10"/>
    <mergeCell ref="K10:O10"/>
    <mergeCell ref="C11:J11"/>
    <mergeCell ref="K11:O11"/>
    <mergeCell ref="B13:BG13"/>
    <mergeCell ref="B14:BG14"/>
    <mergeCell ref="E16:L16"/>
    <mergeCell ref="M16:T16"/>
    <mergeCell ref="E21:L21"/>
    <mergeCell ref="M21:Y21"/>
    <mergeCell ref="E22:L22"/>
    <mergeCell ref="M22:Y22"/>
    <mergeCell ref="E23:L23"/>
    <mergeCell ref="M23:Y23"/>
    <mergeCell ref="E24:L24"/>
    <mergeCell ref="M24:Y24"/>
    <mergeCell ref="E25:L25"/>
    <mergeCell ref="M25:Y25"/>
    <mergeCell ref="AD25:AK25"/>
    <mergeCell ref="AL25:AS25"/>
    <mergeCell ref="E26:L26"/>
    <mergeCell ref="M26:Y26"/>
    <mergeCell ref="E27:L27"/>
    <mergeCell ref="M27:Y27"/>
    <mergeCell ref="E28:L28"/>
    <mergeCell ref="M28:Y28"/>
    <mergeCell ref="E29:L29"/>
    <mergeCell ref="M29:Y29"/>
    <mergeCell ref="E34:S34"/>
    <mergeCell ref="T34:AL34"/>
    <mergeCell ref="DA49:DM49"/>
    <mergeCell ref="DA50:DD50"/>
    <mergeCell ref="DE50:DM50"/>
    <mergeCell ref="DA51:DD51"/>
    <mergeCell ref="DE51:DM51"/>
    <mergeCell ref="DQ51:DV51"/>
    <mergeCell ref="DA52:DD52"/>
    <mergeCell ref="DE52:DM52"/>
  </mergeCells>
  <phoneticPr fontId="2"/>
  <printOptions horizontalCentered="1" verticalCentered="1"/>
  <pageMargins left="0.23622047244094488" right="0.23622047244094488" top="0.74803149606299213" bottom="0.39370078740157483" header="0.31496062992125984" footer="0.31496062992125984"/>
  <pageSetup paperSize="9" scale="92" orientation="portrait" r:id="rId1"/>
  <headerFooter alignWithMargins="0">
    <oddHeader>&amp;R&amp;"-,太字"&amp;12別添　試算シート　&amp;"-,標準"&amp;11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CW57"/>
  <sheetViews>
    <sheetView showGridLines="0" view="pageBreakPreview" zoomScaleNormal="100" zoomScaleSheetLayoutView="100" workbookViewId="0">
      <selection sqref="A1:XFD1048576"/>
    </sheetView>
  </sheetViews>
  <sheetFormatPr defaultRowHeight="13.5" x14ac:dyDescent="0.15"/>
  <cols>
    <col min="1" max="83" width="1.625" style="61" customWidth="1"/>
    <col min="84" max="84" width="4.625" style="61" customWidth="1"/>
    <col min="85" max="116" width="1.625" style="61" customWidth="1"/>
    <col min="117" max="144" width="4.625" style="61" customWidth="1"/>
    <col min="145" max="145" width="9" style="61" customWidth="1"/>
    <col min="146" max="16384" width="9" style="61"/>
  </cols>
  <sheetData>
    <row r="1" spans="2:99" ht="39.950000000000003" customHeight="1" x14ac:dyDescent="0.15">
      <c r="B1" s="562" t="s">
        <v>196</v>
      </c>
      <c r="C1" s="562"/>
      <c r="D1" s="562"/>
      <c r="E1" s="562"/>
      <c r="F1" s="562"/>
      <c r="G1" s="562"/>
      <c r="H1" s="562"/>
      <c r="I1" s="562"/>
      <c r="J1" s="562"/>
      <c r="K1" s="562"/>
      <c r="L1" s="562"/>
      <c r="M1" s="562"/>
      <c r="N1" s="562"/>
      <c r="O1" s="562"/>
      <c r="P1" s="562"/>
      <c r="Q1" s="562"/>
      <c r="R1" s="562"/>
      <c r="S1" s="562"/>
      <c r="T1" s="562"/>
      <c r="U1" s="562"/>
      <c r="V1" s="562"/>
      <c r="W1" s="562"/>
      <c r="X1" s="562"/>
      <c r="Y1" s="562"/>
      <c r="AA1" s="111" t="s">
        <v>195</v>
      </c>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439" t="s">
        <v>205</v>
      </c>
      <c r="BF1" s="440"/>
      <c r="BG1" s="440"/>
      <c r="BH1" s="440"/>
      <c r="BI1" s="440"/>
      <c r="BJ1" s="440"/>
      <c r="BK1" s="440"/>
      <c r="BL1" s="440"/>
      <c r="BM1" s="440"/>
      <c r="BN1" s="44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row>
    <row r="2" spans="2:99" ht="20.100000000000001" customHeight="1" x14ac:dyDescent="0.15">
      <c r="B2" s="81"/>
      <c r="C2" s="87"/>
      <c r="D2" s="87"/>
      <c r="E2" s="87"/>
      <c r="F2" s="87"/>
      <c r="G2" s="87"/>
      <c r="H2" s="87"/>
      <c r="I2" s="87"/>
      <c r="J2" s="87"/>
      <c r="K2" s="87"/>
      <c r="L2" s="81"/>
      <c r="M2" s="81"/>
      <c r="N2" s="104"/>
      <c r="O2" s="104"/>
      <c r="P2" s="104"/>
      <c r="Q2" s="104"/>
      <c r="R2" s="104"/>
      <c r="S2" s="104"/>
      <c r="T2" s="104"/>
      <c r="U2" s="104"/>
      <c r="V2" s="104"/>
      <c r="W2" s="104"/>
      <c r="X2" s="104"/>
      <c r="Y2" s="104"/>
      <c r="Z2" s="104"/>
      <c r="AA2" s="104"/>
      <c r="AB2" s="104"/>
      <c r="AC2" s="104"/>
      <c r="AD2" s="104"/>
      <c r="AE2" s="81"/>
      <c r="AF2" s="81"/>
      <c r="AG2" s="81"/>
      <c r="AH2" s="87"/>
      <c r="AI2" s="87"/>
      <c r="AJ2" s="87"/>
      <c r="AK2" s="87"/>
      <c r="AL2" s="87"/>
      <c r="AM2" s="87"/>
      <c r="AN2" s="87"/>
      <c r="AO2" s="87"/>
      <c r="AP2" s="87"/>
      <c r="AQ2" s="87"/>
      <c r="AR2" s="87"/>
      <c r="AS2" s="104"/>
      <c r="AT2" s="81"/>
      <c r="AU2" s="81"/>
      <c r="AV2" s="81"/>
      <c r="AW2" s="87"/>
      <c r="AX2" s="87"/>
      <c r="AY2" s="87"/>
      <c r="AZ2" s="87"/>
      <c r="BA2" s="87"/>
      <c r="BB2" s="87"/>
      <c r="BC2" s="87"/>
      <c r="BD2" s="87"/>
      <c r="BE2" s="87"/>
      <c r="BF2" s="87"/>
      <c r="BG2" s="87"/>
      <c r="BH2" s="125"/>
      <c r="BI2" s="125"/>
      <c r="BJ2" s="125"/>
      <c r="BK2" s="125"/>
      <c r="BL2" s="125"/>
      <c r="BM2" s="125"/>
      <c r="BN2" s="125"/>
      <c r="BO2" s="125"/>
      <c r="BP2" s="125"/>
      <c r="BQ2" s="125"/>
      <c r="BR2" s="125"/>
      <c r="BS2" s="125"/>
      <c r="BT2" s="125"/>
      <c r="BU2" s="87"/>
      <c r="BV2" s="87"/>
      <c r="BW2" s="65"/>
      <c r="CD2" s="81"/>
      <c r="CE2" s="81"/>
      <c r="CF2" s="81"/>
      <c r="CG2" s="81"/>
      <c r="CH2" s="81"/>
      <c r="CI2" s="81"/>
      <c r="CJ2" s="81"/>
      <c r="CK2" s="81"/>
      <c r="CL2" s="81"/>
      <c r="CM2" s="81"/>
      <c r="CN2" s="81"/>
      <c r="CO2" s="81"/>
    </row>
    <row r="3" spans="2:99" ht="24.95" customHeight="1" x14ac:dyDescent="0.15">
      <c r="B3" s="563" t="s">
        <v>13</v>
      </c>
      <c r="C3" s="564"/>
      <c r="D3" s="564"/>
      <c r="E3" s="564"/>
      <c r="F3" s="564"/>
      <c r="G3" s="564"/>
      <c r="H3" s="564"/>
      <c r="I3" s="564"/>
      <c r="J3" s="564"/>
      <c r="K3" s="564"/>
      <c r="L3" s="564"/>
      <c r="M3" s="565">
        <f>'入力画面 '!T34</f>
        <v>0</v>
      </c>
      <c r="N3" s="566"/>
      <c r="O3" s="566"/>
      <c r="P3" s="566"/>
      <c r="Q3" s="566"/>
      <c r="R3" s="566"/>
      <c r="S3" s="566"/>
      <c r="T3" s="566"/>
      <c r="U3" s="566"/>
      <c r="V3" s="566"/>
      <c r="W3" s="566"/>
      <c r="X3" s="429" t="s">
        <v>123</v>
      </c>
      <c r="Y3" s="430"/>
      <c r="Z3" s="110"/>
      <c r="AA3" s="100"/>
      <c r="AB3" s="563" t="s">
        <v>194</v>
      </c>
      <c r="AC3" s="564"/>
      <c r="AD3" s="564"/>
      <c r="AE3" s="564"/>
      <c r="AF3" s="564"/>
      <c r="AG3" s="564"/>
      <c r="AH3" s="564"/>
      <c r="AI3" s="564"/>
      <c r="AJ3" s="564"/>
      <c r="AK3" s="564"/>
      <c r="AL3" s="564"/>
      <c r="AM3" s="567" t="s">
        <v>108</v>
      </c>
      <c r="AN3" s="567"/>
      <c r="AO3" s="567"/>
      <c r="AP3" s="567"/>
      <c r="AQ3" s="567"/>
      <c r="AR3" s="567"/>
      <c r="AS3" s="568"/>
      <c r="AT3" s="569">
        <f>'入力画面 '!AL25</f>
        <v>0</v>
      </c>
      <c r="AU3" s="569"/>
      <c r="AV3" s="569"/>
      <c r="AW3" s="570"/>
      <c r="AZ3" s="563" t="s">
        <v>136</v>
      </c>
      <c r="BA3" s="564"/>
      <c r="BB3" s="564"/>
      <c r="BC3" s="564"/>
      <c r="BD3" s="564"/>
      <c r="BE3" s="564"/>
      <c r="BF3" s="564" t="s">
        <v>193</v>
      </c>
      <c r="BG3" s="564"/>
      <c r="BH3" s="564"/>
      <c r="BI3" s="564"/>
      <c r="BJ3" s="564"/>
      <c r="BK3" s="564"/>
      <c r="BL3" s="564"/>
      <c r="BM3" s="564"/>
      <c r="BN3" s="564"/>
      <c r="BO3" s="564"/>
      <c r="BP3" s="564"/>
      <c r="BQ3" s="564"/>
      <c r="BR3" s="564"/>
      <c r="BS3" s="564"/>
      <c r="BT3" s="564"/>
      <c r="BU3" s="571"/>
      <c r="BV3" s="81"/>
      <c r="BW3" s="65"/>
    </row>
    <row r="4" spans="2:99" ht="21" customHeight="1" x14ac:dyDescent="0.2">
      <c r="D4" s="91"/>
      <c r="E4" s="93"/>
      <c r="F4" s="93"/>
      <c r="G4" s="93"/>
      <c r="H4" s="93"/>
      <c r="I4" s="93"/>
      <c r="J4" s="93"/>
      <c r="K4" s="93"/>
      <c r="N4" s="93"/>
      <c r="O4" s="93"/>
      <c r="P4" s="93"/>
      <c r="Q4" s="93"/>
      <c r="R4" s="93"/>
      <c r="S4" s="93"/>
      <c r="T4" s="93"/>
      <c r="U4" s="93"/>
      <c r="V4" s="93"/>
      <c r="W4" s="93"/>
      <c r="X4" s="93"/>
      <c r="Y4" s="93"/>
      <c r="Z4" s="93"/>
      <c r="AA4" s="93"/>
      <c r="AB4" s="93"/>
      <c r="AC4" s="93"/>
      <c r="AD4" s="93"/>
      <c r="AH4" s="93"/>
      <c r="AI4" s="93"/>
      <c r="AJ4" s="93"/>
      <c r="AK4" s="93"/>
      <c r="AL4" s="93"/>
      <c r="AM4" s="93"/>
      <c r="AN4" s="93"/>
      <c r="AO4" s="93"/>
      <c r="AP4" s="93"/>
      <c r="AQ4" s="93"/>
      <c r="AR4" s="93"/>
      <c r="AS4" s="93"/>
      <c r="AW4" s="93"/>
      <c r="AX4" s="93"/>
      <c r="AY4" s="93"/>
      <c r="AZ4" s="93"/>
      <c r="BA4" s="93"/>
      <c r="BB4" s="93"/>
      <c r="BC4" s="93"/>
      <c r="BD4" s="93"/>
      <c r="BE4" s="124"/>
      <c r="BF4" s="93"/>
      <c r="BG4" s="93"/>
      <c r="BH4" s="93"/>
      <c r="BI4" s="93"/>
      <c r="BJ4" s="93"/>
      <c r="BK4" s="93"/>
      <c r="BL4" s="93"/>
      <c r="BM4" s="93"/>
      <c r="BN4" s="93"/>
      <c r="BO4" s="93"/>
      <c r="BP4" s="93"/>
      <c r="BQ4" s="93"/>
      <c r="BR4" s="93"/>
      <c r="BS4" s="93"/>
      <c r="BT4" s="93"/>
      <c r="BU4" s="93"/>
      <c r="BV4" s="93"/>
      <c r="BW4" s="93"/>
      <c r="CD4" s="81"/>
      <c r="CE4" s="81"/>
      <c r="CF4" s="81"/>
      <c r="CG4" s="81"/>
      <c r="CH4" s="81"/>
      <c r="CI4" s="81"/>
      <c r="CJ4" s="81"/>
      <c r="CK4" s="81"/>
      <c r="CL4" s="81"/>
      <c r="CM4" s="81"/>
      <c r="CN4" s="81"/>
      <c r="CO4" s="81"/>
    </row>
    <row r="5" spans="2:99" ht="24.95" customHeight="1" x14ac:dyDescent="0.15">
      <c r="B5" s="428" t="s">
        <v>136</v>
      </c>
      <c r="C5" s="429"/>
      <c r="D5" s="429"/>
      <c r="E5" s="429"/>
      <c r="F5" s="429"/>
      <c r="G5" s="429"/>
      <c r="H5" s="429"/>
      <c r="I5" s="429"/>
      <c r="J5" s="429"/>
      <c r="K5" s="429"/>
      <c r="L5" s="429"/>
      <c r="M5" s="429"/>
      <c r="N5" s="554"/>
      <c r="O5" s="555">
        <f>AT43</f>
        <v>0</v>
      </c>
      <c r="P5" s="556"/>
      <c r="Q5" s="556"/>
      <c r="R5" s="556"/>
      <c r="S5" s="556"/>
      <c r="T5" s="556"/>
      <c r="U5" s="556"/>
      <c r="V5" s="556"/>
      <c r="W5" s="556"/>
      <c r="X5" s="556"/>
      <c r="Y5" s="556"/>
      <c r="Z5" s="556"/>
      <c r="AA5" s="556"/>
      <c r="AB5" s="556"/>
      <c r="AC5" s="556"/>
      <c r="AD5" s="555">
        <f>AT45</f>
        <v>0</v>
      </c>
      <c r="AE5" s="556"/>
      <c r="AF5" s="556"/>
      <c r="AG5" s="556"/>
      <c r="AH5" s="556"/>
      <c r="AI5" s="556"/>
      <c r="AJ5" s="556"/>
      <c r="AK5" s="556"/>
      <c r="AL5" s="556"/>
      <c r="AM5" s="556"/>
      <c r="AN5" s="556"/>
      <c r="AO5" s="556"/>
      <c r="AP5" s="556"/>
      <c r="AQ5" s="556"/>
      <c r="AR5" s="556"/>
      <c r="AS5" s="555">
        <f>AT47</f>
        <v>0</v>
      </c>
      <c r="AT5" s="556"/>
      <c r="AU5" s="556"/>
      <c r="AV5" s="556"/>
      <c r="AW5" s="556"/>
      <c r="AX5" s="556"/>
      <c r="AY5" s="556"/>
      <c r="AZ5" s="556"/>
      <c r="BA5" s="556"/>
      <c r="BB5" s="556"/>
      <c r="BC5" s="556"/>
      <c r="BD5" s="556"/>
      <c r="BE5" s="556"/>
      <c r="BF5" s="556"/>
      <c r="BG5" s="556"/>
      <c r="BH5" s="555">
        <f>AT49</f>
        <v>0</v>
      </c>
      <c r="BI5" s="556"/>
      <c r="BJ5" s="556"/>
      <c r="BK5" s="556"/>
      <c r="BL5" s="556"/>
      <c r="BM5" s="556"/>
      <c r="BN5" s="556"/>
      <c r="BO5" s="556"/>
      <c r="BP5" s="556"/>
      <c r="BQ5" s="556"/>
      <c r="BR5" s="556"/>
      <c r="BS5" s="556"/>
      <c r="BT5" s="556"/>
      <c r="BU5" s="556"/>
      <c r="BV5" s="557"/>
      <c r="CD5" s="81"/>
      <c r="CE5" s="81"/>
      <c r="CF5" s="81"/>
      <c r="CG5" s="132"/>
      <c r="CH5" s="132"/>
      <c r="CI5" s="81"/>
      <c r="CJ5" s="81"/>
      <c r="CK5" s="81"/>
      <c r="CL5" s="81"/>
      <c r="CM5" s="81"/>
      <c r="CN5" s="81"/>
      <c r="CO5" s="81"/>
    </row>
    <row r="6" spans="2:99" ht="17.100000000000001" customHeight="1" x14ac:dyDescent="0.15">
      <c r="B6" s="521" t="s">
        <v>181</v>
      </c>
      <c r="C6" s="522"/>
      <c r="D6" s="522"/>
      <c r="E6" s="522"/>
      <c r="F6" s="522"/>
      <c r="G6" s="522"/>
      <c r="H6" s="522"/>
      <c r="I6" s="522"/>
      <c r="J6" s="522"/>
      <c r="K6" s="522"/>
      <c r="L6" s="522"/>
      <c r="M6" s="522"/>
      <c r="N6" s="523"/>
      <c r="O6" s="558" t="s">
        <v>137</v>
      </c>
      <c r="P6" s="559"/>
      <c r="Q6" s="559"/>
      <c r="R6" s="559"/>
      <c r="S6" s="559"/>
      <c r="T6" s="559"/>
      <c r="U6" s="559"/>
      <c r="V6" s="559"/>
      <c r="W6" s="559"/>
      <c r="X6" s="559"/>
      <c r="Y6" s="559"/>
      <c r="Z6" s="559"/>
      <c r="AA6" s="559"/>
      <c r="AB6" s="559"/>
      <c r="AC6" s="560"/>
      <c r="AD6" s="558" t="s">
        <v>137</v>
      </c>
      <c r="AE6" s="559"/>
      <c r="AF6" s="559"/>
      <c r="AG6" s="559"/>
      <c r="AH6" s="559"/>
      <c r="AI6" s="559"/>
      <c r="AJ6" s="559"/>
      <c r="AK6" s="559"/>
      <c r="AL6" s="559"/>
      <c r="AM6" s="559"/>
      <c r="AN6" s="559"/>
      <c r="AO6" s="559"/>
      <c r="AP6" s="559"/>
      <c r="AQ6" s="559"/>
      <c r="AR6" s="560"/>
      <c r="AS6" s="558" t="s">
        <v>137</v>
      </c>
      <c r="AT6" s="559"/>
      <c r="AU6" s="559"/>
      <c r="AV6" s="559"/>
      <c r="AW6" s="559"/>
      <c r="AX6" s="559"/>
      <c r="AY6" s="559"/>
      <c r="AZ6" s="559"/>
      <c r="BA6" s="559"/>
      <c r="BB6" s="559"/>
      <c r="BC6" s="559"/>
      <c r="BD6" s="559"/>
      <c r="BE6" s="559"/>
      <c r="BF6" s="559"/>
      <c r="BG6" s="560"/>
      <c r="BH6" s="558" t="s">
        <v>137</v>
      </c>
      <c r="BI6" s="559"/>
      <c r="BJ6" s="559"/>
      <c r="BK6" s="559"/>
      <c r="BL6" s="559"/>
      <c r="BM6" s="559"/>
      <c r="BN6" s="559"/>
      <c r="BO6" s="559"/>
      <c r="BP6" s="559"/>
      <c r="BQ6" s="559"/>
      <c r="BR6" s="559"/>
      <c r="BS6" s="559"/>
      <c r="BT6" s="559"/>
      <c r="BU6" s="559"/>
      <c r="BV6" s="561"/>
    </row>
    <row r="7" spans="2:99" ht="20.100000000000001" customHeight="1" x14ac:dyDescent="0.2">
      <c r="B7" s="553" t="s">
        <v>105</v>
      </c>
      <c r="C7" s="469"/>
      <c r="D7" s="469"/>
      <c r="E7" s="469"/>
      <c r="F7" s="469"/>
      <c r="G7" s="469"/>
      <c r="H7" s="469"/>
      <c r="I7" s="469"/>
      <c r="J7" s="469"/>
      <c r="K7" s="469"/>
      <c r="L7" s="469"/>
      <c r="M7" s="469"/>
      <c r="N7" s="470"/>
      <c r="O7" s="550" t="s">
        <v>192</v>
      </c>
      <c r="P7" s="545"/>
      <c r="Q7" s="551">
        <v>20</v>
      </c>
      <c r="R7" s="551"/>
      <c r="S7" s="551"/>
      <c r="T7" s="551"/>
      <c r="U7" s="551"/>
      <c r="V7" s="551"/>
      <c r="W7" s="548" t="s">
        <v>133</v>
      </c>
      <c r="X7" s="548"/>
      <c r="Y7" s="548"/>
      <c r="Z7" s="548"/>
      <c r="AA7" s="548"/>
      <c r="AB7" s="548"/>
      <c r="AC7" s="549"/>
      <c r="AD7" s="550" t="s">
        <v>102</v>
      </c>
      <c r="AE7" s="545"/>
      <c r="AF7" s="551">
        <v>21</v>
      </c>
      <c r="AG7" s="551"/>
      <c r="AH7" s="551"/>
      <c r="AI7" s="551"/>
      <c r="AJ7" s="551"/>
      <c r="AK7" s="551"/>
      <c r="AL7" s="548" t="s">
        <v>133</v>
      </c>
      <c r="AM7" s="548"/>
      <c r="AN7" s="548"/>
      <c r="AO7" s="548"/>
      <c r="AP7" s="548"/>
      <c r="AQ7" s="548"/>
      <c r="AR7" s="549"/>
      <c r="AS7" s="550" t="s">
        <v>191</v>
      </c>
      <c r="AT7" s="545"/>
      <c r="AU7" s="551">
        <v>22</v>
      </c>
      <c r="AV7" s="551"/>
      <c r="AW7" s="551"/>
      <c r="AX7" s="551"/>
      <c r="AY7" s="551"/>
      <c r="AZ7" s="551"/>
      <c r="BA7" s="548" t="s">
        <v>133</v>
      </c>
      <c r="BB7" s="548"/>
      <c r="BC7" s="548"/>
      <c r="BD7" s="548"/>
      <c r="BE7" s="548"/>
      <c r="BF7" s="548"/>
      <c r="BG7" s="549"/>
      <c r="BH7" s="550" t="s">
        <v>190</v>
      </c>
      <c r="BI7" s="545"/>
      <c r="BJ7" s="551">
        <v>23</v>
      </c>
      <c r="BK7" s="551"/>
      <c r="BL7" s="551"/>
      <c r="BM7" s="551"/>
      <c r="BN7" s="551"/>
      <c r="BO7" s="551"/>
      <c r="BP7" s="548" t="s">
        <v>133</v>
      </c>
      <c r="BQ7" s="548"/>
      <c r="BR7" s="548"/>
      <c r="BS7" s="548"/>
      <c r="BT7" s="548"/>
      <c r="BU7" s="548"/>
      <c r="BV7" s="552"/>
      <c r="CC7" s="93"/>
    </row>
    <row r="8" spans="2:99" ht="20.100000000000001" customHeight="1" x14ac:dyDescent="0.15">
      <c r="B8" s="540" t="s">
        <v>58</v>
      </c>
      <c r="C8" s="541"/>
      <c r="D8" s="541"/>
      <c r="E8" s="541"/>
      <c r="F8" s="541"/>
      <c r="G8" s="541"/>
      <c r="H8" s="541"/>
      <c r="I8" s="541"/>
      <c r="J8" s="541"/>
      <c r="K8" s="541"/>
      <c r="L8" s="541"/>
      <c r="M8" s="541"/>
      <c r="N8" s="542"/>
      <c r="O8" s="543" t="str">
        <f>IF('入力画面 '!M22="","",'入力画面 '!M22)</f>
        <v/>
      </c>
      <c r="P8" s="544"/>
      <c r="Q8" s="544"/>
      <c r="R8" s="544"/>
      <c r="S8" s="544"/>
      <c r="T8" s="544"/>
      <c r="U8" s="544"/>
      <c r="V8" s="544"/>
      <c r="W8" s="544"/>
      <c r="X8" s="544"/>
      <c r="Y8" s="544"/>
      <c r="Z8" s="544"/>
      <c r="AA8" s="544"/>
      <c r="AB8" s="545" t="s">
        <v>123</v>
      </c>
      <c r="AC8" s="546"/>
      <c r="AD8" s="543" t="str">
        <f>IF('入力画面 '!M22="","",'入力画面 '!M22)</f>
        <v/>
      </c>
      <c r="AE8" s="544"/>
      <c r="AF8" s="544"/>
      <c r="AG8" s="544"/>
      <c r="AH8" s="544"/>
      <c r="AI8" s="544"/>
      <c r="AJ8" s="544"/>
      <c r="AK8" s="544"/>
      <c r="AL8" s="544"/>
      <c r="AM8" s="544"/>
      <c r="AN8" s="544"/>
      <c r="AO8" s="544"/>
      <c r="AP8" s="544"/>
      <c r="AQ8" s="545" t="s">
        <v>123</v>
      </c>
      <c r="AR8" s="546"/>
      <c r="AS8" s="543" t="str">
        <f>IF('入力画面 '!M22="","",'入力画面 '!M22)</f>
        <v/>
      </c>
      <c r="AT8" s="544"/>
      <c r="AU8" s="544"/>
      <c r="AV8" s="544"/>
      <c r="AW8" s="544"/>
      <c r="AX8" s="544"/>
      <c r="AY8" s="544"/>
      <c r="AZ8" s="544"/>
      <c r="BA8" s="544"/>
      <c r="BB8" s="544"/>
      <c r="BC8" s="544"/>
      <c r="BD8" s="544"/>
      <c r="BE8" s="544"/>
      <c r="BF8" s="545" t="s">
        <v>123</v>
      </c>
      <c r="BG8" s="546"/>
      <c r="BH8" s="543" t="str">
        <f>IF('入力画面 '!M22="","",'入力画面 '!M22)</f>
        <v/>
      </c>
      <c r="BI8" s="544"/>
      <c r="BJ8" s="544"/>
      <c r="BK8" s="544"/>
      <c r="BL8" s="544"/>
      <c r="BM8" s="544"/>
      <c r="BN8" s="544"/>
      <c r="BO8" s="544"/>
      <c r="BP8" s="544"/>
      <c r="BQ8" s="544"/>
      <c r="BR8" s="544"/>
      <c r="BS8" s="544"/>
      <c r="BT8" s="544"/>
      <c r="BU8" s="545" t="s">
        <v>123</v>
      </c>
      <c r="BV8" s="547"/>
    </row>
    <row r="9" spans="2:99" ht="20.100000000000001" customHeight="1" x14ac:dyDescent="0.15">
      <c r="B9" s="540" t="s">
        <v>215</v>
      </c>
      <c r="C9" s="541"/>
      <c r="D9" s="541"/>
      <c r="E9" s="541"/>
      <c r="F9" s="541"/>
      <c r="G9" s="541"/>
      <c r="H9" s="541"/>
      <c r="I9" s="541"/>
      <c r="J9" s="541"/>
      <c r="K9" s="541"/>
      <c r="L9" s="541"/>
      <c r="M9" s="541"/>
      <c r="N9" s="542"/>
      <c r="O9" s="543" t="str">
        <f>IF('入力画面 '!M23="","",'入力画面 '!M23)</f>
        <v/>
      </c>
      <c r="P9" s="544"/>
      <c r="Q9" s="544"/>
      <c r="R9" s="544"/>
      <c r="S9" s="544"/>
      <c r="T9" s="544"/>
      <c r="U9" s="544"/>
      <c r="V9" s="544"/>
      <c r="W9" s="544"/>
      <c r="X9" s="544"/>
      <c r="Y9" s="544"/>
      <c r="Z9" s="544"/>
      <c r="AA9" s="544"/>
      <c r="AB9" s="545" t="s">
        <v>123</v>
      </c>
      <c r="AC9" s="546"/>
      <c r="AD9" s="543" t="str">
        <f>IF('入力画面 '!M23="","",'入力画面 '!M23)</f>
        <v/>
      </c>
      <c r="AE9" s="544"/>
      <c r="AF9" s="544"/>
      <c r="AG9" s="544"/>
      <c r="AH9" s="544"/>
      <c r="AI9" s="544"/>
      <c r="AJ9" s="544"/>
      <c r="AK9" s="544"/>
      <c r="AL9" s="544"/>
      <c r="AM9" s="544"/>
      <c r="AN9" s="544"/>
      <c r="AO9" s="544"/>
      <c r="AP9" s="544"/>
      <c r="AQ9" s="545" t="s">
        <v>123</v>
      </c>
      <c r="AR9" s="546"/>
      <c r="AS9" s="543" t="str">
        <f>IF('入力画面 '!M23="","",'入力画面 '!M23)</f>
        <v/>
      </c>
      <c r="AT9" s="544"/>
      <c r="AU9" s="544"/>
      <c r="AV9" s="544"/>
      <c r="AW9" s="544"/>
      <c r="AX9" s="544"/>
      <c r="AY9" s="544"/>
      <c r="AZ9" s="544"/>
      <c r="BA9" s="544"/>
      <c r="BB9" s="544"/>
      <c r="BC9" s="544"/>
      <c r="BD9" s="544"/>
      <c r="BE9" s="544"/>
      <c r="BF9" s="545" t="s">
        <v>123</v>
      </c>
      <c r="BG9" s="546"/>
      <c r="BH9" s="543" t="str">
        <f>IF('入力画面 '!M23="","",'入力画面 '!M23)</f>
        <v/>
      </c>
      <c r="BI9" s="544"/>
      <c r="BJ9" s="544"/>
      <c r="BK9" s="544"/>
      <c r="BL9" s="544"/>
      <c r="BM9" s="544"/>
      <c r="BN9" s="544"/>
      <c r="BO9" s="544"/>
      <c r="BP9" s="544"/>
      <c r="BQ9" s="544"/>
      <c r="BR9" s="544"/>
      <c r="BS9" s="544"/>
      <c r="BT9" s="544"/>
      <c r="BU9" s="545" t="s">
        <v>123</v>
      </c>
      <c r="BV9" s="547"/>
    </row>
    <row r="10" spans="2:99" ht="20.100000000000001" customHeight="1" x14ac:dyDescent="0.15">
      <c r="B10" s="540" t="s">
        <v>198</v>
      </c>
      <c r="C10" s="541"/>
      <c r="D10" s="541"/>
      <c r="E10" s="541"/>
      <c r="F10" s="541"/>
      <c r="G10" s="541"/>
      <c r="H10" s="541"/>
      <c r="I10" s="541"/>
      <c r="J10" s="541"/>
      <c r="K10" s="541"/>
      <c r="L10" s="541"/>
      <c r="M10" s="541"/>
      <c r="N10" s="542"/>
      <c r="O10" s="543" t="str">
        <f>IF('入力画面 '!M25="","",'入力画面 '!M25)</f>
        <v/>
      </c>
      <c r="P10" s="544"/>
      <c r="Q10" s="544"/>
      <c r="R10" s="544"/>
      <c r="S10" s="544"/>
      <c r="T10" s="544"/>
      <c r="U10" s="544"/>
      <c r="V10" s="544"/>
      <c r="W10" s="544"/>
      <c r="X10" s="544"/>
      <c r="Y10" s="544"/>
      <c r="Z10" s="544"/>
      <c r="AA10" s="544"/>
      <c r="AB10" s="514" t="s">
        <v>123</v>
      </c>
      <c r="AC10" s="515"/>
      <c r="AD10" s="543" t="str">
        <f>IF('入力画面 '!M25="","",'入力画面 '!M25)</f>
        <v/>
      </c>
      <c r="AE10" s="544"/>
      <c r="AF10" s="544"/>
      <c r="AG10" s="544"/>
      <c r="AH10" s="544"/>
      <c r="AI10" s="544"/>
      <c r="AJ10" s="544"/>
      <c r="AK10" s="544"/>
      <c r="AL10" s="544"/>
      <c r="AM10" s="544"/>
      <c r="AN10" s="544"/>
      <c r="AO10" s="544"/>
      <c r="AP10" s="544"/>
      <c r="AQ10" s="514" t="s">
        <v>123</v>
      </c>
      <c r="AR10" s="515"/>
      <c r="AS10" s="543" t="str">
        <f>IF('入力画面 '!M25="","",'入力画面 '!M25)</f>
        <v/>
      </c>
      <c r="AT10" s="544"/>
      <c r="AU10" s="544"/>
      <c r="AV10" s="544"/>
      <c r="AW10" s="544"/>
      <c r="AX10" s="544"/>
      <c r="AY10" s="544"/>
      <c r="AZ10" s="544"/>
      <c r="BA10" s="544"/>
      <c r="BB10" s="544"/>
      <c r="BC10" s="544"/>
      <c r="BD10" s="544"/>
      <c r="BE10" s="544"/>
      <c r="BF10" s="514" t="s">
        <v>123</v>
      </c>
      <c r="BG10" s="515"/>
      <c r="BH10" s="543" t="str">
        <f>IF('入力画面 '!M25="","",'入力画面 '!M25)</f>
        <v/>
      </c>
      <c r="BI10" s="544"/>
      <c r="BJ10" s="544"/>
      <c r="BK10" s="544"/>
      <c r="BL10" s="544"/>
      <c r="BM10" s="544"/>
      <c r="BN10" s="544"/>
      <c r="BO10" s="544"/>
      <c r="BP10" s="544"/>
      <c r="BQ10" s="544"/>
      <c r="BR10" s="544"/>
      <c r="BS10" s="544"/>
      <c r="BT10" s="544"/>
      <c r="BU10" s="514" t="s">
        <v>123</v>
      </c>
      <c r="BV10" s="516"/>
    </row>
    <row r="11" spans="2:99" ht="17.100000000000001" customHeight="1" x14ac:dyDescent="0.15">
      <c r="B11" s="506" t="s">
        <v>168</v>
      </c>
      <c r="C11" s="507"/>
      <c r="D11" s="507"/>
      <c r="E11" s="507"/>
      <c r="F11" s="507"/>
      <c r="G11" s="507"/>
      <c r="H11" s="507"/>
      <c r="I11" s="507"/>
      <c r="J11" s="507"/>
      <c r="K11" s="507"/>
      <c r="L11" s="507"/>
      <c r="M11" s="507"/>
      <c r="N11" s="508"/>
      <c r="O11" s="462" t="s">
        <v>188</v>
      </c>
      <c r="P11" s="463"/>
      <c r="Q11" s="464">
        <f>IF(Q7="","",SUM(O8:AA10))</f>
        <v>0</v>
      </c>
      <c r="R11" s="464"/>
      <c r="S11" s="464"/>
      <c r="T11" s="464"/>
      <c r="U11" s="464"/>
      <c r="V11" s="464"/>
      <c r="W11" s="464"/>
      <c r="X11" s="464"/>
      <c r="Y11" s="464"/>
      <c r="Z11" s="464"/>
      <c r="AA11" s="464"/>
      <c r="AB11" s="507" t="s">
        <v>123</v>
      </c>
      <c r="AC11" s="536"/>
      <c r="AD11" s="462" t="s">
        <v>187</v>
      </c>
      <c r="AE11" s="463"/>
      <c r="AF11" s="464">
        <f>IF(AF$7="","",SUM(AD8:AP10))</f>
        <v>0</v>
      </c>
      <c r="AG11" s="464"/>
      <c r="AH11" s="464"/>
      <c r="AI11" s="464"/>
      <c r="AJ11" s="464"/>
      <c r="AK11" s="464"/>
      <c r="AL11" s="464"/>
      <c r="AM11" s="464"/>
      <c r="AN11" s="464"/>
      <c r="AO11" s="464"/>
      <c r="AP11" s="464"/>
      <c r="AQ11" s="507" t="s">
        <v>123</v>
      </c>
      <c r="AR11" s="536"/>
      <c r="AS11" s="462" t="s">
        <v>187</v>
      </c>
      <c r="AT11" s="463"/>
      <c r="AU11" s="464">
        <f>IF(AU$7="","",SUM(AS8:BE10))</f>
        <v>0</v>
      </c>
      <c r="AV11" s="464"/>
      <c r="AW11" s="464"/>
      <c r="AX11" s="464"/>
      <c r="AY11" s="464"/>
      <c r="AZ11" s="464"/>
      <c r="BA11" s="464"/>
      <c r="BB11" s="464"/>
      <c r="BC11" s="464"/>
      <c r="BD11" s="464"/>
      <c r="BE11" s="464"/>
      <c r="BF11" s="507" t="s">
        <v>123</v>
      </c>
      <c r="BG11" s="536"/>
      <c r="BH11" s="462" t="s">
        <v>186</v>
      </c>
      <c r="BI11" s="463"/>
      <c r="BJ11" s="464">
        <f>IF(BJ$7="","",SUM(BH8:BT10))</f>
        <v>0</v>
      </c>
      <c r="BK11" s="464"/>
      <c r="BL11" s="464"/>
      <c r="BM11" s="464"/>
      <c r="BN11" s="464"/>
      <c r="BO11" s="464"/>
      <c r="BP11" s="464"/>
      <c r="BQ11" s="464"/>
      <c r="BR11" s="464"/>
      <c r="BS11" s="464"/>
      <c r="BT11" s="464"/>
      <c r="BU11" s="507" t="s">
        <v>123</v>
      </c>
      <c r="BV11" s="520"/>
    </row>
    <row r="12" spans="2:99" ht="17.100000000000001" customHeight="1" x14ac:dyDescent="0.15">
      <c r="B12" s="521" t="s">
        <v>87</v>
      </c>
      <c r="C12" s="522"/>
      <c r="D12" s="522"/>
      <c r="E12" s="522"/>
      <c r="F12" s="522"/>
      <c r="G12" s="522"/>
      <c r="H12" s="522"/>
      <c r="I12" s="522"/>
      <c r="J12" s="522"/>
      <c r="K12" s="522"/>
      <c r="L12" s="522"/>
      <c r="M12" s="522"/>
      <c r="N12" s="523"/>
      <c r="O12" s="452" t="s">
        <v>210</v>
      </c>
      <c r="P12" s="453"/>
      <c r="Q12" s="453"/>
      <c r="R12" s="453"/>
      <c r="S12" s="453"/>
      <c r="T12" s="453"/>
      <c r="U12" s="453"/>
      <c r="V12" s="453"/>
      <c r="W12" s="453"/>
      <c r="X12" s="453"/>
      <c r="Y12" s="453"/>
      <c r="Z12" s="453"/>
      <c r="AA12" s="453"/>
      <c r="AB12" s="453"/>
      <c r="AC12" s="454"/>
      <c r="AD12" s="452" t="s">
        <v>210</v>
      </c>
      <c r="AE12" s="453"/>
      <c r="AF12" s="453"/>
      <c r="AG12" s="453"/>
      <c r="AH12" s="453"/>
      <c r="AI12" s="453"/>
      <c r="AJ12" s="453"/>
      <c r="AK12" s="453"/>
      <c r="AL12" s="453"/>
      <c r="AM12" s="453"/>
      <c r="AN12" s="453"/>
      <c r="AO12" s="453"/>
      <c r="AP12" s="453"/>
      <c r="AQ12" s="453"/>
      <c r="AR12" s="454"/>
      <c r="AS12" s="452" t="s">
        <v>210</v>
      </c>
      <c r="AT12" s="453"/>
      <c r="AU12" s="453"/>
      <c r="AV12" s="453"/>
      <c r="AW12" s="453"/>
      <c r="AX12" s="453"/>
      <c r="AY12" s="453"/>
      <c r="AZ12" s="453"/>
      <c r="BA12" s="453"/>
      <c r="BB12" s="453"/>
      <c r="BC12" s="453"/>
      <c r="BD12" s="453"/>
      <c r="BE12" s="453"/>
      <c r="BF12" s="453"/>
      <c r="BG12" s="454"/>
      <c r="BH12" s="452" t="s">
        <v>210</v>
      </c>
      <c r="BI12" s="453"/>
      <c r="BJ12" s="453"/>
      <c r="BK12" s="453"/>
      <c r="BL12" s="453"/>
      <c r="BM12" s="453"/>
      <c r="BN12" s="453"/>
      <c r="BO12" s="453"/>
      <c r="BP12" s="453"/>
      <c r="BQ12" s="453"/>
      <c r="BR12" s="453"/>
      <c r="BS12" s="453"/>
      <c r="BT12" s="453"/>
      <c r="BU12" s="453"/>
      <c r="BV12" s="458"/>
    </row>
    <row r="13" spans="2:99" ht="17.100000000000001" customHeight="1" x14ac:dyDescent="0.15">
      <c r="B13" s="527" t="s">
        <v>185</v>
      </c>
      <c r="C13" s="528"/>
      <c r="D13" s="529"/>
      <c r="E13" s="469" t="s">
        <v>211</v>
      </c>
      <c r="F13" s="469"/>
      <c r="G13" s="469"/>
      <c r="H13" s="469"/>
      <c r="I13" s="469"/>
      <c r="J13" s="469"/>
      <c r="K13" s="469"/>
      <c r="L13" s="469"/>
      <c r="M13" s="469"/>
      <c r="N13" s="470"/>
      <c r="O13" s="455"/>
      <c r="P13" s="456"/>
      <c r="Q13" s="456"/>
      <c r="R13" s="456"/>
      <c r="S13" s="456"/>
      <c r="T13" s="456"/>
      <c r="U13" s="456"/>
      <c r="V13" s="456"/>
      <c r="W13" s="456"/>
      <c r="X13" s="456"/>
      <c r="Y13" s="456"/>
      <c r="Z13" s="456"/>
      <c r="AA13" s="456"/>
      <c r="AB13" s="456"/>
      <c r="AC13" s="457"/>
      <c r="AD13" s="455"/>
      <c r="AE13" s="456"/>
      <c r="AF13" s="456"/>
      <c r="AG13" s="456"/>
      <c r="AH13" s="456"/>
      <c r="AI13" s="456"/>
      <c r="AJ13" s="456"/>
      <c r="AK13" s="456"/>
      <c r="AL13" s="456"/>
      <c r="AM13" s="456"/>
      <c r="AN13" s="456"/>
      <c r="AO13" s="456"/>
      <c r="AP13" s="456"/>
      <c r="AQ13" s="456"/>
      <c r="AR13" s="457"/>
      <c r="AS13" s="455"/>
      <c r="AT13" s="456"/>
      <c r="AU13" s="456"/>
      <c r="AV13" s="456"/>
      <c r="AW13" s="456"/>
      <c r="AX13" s="456"/>
      <c r="AY13" s="456"/>
      <c r="AZ13" s="456"/>
      <c r="BA13" s="456"/>
      <c r="BB13" s="456"/>
      <c r="BC13" s="456"/>
      <c r="BD13" s="456"/>
      <c r="BE13" s="456"/>
      <c r="BF13" s="456"/>
      <c r="BG13" s="457"/>
      <c r="BH13" s="455"/>
      <c r="BI13" s="456"/>
      <c r="BJ13" s="456"/>
      <c r="BK13" s="456"/>
      <c r="BL13" s="456"/>
      <c r="BM13" s="456"/>
      <c r="BN13" s="456"/>
      <c r="BO13" s="456"/>
      <c r="BP13" s="456"/>
      <c r="BQ13" s="456"/>
      <c r="BR13" s="456"/>
      <c r="BS13" s="456"/>
      <c r="BT13" s="456"/>
      <c r="BU13" s="456"/>
      <c r="BV13" s="459"/>
    </row>
    <row r="14" spans="2:99" ht="20.100000000000001" customHeight="1" x14ac:dyDescent="0.15">
      <c r="B14" s="530"/>
      <c r="C14" s="531"/>
      <c r="D14" s="532"/>
      <c r="E14" s="524" t="s">
        <v>197</v>
      </c>
      <c r="F14" s="525"/>
      <c r="G14" s="525"/>
      <c r="H14" s="525"/>
      <c r="I14" s="525"/>
      <c r="J14" s="525"/>
      <c r="K14" s="525"/>
      <c r="L14" s="525"/>
      <c r="M14" s="525"/>
      <c r="N14" s="526"/>
      <c r="O14" s="512" t="str">
        <f>IF('入力画面 '!M24="","",'入力画面 '!M24)</f>
        <v/>
      </c>
      <c r="P14" s="513"/>
      <c r="Q14" s="513"/>
      <c r="R14" s="513"/>
      <c r="S14" s="513"/>
      <c r="T14" s="513"/>
      <c r="U14" s="513"/>
      <c r="V14" s="513"/>
      <c r="W14" s="513"/>
      <c r="X14" s="513"/>
      <c r="Y14" s="513"/>
      <c r="Z14" s="513"/>
      <c r="AA14" s="513"/>
      <c r="AB14" s="514" t="s">
        <v>123</v>
      </c>
      <c r="AC14" s="515"/>
      <c r="AD14" s="512" t="str">
        <f>IF('入力画面 '!M24="","",'入力画面 '!M24)</f>
        <v/>
      </c>
      <c r="AE14" s="513"/>
      <c r="AF14" s="513"/>
      <c r="AG14" s="513"/>
      <c r="AH14" s="513"/>
      <c r="AI14" s="513"/>
      <c r="AJ14" s="513"/>
      <c r="AK14" s="513"/>
      <c r="AL14" s="513"/>
      <c r="AM14" s="513"/>
      <c r="AN14" s="513"/>
      <c r="AO14" s="513"/>
      <c r="AP14" s="513"/>
      <c r="AQ14" s="514" t="s">
        <v>123</v>
      </c>
      <c r="AR14" s="515"/>
      <c r="AS14" s="512" t="str">
        <f>IF('入力画面 '!M24="","",'入力画面 '!M24)</f>
        <v/>
      </c>
      <c r="AT14" s="513"/>
      <c r="AU14" s="513"/>
      <c r="AV14" s="513"/>
      <c r="AW14" s="513"/>
      <c r="AX14" s="513"/>
      <c r="AY14" s="513"/>
      <c r="AZ14" s="513"/>
      <c r="BA14" s="513"/>
      <c r="BB14" s="513"/>
      <c r="BC14" s="513"/>
      <c r="BD14" s="513"/>
      <c r="BE14" s="513"/>
      <c r="BF14" s="514" t="s">
        <v>123</v>
      </c>
      <c r="BG14" s="515"/>
      <c r="BH14" s="512" t="str">
        <f>IF('入力画面 '!M24="","",'入力画面 '!M24)</f>
        <v/>
      </c>
      <c r="BI14" s="513"/>
      <c r="BJ14" s="513"/>
      <c r="BK14" s="513"/>
      <c r="BL14" s="513"/>
      <c r="BM14" s="513"/>
      <c r="BN14" s="513"/>
      <c r="BO14" s="513"/>
      <c r="BP14" s="513"/>
      <c r="BQ14" s="513"/>
      <c r="BR14" s="513"/>
      <c r="BS14" s="513"/>
      <c r="BT14" s="513"/>
      <c r="BU14" s="514" t="s">
        <v>123</v>
      </c>
      <c r="BV14" s="516"/>
    </row>
    <row r="15" spans="2:99" ht="20.100000000000001" customHeight="1" x14ac:dyDescent="0.15">
      <c r="B15" s="530"/>
      <c r="C15" s="531"/>
      <c r="D15" s="532"/>
      <c r="E15" s="537" t="s">
        <v>103</v>
      </c>
      <c r="F15" s="538"/>
      <c r="G15" s="538"/>
      <c r="H15" s="538"/>
      <c r="I15" s="538"/>
      <c r="J15" s="538"/>
      <c r="K15" s="538"/>
      <c r="L15" s="538"/>
      <c r="M15" s="538"/>
      <c r="N15" s="539"/>
      <c r="O15" s="512" t="str">
        <f>IF('入力画面 '!M26="","",'入力画面 '!M26)</f>
        <v/>
      </c>
      <c r="P15" s="513"/>
      <c r="Q15" s="513"/>
      <c r="R15" s="513"/>
      <c r="S15" s="513"/>
      <c r="T15" s="513"/>
      <c r="U15" s="513"/>
      <c r="V15" s="513"/>
      <c r="W15" s="513"/>
      <c r="X15" s="513"/>
      <c r="Y15" s="513"/>
      <c r="Z15" s="513"/>
      <c r="AA15" s="513"/>
      <c r="AB15" s="514" t="s">
        <v>123</v>
      </c>
      <c r="AC15" s="515"/>
      <c r="AD15" s="512" t="str">
        <f>IF('入力画面 '!M26="","",'入力画面 '!M26)</f>
        <v/>
      </c>
      <c r="AE15" s="513"/>
      <c r="AF15" s="513"/>
      <c r="AG15" s="513"/>
      <c r="AH15" s="513"/>
      <c r="AI15" s="513"/>
      <c r="AJ15" s="513"/>
      <c r="AK15" s="513"/>
      <c r="AL15" s="513"/>
      <c r="AM15" s="513"/>
      <c r="AN15" s="513"/>
      <c r="AO15" s="513"/>
      <c r="AP15" s="513"/>
      <c r="AQ15" s="514" t="s">
        <v>123</v>
      </c>
      <c r="AR15" s="515"/>
      <c r="AS15" s="512" t="str">
        <f>IF('入力画面 '!M26="","",'入力画面 '!M26)</f>
        <v/>
      </c>
      <c r="AT15" s="513"/>
      <c r="AU15" s="513"/>
      <c r="AV15" s="513"/>
      <c r="AW15" s="513"/>
      <c r="AX15" s="513"/>
      <c r="AY15" s="513"/>
      <c r="AZ15" s="513"/>
      <c r="BA15" s="513"/>
      <c r="BB15" s="513"/>
      <c r="BC15" s="513"/>
      <c r="BD15" s="513"/>
      <c r="BE15" s="513"/>
      <c r="BF15" s="514" t="s">
        <v>123</v>
      </c>
      <c r="BG15" s="515"/>
      <c r="BH15" s="512" t="str">
        <f>IF('入力画面 '!M26="","",'入力画面 '!M26)</f>
        <v/>
      </c>
      <c r="BI15" s="513"/>
      <c r="BJ15" s="513"/>
      <c r="BK15" s="513"/>
      <c r="BL15" s="513"/>
      <c r="BM15" s="513"/>
      <c r="BN15" s="513"/>
      <c r="BO15" s="513"/>
      <c r="BP15" s="513"/>
      <c r="BQ15" s="513"/>
      <c r="BR15" s="513"/>
      <c r="BS15" s="513"/>
      <c r="BT15" s="513"/>
      <c r="BU15" s="514" t="s">
        <v>123</v>
      </c>
      <c r="BV15" s="516"/>
    </row>
    <row r="16" spans="2:99" ht="20.100000000000001" customHeight="1" x14ac:dyDescent="0.15">
      <c r="B16" s="530"/>
      <c r="C16" s="531"/>
      <c r="D16" s="532"/>
      <c r="E16" s="517" t="s">
        <v>100</v>
      </c>
      <c r="F16" s="518"/>
      <c r="G16" s="518"/>
      <c r="H16" s="518"/>
      <c r="I16" s="518"/>
      <c r="J16" s="518"/>
      <c r="K16" s="518"/>
      <c r="L16" s="518"/>
      <c r="M16" s="518"/>
      <c r="N16" s="519"/>
      <c r="O16" s="512" t="str">
        <f>IF('入力画面 '!M27="","",'入力画面 '!M27)</f>
        <v/>
      </c>
      <c r="P16" s="513"/>
      <c r="Q16" s="513"/>
      <c r="R16" s="513"/>
      <c r="S16" s="513"/>
      <c r="T16" s="513"/>
      <c r="U16" s="513"/>
      <c r="V16" s="513"/>
      <c r="W16" s="513"/>
      <c r="X16" s="513"/>
      <c r="Y16" s="513"/>
      <c r="Z16" s="513"/>
      <c r="AA16" s="513"/>
      <c r="AB16" s="514" t="s">
        <v>123</v>
      </c>
      <c r="AC16" s="515"/>
      <c r="AD16" s="512" t="str">
        <f>IF('入力画面 '!M27="","",'入力画面 '!M27)</f>
        <v/>
      </c>
      <c r="AE16" s="513"/>
      <c r="AF16" s="513"/>
      <c r="AG16" s="513"/>
      <c r="AH16" s="513"/>
      <c r="AI16" s="513"/>
      <c r="AJ16" s="513"/>
      <c r="AK16" s="513"/>
      <c r="AL16" s="513"/>
      <c r="AM16" s="513"/>
      <c r="AN16" s="513"/>
      <c r="AO16" s="513"/>
      <c r="AP16" s="513"/>
      <c r="AQ16" s="514" t="s">
        <v>123</v>
      </c>
      <c r="AR16" s="515"/>
      <c r="AS16" s="512" t="str">
        <f>IF('入力画面 '!M27="","",'入力画面 '!M27)</f>
        <v/>
      </c>
      <c r="AT16" s="513"/>
      <c r="AU16" s="513"/>
      <c r="AV16" s="513"/>
      <c r="AW16" s="513"/>
      <c r="AX16" s="513"/>
      <c r="AY16" s="513"/>
      <c r="AZ16" s="513"/>
      <c r="BA16" s="513"/>
      <c r="BB16" s="513"/>
      <c r="BC16" s="513"/>
      <c r="BD16" s="513"/>
      <c r="BE16" s="513"/>
      <c r="BF16" s="514" t="s">
        <v>123</v>
      </c>
      <c r="BG16" s="515"/>
      <c r="BH16" s="512" t="str">
        <f>IF('入力画面 '!M27="","",'入力画面 '!M27)</f>
        <v/>
      </c>
      <c r="BI16" s="513"/>
      <c r="BJ16" s="513"/>
      <c r="BK16" s="513"/>
      <c r="BL16" s="513"/>
      <c r="BM16" s="513"/>
      <c r="BN16" s="513"/>
      <c r="BO16" s="513"/>
      <c r="BP16" s="513"/>
      <c r="BQ16" s="513"/>
      <c r="BR16" s="513"/>
      <c r="BS16" s="513"/>
      <c r="BT16" s="513"/>
      <c r="BU16" s="514" t="s">
        <v>123</v>
      </c>
      <c r="BV16" s="516"/>
    </row>
    <row r="17" spans="1:81" ht="20.100000000000001" customHeight="1" x14ac:dyDescent="0.15">
      <c r="B17" s="530"/>
      <c r="C17" s="531"/>
      <c r="D17" s="532"/>
      <c r="E17" s="509" t="str">
        <f>IF('入力画面 '!E28="","",'入力画面 '!E28)</f>
        <v/>
      </c>
      <c r="F17" s="510"/>
      <c r="G17" s="510"/>
      <c r="H17" s="510"/>
      <c r="I17" s="510"/>
      <c r="J17" s="510"/>
      <c r="K17" s="510"/>
      <c r="L17" s="510"/>
      <c r="M17" s="510"/>
      <c r="N17" s="511"/>
      <c r="O17" s="512" t="str">
        <f>IF('入力画面 '!M28="","",'入力画面 '!M28)</f>
        <v/>
      </c>
      <c r="P17" s="513"/>
      <c r="Q17" s="513"/>
      <c r="R17" s="513"/>
      <c r="S17" s="513"/>
      <c r="T17" s="513"/>
      <c r="U17" s="513"/>
      <c r="V17" s="513"/>
      <c r="W17" s="513"/>
      <c r="X17" s="513"/>
      <c r="Y17" s="513"/>
      <c r="Z17" s="513"/>
      <c r="AA17" s="513"/>
      <c r="AB17" s="514" t="s">
        <v>123</v>
      </c>
      <c r="AC17" s="515"/>
      <c r="AD17" s="512" t="str">
        <f>IF('入力画面 '!M28="","",'入力画面 '!M28)</f>
        <v/>
      </c>
      <c r="AE17" s="513"/>
      <c r="AF17" s="513"/>
      <c r="AG17" s="513"/>
      <c r="AH17" s="513"/>
      <c r="AI17" s="513"/>
      <c r="AJ17" s="513"/>
      <c r="AK17" s="513"/>
      <c r="AL17" s="513"/>
      <c r="AM17" s="513"/>
      <c r="AN17" s="513"/>
      <c r="AO17" s="513"/>
      <c r="AP17" s="513"/>
      <c r="AQ17" s="514" t="s">
        <v>123</v>
      </c>
      <c r="AR17" s="515"/>
      <c r="AS17" s="512" t="str">
        <f>IF('入力画面 '!M28="","",'入力画面 '!M28)</f>
        <v/>
      </c>
      <c r="AT17" s="513"/>
      <c r="AU17" s="513"/>
      <c r="AV17" s="513"/>
      <c r="AW17" s="513"/>
      <c r="AX17" s="513"/>
      <c r="AY17" s="513"/>
      <c r="AZ17" s="513"/>
      <c r="BA17" s="513"/>
      <c r="BB17" s="513"/>
      <c r="BC17" s="513"/>
      <c r="BD17" s="513"/>
      <c r="BE17" s="513"/>
      <c r="BF17" s="514" t="s">
        <v>123</v>
      </c>
      <c r="BG17" s="515"/>
      <c r="BH17" s="512" t="str">
        <f>IF('入力画面 '!M28="","",'入力画面 '!M28)</f>
        <v/>
      </c>
      <c r="BI17" s="513"/>
      <c r="BJ17" s="513"/>
      <c r="BK17" s="513"/>
      <c r="BL17" s="513"/>
      <c r="BM17" s="513"/>
      <c r="BN17" s="513"/>
      <c r="BO17" s="513"/>
      <c r="BP17" s="513"/>
      <c r="BQ17" s="513"/>
      <c r="BR17" s="513"/>
      <c r="BS17" s="513"/>
      <c r="BT17" s="513"/>
      <c r="BU17" s="514" t="s">
        <v>123</v>
      </c>
      <c r="BV17" s="516"/>
    </row>
    <row r="18" spans="1:81" ht="20.100000000000001" customHeight="1" x14ac:dyDescent="0.15">
      <c r="B18" s="533"/>
      <c r="C18" s="534"/>
      <c r="D18" s="535"/>
      <c r="E18" s="509" t="str">
        <f>IF('入力画面 '!E29="","",'入力画面 '!E29)</f>
        <v/>
      </c>
      <c r="F18" s="510"/>
      <c r="G18" s="510"/>
      <c r="H18" s="510"/>
      <c r="I18" s="510"/>
      <c r="J18" s="510"/>
      <c r="K18" s="510"/>
      <c r="L18" s="510"/>
      <c r="M18" s="510"/>
      <c r="N18" s="511"/>
      <c r="O18" s="512" t="str">
        <f>IF('入力画面 '!M29="","",'入力画面 '!M29)</f>
        <v/>
      </c>
      <c r="P18" s="513"/>
      <c r="Q18" s="513"/>
      <c r="R18" s="513"/>
      <c r="S18" s="513"/>
      <c r="T18" s="513"/>
      <c r="U18" s="513"/>
      <c r="V18" s="513"/>
      <c r="W18" s="513"/>
      <c r="X18" s="513"/>
      <c r="Y18" s="513"/>
      <c r="Z18" s="513"/>
      <c r="AA18" s="513"/>
      <c r="AB18" s="514" t="s">
        <v>123</v>
      </c>
      <c r="AC18" s="515"/>
      <c r="AD18" s="512" t="str">
        <f>IF('入力画面 '!M29="","",'入力画面 '!M29)</f>
        <v/>
      </c>
      <c r="AE18" s="513"/>
      <c r="AF18" s="513"/>
      <c r="AG18" s="513"/>
      <c r="AH18" s="513"/>
      <c r="AI18" s="513"/>
      <c r="AJ18" s="513"/>
      <c r="AK18" s="513"/>
      <c r="AL18" s="513"/>
      <c r="AM18" s="513"/>
      <c r="AN18" s="513"/>
      <c r="AO18" s="513"/>
      <c r="AP18" s="513"/>
      <c r="AQ18" s="514" t="s">
        <v>123</v>
      </c>
      <c r="AR18" s="515"/>
      <c r="AS18" s="512" t="str">
        <f>IF('入力画面 '!M29="","",'入力画面 '!M29)</f>
        <v/>
      </c>
      <c r="AT18" s="513"/>
      <c r="AU18" s="513"/>
      <c r="AV18" s="513"/>
      <c r="AW18" s="513"/>
      <c r="AX18" s="513"/>
      <c r="AY18" s="513"/>
      <c r="AZ18" s="513"/>
      <c r="BA18" s="513"/>
      <c r="BB18" s="513"/>
      <c r="BC18" s="513"/>
      <c r="BD18" s="513"/>
      <c r="BE18" s="513"/>
      <c r="BF18" s="514" t="s">
        <v>123</v>
      </c>
      <c r="BG18" s="515"/>
      <c r="BH18" s="512" t="str">
        <f>IF('入力画面 '!M29="","",'入力画面 '!M29)</f>
        <v/>
      </c>
      <c r="BI18" s="513"/>
      <c r="BJ18" s="513"/>
      <c r="BK18" s="513"/>
      <c r="BL18" s="513"/>
      <c r="BM18" s="513"/>
      <c r="BN18" s="513"/>
      <c r="BO18" s="513"/>
      <c r="BP18" s="513"/>
      <c r="BQ18" s="513"/>
      <c r="BR18" s="513"/>
      <c r="BS18" s="513"/>
      <c r="BT18" s="513"/>
      <c r="BU18" s="514" t="s">
        <v>123</v>
      </c>
      <c r="BV18" s="516"/>
    </row>
    <row r="19" spans="1:81" ht="20.100000000000001" customHeight="1" x14ac:dyDescent="0.15">
      <c r="B19" s="506" t="s">
        <v>51</v>
      </c>
      <c r="C19" s="507"/>
      <c r="D19" s="507"/>
      <c r="E19" s="507"/>
      <c r="F19" s="507"/>
      <c r="G19" s="507"/>
      <c r="H19" s="507"/>
      <c r="I19" s="507"/>
      <c r="J19" s="507"/>
      <c r="K19" s="507"/>
      <c r="L19" s="507"/>
      <c r="M19" s="507"/>
      <c r="N19" s="508"/>
      <c r="O19" s="462" t="s">
        <v>86</v>
      </c>
      <c r="P19" s="463"/>
      <c r="Q19" s="464">
        <f>SUM(O14:AC18)</f>
        <v>0</v>
      </c>
      <c r="R19" s="464"/>
      <c r="S19" s="464"/>
      <c r="T19" s="464"/>
      <c r="U19" s="464"/>
      <c r="V19" s="464"/>
      <c r="W19" s="464"/>
      <c r="X19" s="464"/>
      <c r="Y19" s="464"/>
      <c r="Z19" s="464"/>
      <c r="AA19" s="464"/>
      <c r="AB19" s="460" t="s">
        <v>123</v>
      </c>
      <c r="AC19" s="461"/>
      <c r="AD19" s="462" t="s">
        <v>85</v>
      </c>
      <c r="AE19" s="463"/>
      <c r="AF19" s="464">
        <f>SUM(AD14:AR18)</f>
        <v>0</v>
      </c>
      <c r="AG19" s="464"/>
      <c r="AH19" s="464"/>
      <c r="AI19" s="464"/>
      <c r="AJ19" s="464"/>
      <c r="AK19" s="464"/>
      <c r="AL19" s="464"/>
      <c r="AM19" s="464"/>
      <c r="AN19" s="464"/>
      <c r="AO19" s="464"/>
      <c r="AP19" s="464"/>
      <c r="AQ19" s="460" t="s">
        <v>123</v>
      </c>
      <c r="AR19" s="461"/>
      <c r="AS19" s="462" t="s">
        <v>7</v>
      </c>
      <c r="AT19" s="463"/>
      <c r="AU19" s="464">
        <f>SUM(AS14:BG18)</f>
        <v>0</v>
      </c>
      <c r="AV19" s="464"/>
      <c r="AW19" s="464"/>
      <c r="AX19" s="464"/>
      <c r="AY19" s="464"/>
      <c r="AZ19" s="464"/>
      <c r="BA19" s="464"/>
      <c r="BB19" s="464"/>
      <c r="BC19" s="464"/>
      <c r="BD19" s="464"/>
      <c r="BE19" s="464"/>
      <c r="BF19" s="460" t="s">
        <v>123</v>
      </c>
      <c r="BG19" s="461"/>
      <c r="BH19" s="462" t="s">
        <v>40</v>
      </c>
      <c r="BI19" s="463"/>
      <c r="BJ19" s="464">
        <f>SUM(BH14:BV18)</f>
        <v>0</v>
      </c>
      <c r="BK19" s="464"/>
      <c r="BL19" s="464"/>
      <c r="BM19" s="464"/>
      <c r="BN19" s="464"/>
      <c r="BO19" s="464"/>
      <c r="BP19" s="464"/>
      <c r="BQ19" s="464"/>
      <c r="BR19" s="464"/>
      <c r="BS19" s="464"/>
      <c r="BT19" s="464"/>
      <c r="BU19" s="460" t="s">
        <v>123</v>
      </c>
      <c r="BV19" s="465"/>
    </row>
    <row r="20" spans="1:81" ht="15" customHeight="1" x14ac:dyDescent="0.1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1"/>
      <c r="BY20" s="81"/>
      <c r="BZ20" s="81"/>
      <c r="CA20" s="81"/>
      <c r="CB20" s="81"/>
      <c r="CC20" s="81"/>
    </row>
    <row r="21" spans="1:81" ht="15" customHeight="1" x14ac:dyDescent="0.1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row>
    <row r="22" spans="1:81" ht="18.75" x14ac:dyDescent="0.2">
      <c r="C22" s="466" t="s">
        <v>184</v>
      </c>
      <c r="D22" s="466"/>
      <c r="E22" s="466"/>
      <c r="F22" s="466"/>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467"/>
      <c r="BN22" s="467"/>
      <c r="BO22" s="467"/>
      <c r="BP22" s="467"/>
      <c r="BQ22" s="467"/>
      <c r="BR22" s="467"/>
      <c r="BS22" s="467"/>
      <c r="BT22" s="467"/>
      <c r="BU22" s="467"/>
      <c r="BV22" s="467"/>
    </row>
    <row r="23" spans="1:81" ht="21" customHeight="1" x14ac:dyDescent="0.15">
      <c r="B23" s="475" t="s">
        <v>8</v>
      </c>
      <c r="C23" s="476"/>
      <c r="D23" s="468" t="s">
        <v>128</v>
      </c>
      <c r="E23" s="469"/>
      <c r="F23" s="469"/>
      <c r="G23" s="469"/>
      <c r="H23" s="469"/>
      <c r="I23" s="469"/>
      <c r="J23" s="469"/>
      <c r="K23" s="470"/>
      <c r="L23" s="471" t="s">
        <v>172</v>
      </c>
      <c r="M23" s="472"/>
      <c r="N23" s="472"/>
      <c r="O23" s="472"/>
      <c r="P23" s="472"/>
      <c r="Q23" s="472"/>
      <c r="R23" s="472"/>
      <c r="S23" s="472"/>
      <c r="T23" s="472"/>
      <c r="U23" s="472"/>
      <c r="V23" s="472"/>
      <c r="W23" s="472"/>
      <c r="X23" s="472"/>
      <c r="Y23" s="473"/>
      <c r="Z23" s="474" t="s">
        <v>9</v>
      </c>
      <c r="AA23" s="474"/>
      <c r="AB23" s="474"/>
      <c r="AC23" s="474"/>
      <c r="AD23" s="474"/>
      <c r="AE23" s="474"/>
      <c r="AF23" s="474"/>
      <c r="AG23" s="474"/>
      <c r="AH23" s="474"/>
      <c r="AI23" s="474"/>
      <c r="AJ23" s="474"/>
      <c r="AK23" s="474"/>
      <c r="AL23" s="474"/>
      <c r="AM23" s="474"/>
      <c r="AN23" s="474" t="s">
        <v>183</v>
      </c>
      <c r="AO23" s="474"/>
      <c r="AP23" s="474"/>
      <c r="AQ23" s="474"/>
      <c r="AR23" s="474"/>
      <c r="AS23" s="474"/>
      <c r="AT23" s="474"/>
      <c r="AU23" s="474"/>
      <c r="AV23" s="474"/>
      <c r="AW23" s="474"/>
      <c r="AX23" s="474"/>
      <c r="AY23" s="474"/>
      <c r="AZ23" s="474"/>
      <c r="BA23" s="474"/>
      <c r="BB23" s="474" t="s">
        <v>182</v>
      </c>
      <c r="BC23" s="474"/>
      <c r="BD23" s="474"/>
      <c r="BE23" s="474"/>
      <c r="BF23" s="474"/>
      <c r="BG23" s="474"/>
      <c r="BH23" s="474"/>
      <c r="BI23" s="474"/>
      <c r="BJ23" s="474"/>
      <c r="BK23" s="474"/>
      <c r="BL23" s="474"/>
      <c r="BM23" s="474"/>
      <c r="BN23" s="474"/>
      <c r="BO23" s="474"/>
    </row>
    <row r="24" spans="1:81" ht="21" customHeight="1" x14ac:dyDescent="0.15">
      <c r="B24" s="477"/>
      <c r="C24" s="478"/>
      <c r="D24" s="468" t="s">
        <v>181</v>
      </c>
      <c r="E24" s="469"/>
      <c r="F24" s="469"/>
      <c r="G24" s="469"/>
      <c r="H24" s="469"/>
      <c r="I24" s="469"/>
      <c r="J24" s="469"/>
      <c r="K24" s="470"/>
      <c r="L24" s="501" t="s">
        <v>180</v>
      </c>
      <c r="M24" s="504"/>
      <c r="N24" s="504"/>
      <c r="O24" s="504"/>
      <c r="P24" s="504"/>
      <c r="Q24" s="504"/>
      <c r="R24" s="504"/>
      <c r="S24" s="503">
        <f>ROUNDDOWN(Q11/Q7,2)</f>
        <v>0</v>
      </c>
      <c r="T24" s="503"/>
      <c r="U24" s="503"/>
      <c r="V24" s="503"/>
      <c r="W24" s="503"/>
      <c r="X24" s="503"/>
      <c r="Y24" s="108" t="s">
        <v>123</v>
      </c>
      <c r="Z24" s="501" t="s">
        <v>77</v>
      </c>
      <c r="AA24" s="504"/>
      <c r="AB24" s="504"/>
      <c r="AC24" s="504"/>
      <c r="AD24" s="504"/>
      <c r="AE24" s="504"/>
      <c r="AF24" s="504"/>
      <c r="AG24" s="503">
        <f>ROUNDDOWN(AF11/AF7,2)</f>
        <v>0</v>
      </c>
      <c r="AH24" s="503"/>
      <c r="AI24" s="503"/>
      <c r="AJ24" s="503"/>
      <c r="AK24" s="503"/>
      <c r="AL24" s="503"/>
      <c r="AM24" s="114" t="s">
        <v>123</v>
      </c>
      <c r="AN24" s="501" t="s">
        <v>165</v>
      </c>
      <c r="AO24" s="504"/>
      <c r="AP24" s="504"/>
      <c r="AQ24" s="504"/>
      <c r="AR24" s="504"/>
      <c r="AS24" s="504"/>
      <c r="AT24" s="504"/>
      <c r="AU24" s="505">
        <f>ROUNDDOWN(AU11/AU7,2)</f>
        <v>0</v>
      </c>
      <c r="AV24" s="505"/>
      <c r="AW24" s="505"/>
      <c r="AX24" s="505"/>
      <c r="AY24" s="505"/>
      <c r="AZ24" s="505"/>
      <c r="BA24" s="108" t="s">
        <v>123</v>
      </c>
      <c r="BB24" s="501" t="s">
        <v>179</v>
      </c>
      <c r="BC24" s="504"/>
      <c r="BD24" s="504"/>
      <c r="BE24" s="504"/>
      <c r="BF24" s="504"/>
      <c r="BG24" s="504"/>
      <c r="BH24" s="504"/>
      <c r="BI24" s="503">
        <f>ROUNDDOWN(BJ11/BJ7,2)</f>
        <v>0</v>
      </c>
      <c r="BJ24" s="503"/>
      <c r="BK24" s="503"/>
      <c r="BL24" s="503"/>
      <c r="BM24" s="503"/>
      <c r="BN24" s="503"/>
      <c r="BO24" s="114" t="s">
        <v>123</v>
      </c>
      <c r="BP24" s="128"/>
    </row>
    <row r="25" spans="1:81" ht="21" customHeight="1" x14ac:dyDescent="0.15">
      <c r="B25" s="477"/>
      <c r="C25" s="478"/>
      <c r="D25" s="468" t="s">
        <v>87</v>
      </c>
      <c r="E25" s="469"/>
      <c r="F25" s="469"/>
      <c r="G25" s="469"/>
      <c r="H25" s="469"/>
      <c r="I25" s="469"/>
      <c r="J25" s="469"/>
      <c r="K25" s="470"/>
      <c r="L25" s="501" t="s">
        <v>178</v>
      </c>
      <c r="M25" s="502"/>
      <c r="N25" s="502"/>
      <c r="O25" s="502"/>
      <c r="P25" s="502"/>
      <c r="Q25" s="502"/>
      <c r="R25" s="502"/>
      <c r="S25" s="503">
        <f>ROUNDDOWN(Q19/22,2)</f>
        <v>0</v>
      </c>
      <c r="T25" s="503"/>
      <c r="U25" s="503"/>
      <c r="V25" s="503"/>
      <c r="W25" s="503"/>
      <c r="X25" s="503"/>
      <c r="Y25" s="108" t="s">
        <v>123</v>
      </c>
      <c r="Z25" s="501" t="s">
        <v>177</v>
      </c>
      <c r="AA25" s="504"/>
      <c r="AB25" s="504"/>
      <c r="AC25" s="504"/>
      <c r="AD25" s="504"/>
      <c r="AE25" s="504"/>
      <c r="AF25" s="504"/>
      <c r="AG25" s="503">
        <f>ROUNDDOWN(AF19/22,2)</f>
        <v>0</v>
      </c>
      <c r="AH25" s="503"/>
      <c r="AI25" s="503"/>
      <c r="AJ25" s="503"/>
      <c r="AK25" s="503"/>
      <c r="AL25" s="503"/>
      <c r="AM25" s="114" t="s">
        <v>123</v>
      </c>
      <c r="AN25" s="501" t="s">
        <v>132</v>
      </c>
      <c r="AO25" s="502"/>
      <c r="AP25" s="502"/>
      <c r="AQ25" s="502"/>
      <c r="AR25" s="502"/>
      <c r="AS25" s="502"/>
      <c r="AT25" s="502"/>
      <c r="AU25" s="505">
        <f>ROUNDDOWN(AU19/22,2)</f>
        <v>0</v>
      </c>
      <c r="AV25" s="505"/>
      <c r="AW25" s="505"/>
      <c r="AX25" s="505"/>
      <c r="AY25" s="505"/>
      <c r="AZ25" s="505"/>
      <c r="BA25" s="108" t="s">
        <v>123</v>
      </c>
      <c r="BB25" s="501" t="s">
        <v>148</v>
      </c>
      <c r="BC25" s="504"/>
      <c r="BD25" s="504"/>
      <c r="BE25" s="504"/>
      <c r="BF25" s="504"/>
      <c r="BG25" s="504"/>
      <c r="BH25" s="504"/>
      <c r="BI25" s="503">
        <f>ROUNDDOWN(BJ19/22,2)</f>
        <v>0</v>
      </c>
      <c r="BJ25" s="503"/>
      <c r="BK25" s="503"/>
      <c r="BL25" s="503"/>
      <c r="BM25" s="503"/>
      <c r="BN25" s="503"/>
      <c r="BO25" s="114" t="s">
        <v>123</v>
      </c>
      <c r="BP25" s="128"/>
      <c r="BV25" s="86"/>
      <c r="BX25" s="86"/>
    </row>
    <row r="26" spans="1:81" ht="21" customHeight="1" x14ac:dyDescent="0.15">
      <c r="B26" s="455"/>
      <c r="C26" s="457"/>
      <c r="D26" s="468" t="s">
        <v>176</v>
      </c>
      <c r="E26" s="469"/>
      <c r="F26" s="469"/>
      <c r="G26" s="469"/>
      <c r="H26" s="469"/>
      <c r="I26" s="469"/>
      <c r="J26" s="469"/>
      <c r="K26" s="470"/>
      <c r="L26" s="495" t="s">
        <v>175</v>
      </c>
      <c r="M26" s="496"/>
      <c r="N26" s="496"/>
      <c r="O26" s="496"/>
      <c r="P26" s="496"/>
      <c r="Q26" s="496"/>
      <c r="R26" s="496"/>
      <c r="S26" s="497">
        <f>ROUNDDOWN(S24+S25,0)</f>
        <v>0</v>
      </c>
      <c r="T26" s="497"/>
      <c r="U26" s="497"/>
      <c r="V26" s="497"/>
      <c r="W26" s="497"/>
      <c r="X26" s="497"/>
      <c r="Y26" s="109" t="s">
        <v>123</v>
      </c>
      <c r="Z26" s="498" t="s">
        <v>174</v>
      </c>
      <c r="AA26" s="499"/>
      <c r="AB26" s="499"/>
      <c r="AC26" s="499"/>
      <c r="AD26" s="499"/>
      <c r="AE26" s="499"/>
      <c r="AF26" s="499"/>
      <c r="AG26" s="497">
        <f>ROUNDDOWN(AG24+AG25,0)</f>
        <v>0</v>
      </c>
      <c r="AH26" s="497"/>
      <c r="AI26" s="497"/>
      <c r="AJ26" s="497"/>
      <c r="AK26" s="497"/>
      <c r="AL26" s="497"/>
      <c r="AM26" s="115" t="s">
        <v>123</v>
      </c>
      <c r="AN26" s="498" t="s">
        <v>173</v>
      </c>
      <c r="AO26" s="500"/>
      <c r="AP26" s="500"/>
      <c r="AQ26" s="500"/>
      <c r="AR26" s="500"/>
      <c r="AS26" s="500"/>
      <c r="AT26" s="500"/>
      <c r="AU26" s="497">
        <f>ROUNDDOWN(AU24+AU25,0)</f>
        <v>0</v>
      </c>
      <c r="AV26" s="497"/>
      <c r="AW26" s="497"/>
      <c r="AX26" s="497"/>
      <c r="AY26" s="497"/>
      <c r="AZ26" s="497"/>
      <c r="BA26" s="109" t="s">
        <v>123</v>
      </c>
      <c r="BB26" s="498" t="s">
        <v>171</v>
      </c>
      <c r="BC26" s="499"/>
      <c r="BD26" s="499"/>
      <c r="BE26" s="499"/>
      <c r="BF26" s="499"/>
      <c r="BG26" s="499"/>
      <c r="BH26" s="499"/>
      <c r="BI26" s="497">
        <f>ROUNDDOWN(BI24+BI25,0)</f>
        <v>0</v>
      </c>
      <c r="BJ26" s="497"/>
      <c r="BK26" s="497"/>
      <c r="BL26" s="497"/>
      <c r="BM26" s="497"/>
      <c r="BN26" s="497"/>
      <c r="BO26" s="114" t="s">
        <v>123</v>
      </c>
      <c r="BP26" s="128"/>
    </row>
    <row r="27" spans="1:81" x14ac:dyDescent="0.15">
      <c r="D27" s="92"/>
      <c r="E27" s="92"/>
      <c r="F27" s="92"/>
      <c r="G27" s="92"/>
      <c r="H27" s="92"/>
      <c r="I27" s="92"/>
      <c r="J27" s="92"/>
      <c r="K27" s="92"/>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1"/>
    </row>
    <row r="28" spans="1:81" ht="15.95" customHeight="1" x14ac:dyDescent="0.15">
      <c r="B28" s="85" t="s">
        <v>214</v>
      </c>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row>
    <row r="29" spans="1:81" ht="15.95" customHeight="1" x14ac:dyDescent="0.15">
      <c r="B29" s="86"/>
      <c r="C29" s="86" t="s">
        <v>170</v>
      </c>
      <c r="D29" s="86"/>
      <c r="E29" s="86"/>
      <c r="F29" s="86"/>
      <c r="G29" s="86"/>
      <c r="H29" s="86"/>
      <c r="I29" s="86"/>
      <c r="J29" s="86"/>
      <c r="L29" s="86"/>
      <c r="M29" s="86"/>
      <c r="N29" s="86"/>
      <c r="O29" s="86"/>
      <c r="P29" s="86"/>
      <c r="R29" s="86"/>
      <c r="S29" s="86"/>
      <c r="T29" s="86"/>
      <c r="U29" s="86" t="s">
        <v>167</v>
      </c>
      <c r="V29" s="86"/>
      <c r="W29" s="86"/>
      <c r="X29" s="86"/>
      <c r="Y29" s="86"/>
      <c r="Z29" s="86"/>
      <c r="AA29" s="86"/>
      <c r="AB29" s="86"/>
      <c r="AC29" s="86"/>
      <c r="AD29" s="86"/>
      <c r="AE29" s="86"/>
      <c r="AF29" s="86"/>
      <c r="AG29" s="86"/>
      <c r="AH29" s="86"/>
      <c r="AI29" s="86"/>
      <c r="AJ29" s="86"/>
      <c r="AK29" s="86"/>
      <c r="AL29" s="86"/>
      <c r="AM29" s="86"/>
      <c r="AN29" s="86"/>
      <c r="AS29" s="86"/>
      <c r="AT29" s="86"/>
      <c r="AU29" s="86"/>
      <c r="AV29" s="86"/>
      <c r="AW29" s="86"/>
      <c r="AX29" s="86"/>
      <c r="AY29" s="86"/>
      <c r="AZ29" s="86"/>
      <c r="BA29" s="86"/>
      <c r="BB29" s="86"/>
      <c r="BC29" s="86"/>
      <c r="BI29" s="86"/>
      <c r="BJ29" s="86"/>
      <c r="BK29" s="86"/>
      <c r="BL29" s="86"/>
      <c r="BM29" s="86"/>
      <c r="BN29" s="86"/>
      <c r="BO29" s="86"/>
    </row>
    <row r="30" spans="1:81" ht="15.95" customHeight="1" x14ac:dyDescent="0.15">
      <c r="B30" s="86"/>
      <c r="C30" s="88" t="s">
        <v>131</v>
      </c>
      <c r="D30" s="489">
        <f>IF(M3="","",M3)</f>
        <v>0</v>
      </c>
      <c r="E30" s="489"/>
      <c r="F30" s="489"/>
      <c r="G30" s="489"/>
      <c r="H30" s="489"/>
      <c r="I30" s="89" t="s">
        <v>164</v>
      </c>
      <c r="J30" s="100"/>
      <c r="K30" s="490" t="s">
        <v>166</v>
      </c>
      <c r="L30" s="490"/>
      <c r="M30" s="490"/>
      <c r="N30" s="490"/>
      <c r="O30" s="490"/>
      <c r="P30" s="490"/>
      <c r="Q30" s="490"/>
      <c r="R30" s="490"/>
      <c r="S30" s="490"/>
      <c r="T30" s="89" t="s">
        <v>131</v>
      </c>
      <c r="U30" s="491">
        <f>IF(D30="","",ROUND(D30/22,-1))</f>
        <v>0</v>
      </c>
      <c r="V30" s="491"/>
      <c r="W30" s="491"/>
      <c r="X30" s="491"/>
      <c r="Y30" s="491"/>
      <c r="Z30" s="491"/>
      <c r="AA30" s="89" t="s">
        <v>164</v>
      </c>
      <c r="AB30" s="89"/>
      <c r="AC30" s="89" t="s">
        <v>140</v>
      </c>
      <c r="AD30" s="89"/>
      <c r="AE30" s="89"/>
      <c r="AF30" s="100"/>
      <c r="AG30" s="100"/>
      <c r="AH30" s="100"/>
      <c r="AI30" s="89"/>
      <c r="AJ30" s="89"/>
      <c r="AK30" s="89"/>
      <c r="AL30" s="86"/>
      <c r="AM30" s="86"/>
      <c r="AN30" s="86"/>
      <c r="AO30" s="86"/>
      <c r="AP30" s="86"/>
      <c r="AQ30" s="86"/>
      <c r="AR30" s="86"/>
      <c r="AS30" s="89"/>
      <c r="AT30" s="89"/>
      <c r="AU30" s="100"/>
      <c r="AV30" s="100"/>
      <c r="AW30" s="100"/>
      <c r="AX30" s="89"/>
      <c r="AY30" s="89"/>
      <c r="AZ30" s="89"/>
      <c r="BA30" s="86"/>
      <c r="BB30" s="86"/>
      <c r="BC30" s="86"/>
      <c r="BD30" s="86"/>
      <c r="BE30" s="86"/>
      <c r="BF30" s="86"/>
      <c r="BG30" s="86"/>
      <c r="BH30" s="86"/>
      <c r="BI30" s="86"/>
      <c r="BJ30" s="86"/>
      <c r="BK30" s="86"/>
      <c r="BL30" s="86"/>
      <c r="BM30" s="86"/>
      <c r="BN30" s="86"/>
      <c r="BO30" s="86"/>
    </row>
    <row r="31" spans="1:81" ht="15.95" customHeight="1" x14ac:dyDescent="0.15">
      <c r="B31" s="86"/>
      <c r="C31" s="86" t="s">
        <v>159</v>
      </c>
      <c r="D31" s="86"/>
      <c r="E31" s="86"/>
      <c r="F31" s="86"/>
      <c r="G31" s="86"/>
      <c r="H31" s="86"/>
      <c r="I31" s="86"/>
      <c r="J31" s="86"/>
      <c r="K31" s="86"/>
      <c r="L31" s="86" t="s">
        <v>163</v>
      </c>
      <c r="M31" s="86"/>
      <c r="N31" s="86"/>
      <c r="O31" s="86"/>
      <c r="P31" s="86"/>
      <c r="Q31" s="86"/>
      <c r="R31" s="86"/>
      <c r="S31" s="86"/>
      <c r="T31" s="86"/>
      <c r="V31" s="86" t="s">
        <v>130</v>
      </c>
      <c r="W31" s="86"/>
      <c r="X31" s="86"/>
      <c r="Y31" s="86"/>
      <c r="Z31" s="86"/>
      <c r="AA31" s="86"/>
      <c r="AB31" s="86"/>
      <c r="AC31" s="86"/>
      <c r="BJ31" s="86"/>
      <c r="BK31" s="126"/>
      <c r="BL31" s="86"/>
      <c r="BM31" s="86"/>
      <c r="BN31" s="105"/>
      <c r="BO31" s="105"/>
      <c r="BP31" s="81"/>
      <c r="BQ31" s="81"/>
      <c r="BR31" s="81"/>
      <c r="BS31" s="81"/>
      <c r="BT31" s="81"/>
      <c r="BU31" s="81"/>
      <c r="BV31" s="81"/>
      <c r="BW31" s="81"/>
    </row>
    <row r="32" spans="1:81" ht="15.95" customHeight="1" x14ac:dyDescent="0.15">
      <c r="B32" s="86"/>
      <c r="C32" s="89" t="s">
        <v>131</v>
      </c>
      <c r="D32" s="492">
        <f>U30</f>
        <v>0</v>
      </c>
      <c r="E32" s="492"/>
      <c r="F32" s="492"/>
      <c r="G32" s="492"/>
      <c r="H32" s="492"/>
      <c r="I32" s="89" t="s">
        <v>126</v>
      </c>
      <c r="J32" s="101" t="s">
        <v>129</v>
      </c>
      <c r="K32" s="100" t="s">
        <v>131</v>
      </c>
      <c r="L32" s="493">
        <v>2</v>
      </c>
      <c r="M32" s="493"/>
      <c r="N32" s="493" t="s">
        <v>162</v>
      </c>
      <c r="O32" s="493"/>
      <c r="P32" s="493"/>
      <c r="Q32" s="493"/>
      <c r="R32" s="493"/>
      <c r="S32" s="100" t="s">
        <v>124</v>
      </c>
      <c r="T32" s="100"/>
      <c r="U32" s="494">
        <f>IF(D30="","",ROUND(D32*2/3,0))</f>
        <v>0</v>
      </c>
      <c r="V32" s="494"/>
      <c r="W32" s="494"/>
      <c r="X32" s="494"/>
      <c r="Y32" s="494"/>
      <c r="Z32" s="494"/>
      <c r="AA32" s="89" t="s">
        <v>123</v>
      </c>
      <c r="AB32" s="112" t="s">
        <v>24</v>
      </c>
      <c r="AC32" s="89"/>
      <c r="AD32" s="89"/>
      <c r="AE32" s="89"/>
      <c r="AF32" s="89"/>
      <c r="AG32" s="89"/>
      <c r="AH32" s="100"/>
      <c r="AI32" s="89"/>
      <c r="AJ32" s="86"/>
      <c r="AK32" s="88" t="s">
        <v>161</v>
      </c>
      <c r="AL32" s="86"/>
      <c r="AM32" s="86"/>
      <c r="AN32" s="86"/>
      <c r="AO32" s="86"/>
      <c r="AP32" s="86"/>
      <c r="AQ32" s="86"/>
      <c r="AR32" s="86"/>
      <c r="AS32" s="89"/>
      <c r="AT32" s="89"/>
      <c r="AU32" s="89"/>
      <c r="AV32" s="89"/>
      <c r="AW32" s="100"/>
      <c r="AX32" s="89"/>
      <c r="AY32" s="86"/>
      <c r="AZ32" s="88"/>
      <c r="BA32" s="86"/>
      <c r="BB32" s="86"/>
      <c r="BC32" s="86"/>
      <c r="BD32" s="86"/>
      <c r="BE32" s="86"/>
      <c r="BF32" s="86"/>
      <c r="BG32" s="86"/>
      <c r="BH32" s="86"/>
      <c r="BI32" s="86"/>
      <c r="BJ32" s="86"/>
      <c r="BK32" s="86"/>
      <c r="BL32" s="86"/>
      <c r="BM32" s="86"/>
      <c r="BN32" s="105"/>
      <c r="BO32" s="105"/>
      <c r="BP32" s="129"/>
      <c r="BQ32" s="81"/>
      <c r="BR32" s="81"/>
      <c r="BS32" s="81"/>
      <c r="BT32" s="81"/>
      <c r="BU32" s="81"/>
      <c r="BV32" s="81"/>
      <c r="BW32" s="81"/>
    </row>
    <row r="33" spans="2:91" ht="15.95" customHeight="1" x14ac:dyDescent="0.15">
      <c r="AR33" s="86"/>
      <c r="BG33" s="86"/>
      <c r="BH33" s="86"/>
      <c r="BI33" s="86"/>
      <c r="BJ33" s="86"/>
      <c r="BK33" s="86"/>
      <c r="BL33" s="86"/>
      <c r="BM33" s="86"/>
      <c r="BN33" s="105"/>
      <c r="BO33" s="105"/>
      <c r="BP33" s="130"/>
      <c r="BQ33" s="130"/>
      <c r="BR33" s="130"/>
      <c r="BS33" s="130"/>
      <c r="BT33" s="130"/>
      <c r="BU33" s="130"/>
      <c r="BV33" s="81"/>
      <c r="BW33" s="81"/>
    </row>
    <row r="34" spans="2:91" ht="15.95" customHeight="1" x14ac:dyDescent="0.15">
      <c r="B34" s="85" t="s">
        <v>160</v>
      </c>
      <c r="C34" s="86"/>
      <c r="D34" s="86"/>
      <c r="E34" s="86"/>
      <c r="F34" s="86"/>
      <c r="G34" s="86"/>
      <c r="H34" s="86"/>
      <c r="I34" s="86"/>
      <c r="J34" s="86"/>
      <c r="K34" s="86"/>
      <c r="L34" s="86"/>
      <c r="M34" s="86"/>
      <c r="N34" s="86"/>
      <c r="O34" s="86"/>
      <c r="P34" s="85" t="s">
        <v>158</v>
      </c>
      <c r="Q34" s="86"/>
      <c r="R34" s="86"/>
      <c r="S34" s="86"/>
      <c r="T34" s="86"/>
      <c r="V34" s="86"/>
      <c r="W34" s="86"/>
      <c r="X34" s="86"/>
      <c r="Y34" s="86"/>
      <c r="Z34" s="86"/>
      <c r="AA34" s="86"/>
      <c r="AB34" s="86"/>
      <c r="AC34" s="86"/>
      <c r="AD34" s="86"/>
      <c r="AE34" s="86"/>
      <c r="AF34" s="86"/>
      <c r="AG34" s="86"/>
      <c r="AH34" s="86"/>
      <c r="AI34" s="85" t="s">
        <v>157</v>
      </c>
      <c r="AJ34" s="86"/>
      <c r="AK34" s="86"/>
      <c r="AL34" s="86"/>
      <c r="AM34" s="86"/>
      <c r="AN34" s="86"/>
      <c r="AO34" s="86"/>
      <c r="AP34" s="86"/>
      <c r="BN34" s="105"/>
      <c r="BO34" s="105"/>
      <c r="BP34" s="130"/>
      <c r="BQ34" s="130"/>
      <c r="BR34" s="130"/>
      <c r="BS34" s="130"/>
      <c r="BT34" s="130"/>
      <c r="BU34" s="130"/>
      <c r="BV34" s="81"/>
      <c r="BW34" s="81"/>
      <c r="CF34" s="86"/>
      <c r="CG34" s="86"/>
      <c r="CH34" s="86"/>
      <c r="CI34" s="86"/>
      <c r="CJ34" s="86"/>
      <c r="CK34" s="86"/>
      <c r="CL34" s="86"/>
      <c r="CM34" s="86"/>
    </row>
    <row r="35" spans="2:91" ht="15.95" customHeight="1" x14ac:dyDescent="0.15">
      <c r="B35" s="86"/>
      <c r="C35" s="483" t="s">
        <v>31</v>
      </c>
      <c r="D35" s="484"/>
      <c r="E35" s="485">
        <f>S26</f>
        <v>0</v>
      </c>
      <c r="F35" s="486"/>
      <c r="G35" s="486"/>
      <c r="H35" s="486"/>
      <c r="I35" s="486"/>
      <c r="J35" s="483" t="s">
        <v>149</v>
      </c>
      <c r="K35" s="484"/>
      <c r="L35" s="61" t="s">
        <v>147</v>
      </c>
      <c r="N35" s="61" t="s">
        <v>156</v>
      </c>
      <c r="Q35" s="86" t="s">
        <v>89</v>
      </c>
      <c r="S35" s="86" t="s">
        <v>156</v>
      </c>
      <c r="U35" s="86" t="s">
        <v>21</v>
      </c>
      <c r="V35" s="86"/>
      <c r="W35" s="86"/>
      <c r="X35" s="86"/>
      <c r="Y35" s="486">
        <f>IF(E35="","",IF(U$32&gt;E35,Q7,0))</f>
        <v>0</v>
      </c>
      <c r="Z35" s="486"/>
      <c r="AA35" s="486"/>
      <c r="AB35" s="86" t="s">
        <v>145</v>
      </c>
      <c r="AC35" s="86"/>
      <c r="AD35" s="86" t="s">
        <v>144</v>
      </c>
      <c r="AE35" s="86"/>
      <c r="AF35" s="86"/>
      <c r="AG35" s="61" t="s">
        <v>155</v>
      </c>
      <c r="AI35" s="86"/>
      <c r="AJ35" s="86" t="s">
        <v>156</v>
      </c>
      <c r="AK35" s="86"/>
      <c r="AL35" s="86" t="s">
        <v>129</v>
      </c>
      <c r="AM35" s="86"/>
      <c r="AN35" s="86" t="s">
        <v>155</v>
      </c>
      <c r="AO35" s="117"/>
      <c r="AP35" s="117" t="s">
        <v>124</v>
      </c>
      <c r="AQ35" s="117"/>
      <c r="AR35" s="418">
        <f>IF(E35="","",E35*Y35)</f>
        <v>0</v>
      </c>
      <c r="AS35" s="418"/>
      <c r="AT35" s="418"/>
      <c r="AU35" s="418"/>
      <c r="AV35" s="418"/>
      <c r="AW35" s="418"/>
      <c r="AX35" s="418"/>
      <c r="AY35" s="117" t="s">
        <v>123</v>
      </c>
      <c r="BN35" s="117"/>
      <c r="BO35" s="117"/>
      <c r="BP35" s="117"/>
      <c r="BQ35" s="66"/>
      <c r="BR35" s="66"/>
      <c r="BS35" s="66"/>
      <c r="BT35" s="66"/>
      <c r="BU35" s="66"/>
      <c r="BV35" s="131"/>
      <c r="BW35" s="81"/>
    </row>
    <row r="36" spans="2:91" ht="15.95" customHeight="1" x14ac:dyDescent="0.15">
      <c r="B36" s="86"/>
      <c r="C36" s="483" t="s">
        <v>154</v>
      </c>
      <c r="D36" s="484"/>
      <c r="E36" s="485">
        <f>AG26</f>
        <v>0</v>
      </c>
      <c r="F36" s="486"/>
      <c r="G36" s="486"/>
      <c r="H36" s="486"/>
      <c r="I36" s="486"/>
      <c r="J36" s="483" t="s">
        <v>149</v>
      </c>
      <c r="K36" s="484"/>
      <c r="L36" s="61" t="s">
        <v>147</v>
      </c>
      <c r="N36" s="61" t="s">
        <v>153</v>
      </c>
      <c r="Q36" s="86" t="s">
        <v>89</v>
      </c>
      <c r="S36" s="86" t="s">
        <v>153</v>
      </c>
      <c r="U36" s="86" t="s">
        <v>21</v>
      </c>
      <c r="V36" s="86"/>
      <c r="W36" s="86"/>
      <c r="X36" s="86"/>
      <c r="Y36" s="486">
        <f>IF(E36="","",IF(U$32&gt;E36,AF7,0))</f>
        <v>0</v>
      </c>
      <c r="Z36" s="486"/>
      <c r="AA36" s="486"/>
      <c r="AB36" s="86" t="s">
        <v>145</v>
      </c>
      <c r="AC36" s="86"/>
      <c r="AD36" s="86" t="s">
        <v>144</v>
      </c>
      <c r="AE36" s="86"/>
      <c r="AF36" s="86"/>
      <c r="AG36" s="61" t="s">
        <v>152</v>
      </c>
      <c r="AI36" s="86"/>
      <c r="AJ36" s="86" t="s">
        <v>153</v>
      </c>
      <c r="AK36" s="86"/>
      <c r="AL36" s="86" t="s">
        <v>129</v>
      </c>
      <c r="AM36" s="86"/>
      <c r="AN36" s="86" t="s">
        <v>152</v>
      </c>
      <c r="AO36" s="117"/>
      <c r="AP36" s="117" t="s">
        <v>124</v>
      </c>
      <c r="AQ36" s="117"/>
      <c r="AR36" s="418">
        <f>IF(E36="","",E36*Y36)</f>
        <v>0</v>
      </c>
      <c r="AS36" s="418"/>
      <c r="AT36" s="418"/>
      <c r="AU36" s="418"/>
      <c r="AV36" s="418"/>
      <c r="AW36" s="418"/>
      <c r="AX36" s="418"/>
      <c r="AY36" s="117" t="s">
        <v>123</v>
      </c>
      <c r="BN36" s="117"/>
      <c r="BO36" s="117"/>
      <c r="BP36" s="117"/>
      <c r="BQ36" s="66"/>
      <c r="BR36" s="66"/>
      <c r="BS36" s="66"/>
      <c r="BT36" s="66"/>
      <c r="BU36" s="66"/>
      <c r="BV36" s="131"/>
      <c r="BW36" s="81"/>
    </row>
    <row r="37" spans="2:91" ht="15.95" customHeight="1" x14ac:dyDescent="0.15">
      <c r="B37" s="86"/>
      <c r="C37" s="483" t="s">
        <v>151</v>
      </c>
      <c r="D37" s="484"/>
      <c r="E37" s="485">
        <f>AU26</f>
        <v>0</v>
      </c>
      <c r="F37" s="486"/>
      <c r="G37" s="486"/>
      <c r="H37" s="486"/>
      <c r="I37" s="486"/>
      <c r="J37" s="483" t="s">
        <v>149</v>
      </c>
      <c r="K37" s="484"/>
      <c r="L37" s="61" t="s">
        <v>147</v>
      </c>
      <c r="N37" s="61" t="s">
        <v>143</v>
      </c>
      <c r="Q37" s="105" t="s">
        <v>89</v>
      </c>
      <c r="R37" s="81"/>
      <c r="S37" s="105" t="s">
        <v>143</v>
      </c>
      <c r="T37" s="81"/>
      <c r="U37" s="105" t="s">
        <v>21</v>
      </c>
      <c r="V37" s="105"/>
      <c r="W37" s="105"/>
      <c r="X37" s="105"/>
      <c r="Y37" s="486">
        <f>IF(E37="","",IF(U$32&gt;E37,AU7,0))</f>
        <v>0</v>
      </c>
      <c r="Z37" s="486"/>
      <c r="AA37" s="486"/>
      <c r="AB37" s="105" t="s">
        <v>145</v>
      </c>
      <c r="AC37" s="105"/>
      <c r="AD37" s="105" t="s">
        <v>144</v>
      </c>
      <c r="AE37" s="105"/>
      <c r="AF37" s="105"/>
      <c r="AG37" s="81" t="s">
        <v>142</v>
      </c>
      <c r="AH37" s="81"/>
      <c r="AI37" s="105"/>
      <c r="AJ37" s="105" t="s">
        <v>143</v>
      </c>
      <c r="AK37" s="105"/>
      <c r="AL37" s="105" t="s">
        <v>129</v>
      </c>
      <c r="AM37" s="105"/>
      <c r="AN37" s="105" t="s">
        <v>142</v>
      </c>
      <c r="AO37" s="117"/>
      <c r="AP37" s="117" t="s">
        <v>124</v>
      </c>
      <c r="AQ37" s="117"/>
      <c r="AR37" s="418">
        <f>IF(E37="","",E37*Y37)</f>
        <v>0</v>
      </c>
      <c r="AS37" s="418"/>
      <c r="AT37" s="418"/>
      <c r="AU37" s="418"/>
      <c r="AV37" s="418"/>
      <c r="AW37" s="418"/>
      <c r="AX37" s="418"/>
      <c r="AY37" s="117" t="s">
        <v>123</v>
      </c>
      <c r="BN37" s="117"/>
      <c r="BO37" s="117"/>
      <c r="BP37" s="117"/>
      <c r="BQ37" s="66"/>
      <c r="BR37" s="66"/>
      <c r="BS37" s="66"/>
      <c r="BT37" s="66"/>
      <c r="BU37" s="66"/>
      <c r="BV37" s="131"/>
      <c r="BW37" s="81"/>
    </row>
    <row r="38" spans="2:91" ht="15.95" customHeight="1" x14ac:dyDescent="0.15">
      <c r="B38" s="86"/>
      <c r="C38" s="483" t="s">
        <v>150</v>
      </c>
      <c r="D38" s="484"/>
      <c r="E38" s="485">
        <f>BI26</f>
        <v>0</v>
      </c>
      <c r="F38" s="486"/>
      <c r="G38" s="486"/>
      <c r="H38" s="486"/>
      <c r="I38" s="486"/>
      <c r="J38" s="483" t="s">
        <v>149</v>
      </c>
      <c r="K38" s="484"/>
      <c r="L38" s="61" t="s">
        <v>147</v>
      </c>
      <c r="N38" s="61" t="s">
        <v>143</v>
      </c>
      <c r="Q38" s="105" t="s">
        <v>89</v>
      </c>
      <c r="R38" s="81"/>
      <c r="S38" s="105" t="s">
        <v>143</v>
      </c>
      <c r="T38" s="81"/>
      <c r="U38" s="105" t="s">
        <v>21</v>
      </c>
      <c r="V38" s="105"/>
      <c r="W38" s="105"/>
      <c r="X38" s="105"/>
      <c r="Y38" s="419">
        <f>IF(E38="","",IF(U$32&gt;E38,BJ7,0))</f>
        <v>0</v>
      </c>
      <c r="Z38" s="419"/>
      <c r="AA38" s="419"/>
      <c r="AB38" s="105" t="s">
        <v>145</v>
      </c>
      <c r="AC38" s="105"/>
      <c r="AD38" s="105" t="s">
        <v>144</v>
      </c>
      <c r="AE38" s="105"/>
      <c r="AF38" s="105"/>
      <c r="AG38" s="81" t="s">
        <v>142</v>
      </c>
      <c r="AH38" s="81"/>
      <c r="AI38" s="105"/>
      <c r="AJ38" s="105" t="s">
        <v>143</v>
      </c>
      <c r="AK38" s="105"/>
      <c r="AL38" s="105" t="s">
        <v>129</v>
      </c>
      <c r="AM38" s="105"/>
      <c r="AN38" s="105" t="s">
        <v>142</v>
      </c>
      <c r="AO38" s="117"/>
      <c r="AP38" s="117" t="s">
        <v>124</v>
      </c>
      <c r="AQ38" s="117"/>
      <c r="AR38" s="418">
        <f>IF(E38="","",E38*Y38)</f>
        <v>0</v>
      </c>
      <c r="AS38" s="418"/>
      <c r="AT38" s="418"/>
      <c r="AU38" s="418"/>
      <c r="AV38" s="418"/>
      <c r="AW38" s="418"/>
      <c r="AX38" s="418"/>
      <c r="AY38" s="117" t="s">
        <v>123</v>
      </c>
      <c r="BN38" s="117"/>
      <c r="BO38" s="117"/>
      <c r="BP38" s="117"/>
      <c r="BQ38" s="66"/>
      <c r="BR38" s="66"/>
      <c r="BS38" s="66"/>
      <c r="BT38" s="66"/>
      <c r="BU38" s="66"/>
      <c r="BV38" s="131"/>
      <c r="BW38" s="81"/>
    </row>
    <row r="39" spans="2:91" ht="15.95" customHeight="1" x14ac:dyDescent="0.15">
      <c r="B39" s="86"/>
      <c r="C39" s="90"/>
      <c r="D39" s="93"/>
      <c r="E39" s="96"/>
      <c r="F39" s="97"/>
      <c r="G39" s="97"/>
      <c r="H39" s="97"/>
      <c r="I39" s="97"/>
      <c r="J39" s="90"/>
      <c r="K39" s="93"/>
      <c r="Q39" s="105"/>
      <c r="R39" s="81"/>
      <c r="S39" s="105"/>
      <c r="T39" s="81"/>
      <c r="U39" s="105"/>
      <c r="V39" s="105"/>
      <c r="W39" s="105"/>
      <c r="X39" s="105"/>
      <c r="Y39" s="51"/>
      <c r="Z39" s="51"/>
      <c r="AA39" s="51"/>
      <c r="AB39" s="105"/>
      <c r="AC39" s="105"/>
      <c r="AD39" s="105"/>
      <c r="AE39" s="105"/>
      <c r="AF39" s="105"/>
      <c r="AG39" s="81"/>
      <c r="AH39" s="81"/>
      <c r="AI39" s="105"/>
      <c r="AJ39" s="105"/>
      <c r="AK39" s="105"/>
      <c r="AL39" s="105"/>
      <c r="AM39" s="105"/>
      <c r="AN39" s="105"/>
      <c r="AO39" s="117"/>
      <c r="AP39" s="117"/>
      <c r="AQ39" s="117"/>
      <c r="AR39" s="66"/>
      <c r="AS39" s="66"/>
      <c r="AT39" s="66"/>
      <c r="AU39" s="66"/>
      <c r="AV39" s="66"/>
      <c r="AW39" s="66"/>
      <c r="AX39" s="66"/>
      <c r="AY39" s="117"/>
      <c r="BN39" s="117"/>
      <c r="BO39" s="117"/>
      <c r="BP39" s="117"/>
      <c r="BQ39" s="66"/>
      <c r="BR39" s="66"/>
      <c r="BS39" s="66"/>
      <c r="BT39" s="66"/>
      <c r="BU39" s="66"/>
      <c r="BV39" s="131"/>
      <c r="BW39" s="81"/>
    </row>
    <row r="40" spans="2:91" ht="15.75" customHeight="1" x14ac:dyDescent="0.15">
      <c r="B40" s="85" t="s">
        <v>92</v>
      </c>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BN40" s="105"/>
      <c r="BO40" s="105"/>
      <c r="BP40" s="81"/>
      <c r="BQ40" s="81"/>
      <c r="BR40" s="81"/>
      <c r="BS40" s="81"/>
      <c r="BT40" s="81"/>
      <c r="BU40" s="65"/>
      <c r="BV40" s="65"/>
      <c r="BW40" s="81"/>
      <c r="CF40" s="86"/>
      <c r="CG40" s="86"/>
      <c r="CH40" s="86"/>
      <c r="CI40" s="86"/>
      <c r="CJ40" s="86"/>
      <c r="CK40" s="86"/>
      <c r="CL40" s="86"/>
      <c r="CM40" s="86"/>
    </row>
    <row r="41" spans="2:91" x14ac:dyDescent="0.15">
      <c r="B41" s="86"/>
      <c r="C41" s="86"/>
      <c r="F41" s="487" t="s">
        <v>128</v>
      </c>
      <c r="G41" s="487"/>
      <c r="H41" s="487"/>
      <c r="I41" s="487"/>
      <c r="J41" s="487"/>
      <c r="K41" s="487"/>
      <c r="L41" s="487"/>
      <c r="M41" s="487"/>
      <c r="N41" s="487"/>
      <c r="Q41" s="86"/>
      <c r="S41" s="488" t="s">
        <v>141</v>
      </c>
      <c r="T41" s="488"/>
      <c r="U41" s="488"/>
      <c r="V41" s="488"/>
      <c r="W41" s="488"/>
      <c r="AA41" s="488" t="s">
        <v>139</v>
      </c>
      <c r="AB41" s="488"/>
      <c r="AC41" s="488"/>
      <c r="AD41" s="488"/>
      <c r="AE41" s="488"/>
      <c r="AF41" s="488"/>
      <c r="AG41" s="488"/>
      <c r="AK41" s="488" t="s">
        <v>138</v>
      </c>
      <c r="AL41" s="488"/>
      <c r="AM41" s="488"/>
      <c r="AN41" s="488"/>
      <c r="AO41" s="488"/>
      <c r="AP41" s="488"/>
      <c r="AQ41" s="118"/>
      <c r="AU41" s="487" t="s">
        <v>136</v>
      </c>
      <c r="AV41" s="487"/>
      <c r="AW41" s="487"/>
      <c r="AX41" s="487"/>
      <c r="AY41" s="487"/>
      <c r="AZ41" s="487"/>
      <c r="BA41" s="487"/>
      <c r="BB41" s="487"/>
      <c r="BC41" s="86"/>
      <c r="BD41" s="86"/>
      <c r="BE41" s="86"/>
      <c r="BF41" s="86"/>
      <c r="BG41" s="86"/>
      <c r="BH41" s="86"/>
      <c r="BI41" s="86"/>
      <c r="BJ41" s="86"/>
      <c r="BK41" s="86"/>
      <c r="BL41" s="86"/>
      <c r="BU41" s="127"/>
      <c r="BV41" s="81"/>
      <c r="BW41" s="81"/>
    </row>
    <row r="42" spans="2:91" ht="9.9499999999999993" customHeight="1" x14ac:dyDescent="0.15">
      <c r="B42" s="86"/>
      <c r="C42" s="86"/>
      <c r="G42" s="86"/>
      <c r="H42" s="86"/>
      <c r="I42" s="86"/>
      <c r="J42" s="86"/>
      <c r="K42" s="86"/>
      <c r="Q42" s="86"/>
      <c r="S42" s="106"/>
      <c r="T42" s="106"/>
      <c r="U42" s="106"/>
      <c r="V42" s="106"/>
      <c r="W42" s="106"/>
      <c r="AA42" s="106"/>
      <c r="AB42" s="106"/>
      <c r="AC42" s="106"/>
      <c r="AD42" s="106"/>
      <c r="AE42" s="106"/>
      <c r="AF42" s="106"/>
      <c r="AG42" s="106"/>
      <c r="AJ42" s="113"/>
      <c r="AK42" s="113"/>
      <c r="AL42" s="113"/>
      <c r="AM42" s="113"/>
      <c r="AN42" s="116"/>
      <c r="AO42" s="118"/>
      <c r="AP42" s="118"/>
      <c r="AQ42" s="118"/>
      <c r="AR42" s="106"/>
      <c r="AS42" s="106"/>
      <c r="AT42" s="106"/>
      <c r="AU42" s="106"/>
      <c r="AV42" s="106"/>
      <c r="AW42" s="106"/>
      <c r="AX42" s="106"/>
      <c r="AY42" s="106"/>
      <c r="AZ42" s="86"/>
      <c r="BA42" s="86"/>
      <c r="BB42" s="86"/>
      <c r="BC42" s="86"/>
      <c r="BD42" s="86"/>
      <c r="BE42" s="86"/>
      <c r="BF42" s="86"/>
      <c r="BG42" s="86"/>
      <c r="BH42" s="86"/>
      <c r="BI42" s="86"/>
      <c r="BJ42" s="86"/>
      <c r="BK42" s="86"/>
      <c r="BL42" s="86"/>
      <c r="BM42" s="86"/>
      <c r="BN42" s="86"/>
      <c r="BO42" s="127"/>
      <c r="BP42" s="127"/>
      <c r="BQ42" s="127"/>
      <c r="BR42" s="127"/>
      <c r="BS42" s="127"/>
      <c r="BT42" s="127"/>
      <c r="BU42" s="127"/>
    </row>
    <row r="43" spans="2:91" ht="17.25" x14ac:dyDescent="0.2">
      <c r="F43" s="479" t="s">
        <v>135</v>
      </c>
      <c r="G43" s="479"/>
      <c r="H43" s="479"/>
      <c r="I43" s="479"/>
      <c r="J43" s="479"/>
      <c r="K43" s="103" t="s">
        <v>133</v>
      </c>
      <c r="L43" s="103"/>
      <c r="M43" s="103"/>
      <c r="N43" s="103"/>
      <c r="R43" s="86" t="s">
        <v>131</v>
      </c>
      <c r="S43" s="480">
        <f>U32</f>
        <v>0</v>
      </c>
      <c r="T43" s="480"/>
      <c r="U43" s="480"/>
      <c r="V43" s="480"/>
      <c r="W43" s="480"/>
      <c r="X43" s="86" t="s">
        <v>123</v>
      </c>
      <c r="Y43" s="86"/>
      <c r="Z43" s="90" t="s">
        <v>129</v>
      </c>
      <c r="AA43" s="90"/>
      <c r="AB43" s="480">
        <f>Y35</f>
        <v>0</v>
      </c>
      <c r="AC43" s="480"/>
      <c r="AD43" s="480"/>
      <c r="AE43" s="480"/>
      <c r="AF43" s="480"/>
      <c r="AG43" s="90" t="s">
        <v>127</v>
      </c>
      <c r="AH43" s="86" t="s">
        <v>126</v>
      </c>
      <c r="AI43" s="86" t="s">
        <v>125</v>
      </c>
      <c r="AJ43" s="480">
        <f>AR35</f>
        <v>0</v>
      </c>
      <c r="AK43" s="480"/>
      <c r="AL43" s="480"/>
      <c r="AM43" s="480"/>
      <c r="AN43" s="480"/>
      <c r="AO43" s="480"/>
      <c r="AP43" s="480"/>
      <c r="AQ43" s="90" t="s">
        <v>123</v>
      </c>
      <c r="AR43" s="90" t="s">
        <v>124</v>
      </c>
      <c r="AT43" s="481">
        <f>IF(S43*AB43-AJ43&lt;=0,0,S43*AB43-AJ43)</f>
        <v>0</v>
      </c>
      <c r="AU43" s="481"/>
      <c r="AV43" s="481"/>
      <c r="AW43" s="481"/>
      <c r="AX43" s="481"/>
      <c r="AY43" s="482"/>
      <c r="AZ43" s="482"/>
      <c r="BA43" s="482"/>
      <c r="BB43" s="121" t="s">
        <v>123</v>
      </c>
      <c r="BC43" s="123"/>
      <c r="BD43" s="86"/>
      <c r="BE43" s="86"/>
      <c r="BF43" s="86"/>
      <c r="BG43" s="86"/>
      <c r="BH43" s="122"/>
      <c r="BI43" s="86"/>
      <c r="BJ43" s="86"/>
      <c r="BM43" s="90"/>
      <c r="CC43" s="86"/>
    </row>
    <row r="44" spans="2:91" ht="9.9499999999999993" customHeight="1" x14ac:dyDescent="0.2">
      <c r="F44" s="98"/>
      <c r="G44" s="98"/>
      <c r="H44" s="98"/>
      <c r="I44" s="98"/>
      <c r="J44" s="102"/>
      <c r="R44" s="86"/>
      <c r="S44" s="107"/>
      <c r="T44" s="107"/>
      <c r="U44" s="107"/>
      <c r="V44" s="107"/>
      <c r="W44" s="107"/>
      <c r="X44" s="86"/>
      <c r="Y44" s="86"/>
      <c r="Z44" s="90"/>
      <c r="AA44" s="90"/>
      <c r="AB44" s="107"/>
      <c r="AC44" s="107"/>
      <c r="AD44" s="107"/>
      <c r="AE44" s="107"/>
      <c r="AF44" s="107"/>
      <c r="AG44" s="90"/>
      <c r="AH44" s="86"/>
      <c r="AI44" s="86"/>
      <c r="AJ44" s="107"/>
      <c r="AK44" s="107"/>
      <c r="AL44" s="107"/>
      <c r="AM44" s="107"/>
      <c r="AN44" s="107"/>
      <c r="AO44" s="107"/>
      <c r="AP44" s="107"/>
      <c r="AQ44" s="90"/>
      <c r="AR44" s="90"/>
      <c r="AT44" s="119"/>
      <c r="AU44" s="119"/>
      <c r="AV44" s="119"/>
      <c r="AW44" s="119"/>
      <c r="AX44" s="119"/>
      <c r="AY44" s="120"/>
      <c r="AZ44" s="120"/>
      <c r="BA44" s="120"/>
      <c r="BB44" s="122"/>
      <c r="BC44" s="86"/>
      <c r="BD44" s="86"/>
      <c r="BE44" s="86"/>
      <c r="BF44" s="86"/>
      <c r="BG44" s="86"/>
      <c r="BH44" s="122"/>
      <c r="BI44" s="86"/>
      <c r="BJ44" s="86"/>
      <c r="BM44" s="90"/>
      <c r="CC44" s="86"/>
    </row>
    <row r="45" spans="2:91" ht="17.25" x14ac:dyDescent="0.2">
      <c r="F45" s="479" t="s">
        <v>118</v>
      </c>
      <c r="G45" s="479"/>
      <c r="H45" s="479"/>
      <c r="I45" s="479"/>
      <c r="J45" s="479"/>
      <c r="K45" s="103" t="s">
        <v>133</v>
      </c>
      <c r="L45" s="103"/>
      <c r="M45" s="103"/>
      <c r="N45" s="103"/>
      <c r="R45" s="86" t="s">
        <v>131</v>
      </c>
      <c r="S45" s="480">
        <f>U32</f>
        <v>0</v>
      </c>
      <c r="T45" s="480"/>
      <c r="U45" s="480"/>
      <c r="V45" s="480"/>
      <c r="W45" s="480"/>
      <c r="X45" s="86" t="s">
        <v>123</v>
      </c>
      <c r="Y45" s="86"/>
      <c r="Z45" s="90" t="s">
        <v>129</v>
      </c>
      <c r="AA45" s="90"/>
      <c r="AB45" s="480">
        <f>Y36</f>
        <v>0</v>
      </c>
      <c r="AC45" s="480"/>
      <c r="AD45" s="480"/>
      <c r="AE45" s="480"/>
      <c r="AF45" s="480"/>
      <c r="AG45" s="90" t="s">
        <v>127</v>
      </c>
      <c r="AH45" s="86" t="s">
        <v>126</v>
      </c>
      <c r="AI45" s="86" t="s">
        <v>125</v>
      </c>
      <c r="AJ45" s="480">
        <f>AR36</f>
        <v>0</v>
      </c>
      <c r="AK45" s="480"/>
      <c r="AL45" s="480"/>
      <c r="AM45" s="480"/>
      <c r="AN45" s="480"/>
      <c r="AO45" s="480"/>
      <c r="AP45" s="480"/>
      <c r="AQ45" s="90" t="s">
        <v>123</v>
      </c>
      <c r="AR45" s="90" t="s">
        <v>124</v>
      </c>
      <c r="AT45" s="481">
        <f>IF(S45*AB45-AJ45&lt;=0,0,S45*AB45-AJ45)</f>
        <v>0</v>
      </c>
      <c r="AU45" s="481"/>
      <c r="AV45" s="481"/>
      <c r="AW45" s="481"/>
      <c r="AX45" s="481"/>
      <c r="AY45" s="482"/>
      <c r="AZ45" s="482"/>
      <c r="BA45" s="482"/>
      <c r="BB45" s="121" t="s">
        <v>123</v>
      </c>
      <c r="BC45" s="123"/>
      <c r="BD45" s="86"/>
      <c r="BE45" s="86"/>
      <c r="BF45" s="86"/>
      <c r="BG45" s="86"/>
      <c r="BH45" s="122"/>
      <c r="BI45" s="86"/>
      <c r="BJ45" s="86"/>
      <c r="BM45" s="90"/>
      <c r="CC45" s="86"/>
    </row>
    <row r="46" spans="2:91" ht="9.9499999999999993" customHeight="1" x14ac:dyDescent="0.2">
      <c r="F46" s="98"/>
      <c r="G46" s="98"/>
      <c r="H46" s="98"/>
      <c r="I46" s="98"/>
      <c r="J46" s="102"/>
      <c r="R46" s="86"/>
      <c r="S46" s="107"/>
      <c r="T46" s="107"/>
      <c r="U46" s="107"/>
      <c r="V46" s="107"/>
      <c r="W46" s="107"/>
      <c r="X46" s="86"/>
      <c r="Y46" s="86"/>
      <c r="Z46" s="90"/>
      <c r="AA46" s="90"/>
      <c r="AB46" s="107"/>
      <c r="AC46" s="107"/>
      <c r="AD46" s="107"/>
      <c r="AE46" s="107"/>
      <c r="AF46" s="107"/>
      <c r="AG46" s="90"/>
      <c r="AH46" s="86"/>
      <c r="AI46" s="86"/>
      <c r="AJ46" s="107"/>
      <c r="AK46" s="107"/>
      <c r="AL46" s="107"/>
      <c r="AM46" s="107"/>
      <c r="AN46" s="107"/>
      <c r="AO46" s="107"/>
      <c r="AP46" s="107"/>
      <c r="AQ46" s="90"/>
      <c r="AR46" s="90"/>
      <c r="AT46" s="119"/>
      <c r="AU46" s="119"/>
      <c r="AV46" s="119"/>
      <c r="AW46" s="119"/>
      <c r="AX46" s="119"/>
      <c r="AY46" s="120"/>
      <c r="AZ46" s="120"/>
      <c r="BA46" s="120"/>
      <c r="BB46" s="122"/>
      <c r="BC46" s="86"/>
      <c r="BD46" s="86"/>
      <c r="BE46" s="86"/>
      <c r="BF46" s="86"/>
      <c r="BG46" s="86"/>
      <c r="BH46" s="122"/>
      <c r="BI46" s="86"/>
      <c r="BJ46" s="86"/>
      <c r="BM46" s="90"/>
      <c r="CC46" s="86"/>
    </row>
    <row r="47" spans="2:91" ht="17.25" x14ac:dyDescent="0.2">
      <c r="F47" s="479" t="s">
        <v>134</v>
      </c>
      <c r="G47" s="479"/>
      <c r="H47" s="479"/>
      <c r="I47" s="479"/>
      <c r="J47" s="479"/>
      <c r="K47" s="103" t="s">
        <v>133</v>
      </c>
      <c r="L47" s="103"/>
      <c r="M47" s="103"/>
      <c r="N47" s="103"/>
      <c r="R47" s="86" t="s">
        <v>131</v>
      </c>
      <c r="S47" s="480">
        <f>U32</f>
        <v>0</v>
      </c>
      <c r="T47" s="480"/>
      <c r="U47" s="480"/>
      <c r="V47" s="480"/>
      <c r="W47" s="480"/>
      <c r="X47" s="86" t="s">
        <v>123</v>
      </c>
      <c r="Y47" s="86"/>
      <c r="Z47" s="90" t="s">
        <v>129</v>
      </c>
      <c r="AA47" s="90"/>
      <c r="AB47" s="480">
        <f>Y37</f>
        <v>0</v>
      </c>
      <c r="AC47" s="480"/>
      <c r="AD47" s="480"/>
      <c r="AE47" s="480"/>
      <c r="AF47" s="480"/>
      <c r="AG47" s="90" t="s">
        <v>127</v>
      </c>
      <c r="AH47" s="86" t="s">
        <v>126</v>
      </c>
      <c r="AI47" s="86" t="s">
        <v>125</v>
      </c>
      <c r="AJ47" s="480">
        <f>AR37</f>
        <v>0</v>
      </c>
      <c r="AK47" s="480"/>
      <c r="AL47" s="480"/>
      <c r="AM47" s="480"/>
      <c r="AN47" s="480"/>
      <c r="AO47" s="480"/>
      <c r="AP47" s="480"/>
      <c r="AQ47" s="90" t="s">
        <v>123</v>
      </c>
      <c r="AR47" s="90" t="s">
        <v>124</v>
      </c>
      <c r="AT47" s="481">
        <f>IF(S47*AB47-AJ47&lt;=0,0,S47*AB47-AJ47)</f>
        <v>0</v>
      </c>
      <c r="AU47" s="481"/>
      <c r="AV47" s="481"/>
      <c r="AW47" s="481"/>
      <c r="AX47" s="481"/>
      <c r="AY47" s="482"/>
      <c r="AZ47" s="482"/>
      <c r="BA47" s="482"/>
      <c r="BB47" s="121" t="s">
        <v>123</v>
      </c>
      <c r="BC47" s="123"/>
      <c r="BD47" s="86"/>
      <c r="BE47" s="86"/>
      <c r="BF47" s="86"/>
      <c r="BG47" s="86"/>
      <c r="BH47" s="122"/>
      <c r="BI47" s="86"/>
      <c r="BJ47" s="86"/>
      <c r="BM47" s="90"/>
      <c r="CC47" s="86"/>
    </row>
    <row r="48" spans="2:91" ht="9.9499999999999993" customHeight="1" x14ac:dyDescent="0.2">
      <c r="F48" s="98"/>
      <c r="G48" s="98"/>
      <c r="H48" s="98"/>
      <c r="I48" s="98"/>
      <c r="J48" s="102"/>
      <c r="R48" s="86"/>
      <c r="S48" s="107"/>
      <c r="T48" s="107"/>
      <c r="U48" s="107"/>
      <c r="V48" s="107"/>
      <c r="W48" s="107"/>
      <c r="X48" s="86"/>
      <c r="Y48" s="86"/>
      <c r="Z48" s="90"/>
      <c r="AA48" s="90"/>
      <c r="AB48" s="107"/>
      <c r="AC48" s="107"/>
      <c r="AD48" s="107"/>
      <c r="AE48" s="107"/>
      <c r="AF48" s="107"/>
      <c r="AG48" s="90"/>
      <c r="AH48" s="86"/>
      <c r="AI48" s="86"/>
      <c r="AJ48" s="107"/>
      <c r="AK48" s="107"/>
      <c r="AL48" s="107"/>
      <c r="AM48" s="107"/>
      <c r="AN48" s="107"/>
      <c r="AO48" s="107"/>
      <c r="AP48" s="107"/>
      <c r="AQ48" s="90"/>
      <c r="AR48" s="90"/>
      <c r="AT48" s="119"/>
      <c r="AU48" s="119"/>
      <c r="AV48" s="119"/>
      <c r="AW48" s="119"/>
      <c r="AX48" s="119"/>
      <c r="AY48" s="120"/>
      <c r="AZ48" s="120"/>
      <c r="BA48" s="120"/>
      <c r="BB48" s="122"/>
      <c r="BC48" s="86"/>
      <c r="BD48" s="86"/>
      <c r="BE48" s="86"/>
      <c r="BF48" s="86"/>
      <c r="BG48" s="86"/>
      <c r="BH48" s="122"/>
      <c r="BI48" s="86"/>
      <c r="BJ48" s="86"/>
      <c r="BM48" s="90"/>
      <c r="CC48" s="86"/>
    </row>
    <row r="49" spans="4:101" ht="17.25" x14ac:dyDescent="0.2">
      <c r="F49" s="479" t="s">
        <v>22</v>
      </c>
      <c r="G49" s="479"/>
      <c r="H49" s="479"/>
      <c r="I49" s="479"/>
      <c r="J49" s="479"/>
      <c r="K49" s="103" t="s">
        <v>133</v>
      </c>
      <c r="L49" s="103"/>
      <c r="M49" s="103"/>
      <c r="N49" s="103"/>
      <c r="R49" s="86" t="s">
        <v>131</v>
      </c>
      <c r="S49" s="480">
        <f>U32</f>
        <v>0</v>
      </c>
      <c r="T49" s="480"/>
      <c r="U49" s="480"/>
      <c r="V49" s="480"/>
      <c r="W49" s="480"/>
      <c r="X49" s="86" t="s">
        <v>123</v>
      </c>
      <c r="Y49" s="86"/>
      <c r="Z49" s="90" t="s">
        <v>129</v>
      </c>
      <c r="AA49" s="90"/>
      <c r="AB49" s="480">
        <f>Y38</f>
        <v>0</v>
      </c>
      <c r="AC49" s="480"/>
      <c r="AD49" s="480"/>
      <c r="AE49" s="480"/>
      <c r="AF49" s="480"/>
      <c r="AG49" s="90" t="s">
        <v>127</v>
      </c>
      <c r="AH49" s="86" t="s">
        <v>126</v>
      </c>
      <c r="AI49" s="86" t="s">
        <v>125</v>
      </c>
      <c r="AJ49" s="480">
        <f>AR38</f>
        <v>0</v>
      </c>
      <c r="AK49" s="480"/>
      <c r="AL49" s="480"/>
      <c r="AM49" s="480"/>
      <c r="AN49" s="480"/>
      <c r="AO49" s="480"/>
      <c r="AP49" s="480"/>
      <c r="AQ49" s="90" t="s">
        <v>123</v>
      </c>
      <c r="AR49" s="90" t="s">
        <v>124</v>
      </c>
      <c r="AT49" s="481">
        <f>IF(S49*AB49-AJ49&lt;=0,0,S49*AB49-AJ49)</f>
        <v>0</v>
      </c>
      <c r="AU49" s="481"/>
      <c r="AV49" s="481"/>
      <c r="AW49" s="481"/>
      <c r="AX49" s="481"/>
      <c r="AY49" s="482"/>
      <c r="AZ49" s="482"/>
      <c r="BA49" s="482"/>
      <c r="BB49" s="121" t="s">
        <v>123</v>
      </c>
      <c r="BC49" s="123"/>
      <c r="BD49" s="86"/>
      <c r="BE49" s="86"/>
      <c r="BF49" s="86"/>
      <c r="BG49" s="86"/>
      <c r="BH49" s="122"/>
      <c r="BI49" s="86"/>
      <c r="BJ49" s="86"/>
      <c r="BM49" s="90"/>
      <c r="CC49" s="86"/>
    </row>
    <row r="50" spans="4:101" x14ac:dyDescent="0.15">
      <c r="CG50" s="445"/>
      <c r="CH50" s="445"/>
      <c r="CI50" s="445"/>
      <c r="CJ50" s="445"/>
      <c r="CK50" s="445"/>
      <c r="CL50" s="445"/>
      <c r="CM50" s="445"/>
      <c r="CN50" s="445"/>
      <c r="CO50" s="445"/>
    </row>
    <row r="51" spans="4:101" x14ac:dyDescent="0.15">
      <c r="CG51" s="133"/>
      <c r="CH51" s="133"/>
      <c r="CI51" s="133"/>
      <c r="CJ51" s="133"/>
      <c r="CK51" s="133"/>
      <c r="CL51" s="133"/>
      <c r="CM51" s="133"/>
      <c r="CN51" s="133"/>
      <c r="CO51" s="133"/>
    </row>
    <row r="52" spans="4:101" x14ac:dyDescent="0.15">
      <c r="CG52" s="133"/>
      <c r="CH52" s="133"/>
      <c r="CI52" s="133"/>
      <c r="CJ52" s="133"/>
      <c r="CK52" s="133"/>
      <c r="CL52" s="133"/>
      <c r="CM52" s="133"/>
      <c r="CN52" s="133"/>
      <c r="CO52" s="133"/>
    </row>
    <row r="53" spans="4:101" x14ac:dyDescent="0.15">
      <c r="CG53" s="133"/>
      <c r="CH53" s="133"/>
      <c r="CI53" s="133"/>
      <c r="CJ53" s="133"/>
      <c r="CK53" s="133"/>
      <c r="CL53" s="133"/>
      <c r="CM53" s="133"/>
      <c r="CN53" s="133"/>
      <c r="CO53" s="133"/>
    </row>
    <row r="54" spans="4:101" x14ac:dyDescent="0.15">
      <c r="CG54" s="446"/>
      <c r="CH54" s="446"/>
      <c r="CI54" s="447"/>
      <c r="CJ54" s="447"/>
      <c r="CK54" s="447"/>
      <c r="CL54" s="447"/>
      <c r="CM54" s="447"/>
      <c r="CN54" s="447"/>
      <c r="CO54" s="447"/>
    </row>
    <row r="55" spans="4:101" s="83" customFormat="1" ht="18.75" x14ac:dyDescent="0.2">
      <c r="D55" s="94" t="s">
        <v>206</v>
      </c>
      <c r="G55" s="94" t="s">
        <v>213</v>
      </c>
      <c r="H55" s="94"/>
      <c r="CG55" s="448"/>
      <c r="CH55" s="448"/>
      <c r="CI55" s="449"/>
      <c r="CJ55" s="449"/>
      <c r="CK55" s="449"/>
      <c r="CL55" s="449"/>
      <c r="CM55" s="449"/>
      <c r="CN55" s="449"/>
      <c r="CO55" s="449"/>
      <c r="CS55" s="450" t="e">
        <f>IF(#REF!="","",SUM(BH32:BL34))</f>
        <v>#REF!</v>
      </c>
      <c r="CT55" s="451"/>
      <c r="CU55" s="451"/>
      <c r="CV55" s="451"/>
      <c r="CW55" s="451"/>
    </row>
    <row r="56" spans="4:101" s="83" customFormat="1" ht="18.75" x14ac:dyDescent="0.2">
      <c r="D56" s="95"/>
      <c r="G56" s="94" t="s">
        <v>212</v>
      </c>
      <c r="H56" s="94"/>
      <c r="CG56" s="134"/>
      <c r="CH56" s="134"/>
      <c r="CI56" s="135"/>
      <c r="CJ56" s="135"/>
      <c r="CK56" s="135"/>
      <c r="CL56" s="135"/>
      <c r="CM56" s="135"/>
      <c r="CN56" s="135"/>
      <c r="CO56" s="135"/>
      <c r="CS56" s="136"/>
      <c r="CT56" s="137"/>
      <c r="CU56" s="137"/>
      <c r="CV56" s="137"/>
      <c r="CW56" s="137"/>
    </row>
    <row r="57" spans="4:101" x14ac:dyDescent="0.15">
      <c r="G57" s="99"/>
      <c r="H57" s="99"/>
      <c r="CG57" s="446"/>
      <c r="CH57" s="446"/>
      <c r="CI57" s="447"/>
      <c r="CJ57" s="447"/>
      <c r="CK57" s="447"/>
      <c r="CL57" s="447"/>
      <c r="CM57" s="447"/>
      <c r="CN57" s="447"/>
      <c r="CO57" s="447"/>
    </row>
  </sheetData>
  <sheetProtection algorithmName="SHA-512" hashValue="XW/GsNrsbRT0vllu5Fpj92coi6Oc2Ch+tJH5wv2DTTuSwLyEU6VuUMzNQnGaYTfl2zpBfbe1vYfX1DSAKPwK9g==" saltValue="ZjpsDBqumeLkTdZycbhs9A==" spinCount="100000" sheet="1" objects="1" scenarios="1" selectLockedCells="1"/>
  <mergeCells count="232">
    <mergeCell ref="B1:Y1"/>
    <mergeCell ref="BE1:BN1"/>
    <mergeCell ref="B3:L3"/>
    <mergeCell ref="M3:W3"/>
    <mergeCell ref="X3:Y3"/>
    <mergeCell ref="AB3:AL3"/>
    <mergeCell ref="AM3:AS3"/>
    <mergeCell ref="AT3:AW3"/>
    <mergeCell ref="AZ3:BE3"/>
    <mergeCell ref="BF3:BU3"/>
    <mergeCell ref="B5:N5"/>
    <mergeCell ref="O5:AC5"/>
    <mergeCell ref="AD5:AR5"/>
    <mergeCell ref="AS5:BG5"/>
    <mergeCell ref="BH5:BV5"/>
    <mergeCell ref="B6:N6"/>
    <mergeCell ref="O6:AC6"/>
    <mergeCell ref="AD6:AR6"/>
    <mergeCell ref="AS6:BG6"/>
    <mergeCell ref="BH6:BV6"/>
    <mergeCell ref="BA7:BG7"/>
    <mergeCell ref="BH7:BI7"/>
    <mergeCell ref="BJ7:BO7"/>
    <mergeCell ref="BP7:BV7"/>
    <mergeCell ref="B8:N8"/>
    <mergeCell ref="O8:AA8"/>
    <mergeCell ref="AB8:AC8"/>
    <mergeCell ref="AD8:AP8"/>
    <mergeCell ref="AQ8:AR8"/>
    <mergeCell ref="AS8:BE8"/>
    <mergeCell ref="BF8:BG8"/>
    <mergeCell ref="BH8:BT8"/>
    <mergeCell ref="BU8:BV8"/>
    <mergeCell ref="B7:N7"/>
    <mergeCell ref="O7:P7"/>
    <mergeCell ref="Q7:V7"/>
    <mergeCell ref="W7:AC7"/>
    <mergeCell ref="AD7:AE7"/>
    <mergeCell ref="AF7:AK7"/>
    <mergeCell ref="AL7:AR7"/>
    <mergeCell ref="AS7:AT7"/>
    <mergeCell ref="AU7:AZ7"/>
    <mergeCell ref="BU10:BV10"/>
    <mergeCell ref="B9:N9"/>
    <mergeCell ref="O9:AA9"/>
    <mergeCell ref="AB9:AC9"/>
    <mergeCell ref="AD9:AP9"/>
    <mergeCell ref="AQ9:AR9"/>
    <mergeCell ref="AS9:BE9"/>
    <mergeCell ref="BF9:BG9"/>
    <mergeCell ref="BH9:BT9"/>
    <mergeCell ref="BU9:BV9"/>
    <mergeCell ref="AU11:BE11"/>
    <mergeCell ref="B10:N10"/>
    <mergeCell ref="O10:AA10"/>
    <mergeCell ref="AB10:AC10"/>
    <mergeCell ref="AD10:AP10"/>
    <mergeCell ref="AQ10:AR10"/>
    <mergeCell ref="AS10:BE10"/>
    <mergeCell ref="BF10:BG10"/>
    <mergeCell ref="BH10:BT10"/>
    <mergeCell ref="BF11:BG11"/>
    <mergeCell ref="BH11:BI11"/>
    <mergeCell ref="BJ11:BT11"/>
    <mergeCell ref="BU11:BV11"/>
    <mergeCell ref="B12:N12"/>
    <mergeCell ref="E13:N13"/>
    <mergeCell ref="E14:N14"/>
    <mergeCell ref="O14:AA14"/>
    <mergeCell ref="AB14:AC14"/>
    <mergeCell ref="AD14:AP14"/>
    <mergeCell ref="AQ14:AR14"/>
    <mergeCell ref="AS14:BE14"/>
    <mergeCell ref="BF14:BG14"/>
    <mergeCell ref="BH14:BT14"/>
    <mergeCell ref="BU14:BV14"/>
    <mergeCell ref="B13:D18"/>
    <mergeCell ref="B11:N11"/>
    <mergeCell ref="O11:P11"/>
    <mergeCell ref="Q11:AA11"/>
    <mergeCell ref="AB11:AC11"/>
    <mergeCell ref="AD11:AE11"/>
    <mergeCell ref="AF11:AP11"/>
    <mergeCell ref="AQ11:AR11"/>
    <mergeCell ref="AS11:AT11"/>
    <mergeCell ref="E15:N15"/>
    <mergeCell ref="O15:AA15"/>
    <mergeCell ref="AB15:AC15"/>
    <mergeCell ref="AD15:AP15"/>
    <mergeCell ref="AQ15:AR15"/>
    <mergeCell ref="AS15:BE15"/>
    <mergeCell ref="BF15:BG15"/>
    <mergeCell ref="BH15:BT15"/>
    <mergeCell ref="BU15:BV15"/>
    <mergeCell ref="E16:N16"/>
    <mergeCell ref="O16:AA16"/>
    <mergeCell ref="AB16:AC16"/>
    <mergeCell ref="AD16:AP16"/>
    <mergeCell ref="AQ16:AR16"/>
    <mergeCell ref="AS16:BE16"/>
    <mergeCell ref="BF16:BG16"/>
    <mergeCell ref="BH16:BT16"/>
    <mergeCell ref="BU16:BV16"/>
    <mergeCell ref="E17:N17"/>
    <mergeCell ref="O17:AA17"/>
    <mergeCell ref="AB17:AC17"/>
    <mergeCell ref="AD17:AP17"/>
    <mergeCell ref="AQ17:AR17"/>
    <mergeCell ref="AS17:BE17"/>
    <mergeCell ref="BF17:BG17"/>
    <mergeCell ref="BH17:BT17"/>
    <mergeCell ref="BU17:BV17"/>
    <mergeCell ref="E18:N18"/>
    <mergeCell ref="O18:AA18"/>
    <mergeCell ref="AB18:AC18"/>
    <mergeCell ref="AD18:AP18"/>
    <mergeCell ref="AQ18:AR18"/>
    <mergeCell ref="AS18:BE18"/>
    <mergeCell ref="BF18:BG18"/>
    <mergeCell ref="BH18:BT18"/>
    <mergeCell ref="BU18:BV18"/>
    <mergeCell ref="B19:N19"/>
    <mergeCell ref="O19:P19"/>
    <mergeCell ref="Q19:AA19"/>
    <mergeCell ref="AB19:AC19"/>
    <mergeCell ref="AD19:AE19"/>
    <mergeCell ref="AF19:AP19"/>
    <mergeCell ref="AQ19:AR19"/>
    <mergeCell ref="AS19:AT19"/>
    <mergeCell ref="AU19:BE19"/>
    <mergeCell ref="D24:K24"/>
    <mergeCell ref="L24:R24"/>
    <mergeCell ref="S24:X24"/>
    <mergeCell ref="Z24:AF24"/>
    <mergeCell ref="AG24:AL24"/>
    <mergeCell ref="AN24:AT24"/>
    <mergeCell ref="AU24:AZ24"/>
    <mergeCell ref="BB24:BH24"/>
    <mergeCell ref="BI24:BN24"/>
    <mergeCell ref="D25:K25"/>
    <mergeCell ref="L25:R25"/>
    <mergeCell ref="S25:X25"/>
    <mergeCell ref="Z25:AF25"/>
    <mergeCell ref="AG25:AL25"/>
    <mergeCell ref="AN25:AT25"/>
    <mergeCell ref="AU25:AZ25"/>
    <mergeCell ref="BB25:BH25"/>
    <mergeCell ref="BI25:BN25"/>
    <mergeCell ref="D26:K26"/>
    <mergeCell ref="L26:R26"/>
    <mergeCell ref="S26:X26"/>
    <mergeCell ref="Z26:AF26"/>
    <mergeCell ref="AG26:AL26"/>
    <mergeCell ref="AN26:AT26"/>
    <mergeCell ref="AU26:AZ26"/>
    <mergeCell ref="BB26:BH26"/>
    <mergeCell ref="BI26:BN26"/>
    <mergeCell ref="D30:H30"/>
    <mergeCell ref="K30:S30"/>
    <mergeCell ref="U30:Z30"/>
    <mergeCell ref="D32:H32"/>
    <mergeCell ref="L32:M32"/>
    <mergeCell ref="N32:R32"/>
    <mergeCell ref="U32:Z32"/>
    <mergeCell ref="C35:D35"/>
    <mergeCell ref="E35:I35"/>
    <mergeCell ref="J35:K35"/>
    <mergeCell ref="Y35:AA35"/>
    <mergeCell ref="C36:D36"/>
    <mergeCell ref="E36:I36"/>
    <mergeCell ref="J36:K36"/>
    <mergeCell ref="Y36:AA36"/>
    <mergeCell ref="AR36:AX36"/>
    <mergeCell ref="C37:D37"/>
    <mergeCell ref="E37:I37"/>
    <mergeCell ref="J37:K37"/>
    <mergeCell ref="Y37:AA37"/>
    <mergeCell ref="AR37:AX37"/>
    <mergeCell ref="C38:D38"/>
    <mergeCell ref="E38:I38"/>
    <mergeCell ref="J38:K38"/>
    <mergeCell ref="Y38:AA38"/>
    <mergeCell ref="AR38:AX38"/>
    <mergeCell ref="F41:N41"/>
    <mergeCell ref="S41:W41"/>
    <mergeCell ref="AA41:AG41"/>
    <mergeCell ref="AK41:AP41"/>
    <mergeCell ref="AU41:BB41"/>
    <mergeCell ref="F43:J43"/>
    <mergeCell ref="S43:W43"/>
    <mergeCell ref="AB43:AF43"/>
    <mergeCell ref="AJ43:AP43"/>
    <mergeCell ref="AT43:BA43"/>
    <mergeCell ref="F45:J45"/>
    <mergeCell ref="S45:W45"/>
    <mergeCell ref="AB45:AF45"/>
    <mergeCell ref="AJ45:AP45"/>
    <mergeCell ref="AT45:BA45"/>
    <mergeCell ref="F47:J47"/>
    <mergeCell ref="S47:W47"/>
    <mergeCell ref="AB47:AF47"/>
    <mergeCell ref="AJ47:AP47"/>
    <mergeCell ref="AT47:BA47"/>
    <mergeCell ref="F49:J49"/>
    <mergeCell ref="S49:W49"/>
    <mergeCell ref="AB49:AF49"/>
    <mergeCell ref="AJ49:AP49"/>
    <mergeCell ref="AT49:BA49"/>
    <mergeCell ref="CG50:CO50"/>
    <mergeCell ref="CG54:CH54"/>
    <mergeCell ref="CI54:CO54"/>
    <mergeCell ref="CG55:CH55"/>
    <mergeCell ref="CI55:CO55"/>
    <mergeCell ref="CS55:CW55"/>
    <mergeCell ref="CG57:CH57"/>
    <mergeCell ref="CI57:CO57"/>
    <mergeCell ref="O12:AC13"/>
    <mergeCell ref="AD12:AR13"/>
    <mergeCell ref="AS12:BG13"/>
    <mergeCell ref="BH12:BV13"/>
    <mergeCell ref="AR35:AX35"/>
    <mergeCell ref="BF19:BG19"/>
    <mergeCell ref="BH19:BI19"/>
    <mergeCell ref="BJ19:BT19"/>
    <mergeCell ref="BU19:BV19"/>
    <mergeCell ref="C22:BV22"/>
    <mergeCell ref="D23:K23"/>
    <mergeCell ref="L23:Y23"/>
    <mergeCell ref="Z23:AM23"/>
    <mergeCell ref="AN23:BA23"/>
    <mergeCell ref="BB23:BO23"/>
    <mergeCell ref="B23:C26"/>
  </mergeCells>
  <phoneticPr fontId="2"/>
  <printOptions horizontalCentered="1" verticalCentered="1"/>
  <pageMargins left="0.23622047244094488" right="0.23622047244094488" top="0.2396875" bottom="0.51181102362204722"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標準報酬月額等級表</vt:lpstr>
      <vt:lpstr>試算シートの利用について</vt:lpstr>
      <vt:lpstr>入力例</vt:lpstr>
      <vt:lpstr>入力画面  (入力例)</vt:lpstr>
      <vt:lpstr>試算シート  (入力結果例)</vt:lpstr>
      <vt:lpstr>入力画面 </vt:lpstr>
      <vt:lpstr>試算シート </vt:lpstr>
      <vt:lpstr>'試算シート '!Print_Area</vt:lpstr>
      <vt:lpstr>'試算シート  (入力結果例)'!Print_Area</vt:lpstr>
      <vt:lpstr>試算シートの利用について!Print_Area</vt:lpstr>
      <vt:lpstr>'入力画面 '!Print_Area</vt:lpstr>
      <vt:lpstr>'入力画面  (入力例)'!Print_Area</vt:lpstr>
      <vt:lpstr>入力例!Print_Area</vt:lpstr>
    </vt:vector>
  </TitlesOfParts>
  <Company>公立学校共済組合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公立学校共済組合</dc:creator>
  <cp:lastModifiedBy>澁谷　純菜</cp:lastModifiedBy>
  <cp:lastPrinted>2026-02-05T04:52:55Z</cp:lastPrinted>
  <dcterms:created xsi:type="dcterms:W3CDTF">2015-01-22T06:35:32Z</dcterms:created>
  <dcterms:modified xsi:type="dcterms:W3CDTF">2026-02-13T09:04:20Z</dcterms:modified>
</cp:coreProperties>
</file>