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xr:revisionPtr revIDLastSave="0" documentId="13_ncr:1_{4E3FF568-8041-4618-B02F-27975698558D}" xr6:coauthVersionLast="47" xr6:coauthVersionMax="47" xr10:uidLastSave="{00000000-0000-0000-0000-000000000000}"/>
  <bookViews>
    <workbookView xWindow="-120" yWindow="-120" windowWidth="29040" windowHeight="15720" tabRatio="831" xr2:uid="{00000000-000D-0000-FFFF-FFFF00000000}"/>
  </bookViews>
  <sheets>
    <sheet name="申出書 " sheetId="38" r:id="rId1"/>
    <sheet name="記入例" sheetId="40" r:id="rId2"/>
    <sheet name="等級表" sheetId="4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2" i="41" l="1"/>
  <c r="A51" i="41"/>
  <c r="A50" i="41"/>
  <c r="A49" i="41"/>
  <c r="A48" i="41"/>
  <c r="A47" i="41"/>
  <c r="A46" i="41"/>
  <c r="A45" i="41"/>
  <c r="A44" i="41"/>
  <c r="A43" i="41"/>
  <c r="A42" i="41"/>
  <c r="A41" i="41"/>
  <c r="A40" i="41"/>
  <c r="A39" i="41"/>
  <c r="A38" i="41"/>
  <c r="A37" i="41"/>
  <c r="A36" i="41"/>
  <c r="A35" i="41"/>
  <c r="A34" i="41"/>
  <c r="A33" i="41"/>
  <c r="A32" i="41"/>
  <c r="A31" i="41"/>
  <c r="A30" i="41"/>
  <c r="A29" i="41"/>
  <c r="A28" i="41"/>
  <c r="A27" i="41"/>
  <c r="A26" i="41"/>
  <c r="A25" i="41"/>
  <c r="A24" i="41"/>
  <c r="A23" i="41"/>
  <c r="A22" i="41"/>
  <c r="A21" i="41"/>
  <c r="A20" i="41"/>
  <c r="A19" i="41"/>
  <c r="A18" i="41"/>
  <c r="A17" i="41"/>
  <c r="A16" i="41"/>
  <c r="A15" i="41"/>
  <c r="A14" i="41"/>
  <c r="A13" i="41"/>
  <c r="A12" i="41"/>
  <c r="A11" i="41"/>
  <c r="A10" i="41"/>
  <c r="A9" i="41"/>
  <c r="A8" i="41"/>
  <c r="A7" i="41"/>
  <c r="A6" i="41"/>
  <c r="A5" i="41"/>
  <c r="R17" i="40" l="1"/>
  <c r="O17" i="40"/>
  <c r="S17" i="40" s="1"/>
  <c r="R16" i="40"/>
  <c r="O16" i="40"/>
  <c r="S16" i="40" s="1"/>
  <c r="R15" i="40"/>
  <c r="R18" i="40" s="1"/>
  <c r="O15" i="40"/>
  <c r="S15" i="40" s="1"/>
  <c r="R17" i="38"/>
  <c r="O17" i="38"/>
  <c r="S17" i="38" s="1"/>
  <c r="R16" i="38"/>
  <c r="O16" i="38"/>
  <c r="S16" i="38" s="1"/>
  <c r="R15" i="38"/>
  <c r="R18" i="38" s="1"/>
  <c r="O15" i="38"/>
  <c r="S15" i="38" s="1"/>
  <c r="S18" i="40" l="1"/>
  <c r="S23" i="40" s="1"/>
  <c r="S18" i="38"/>
  <c r="S23" i="38" s="1"/>
  <c r="O21" i="38" l="1"/>
  <c r="D21" i="38"/>
  <c r="L22" i="38"/>
  <c r="L21" i="38"/>
  <c r="H21" i="38"/>
</calcChain>
</file>

<file path=xl/sharedStrings.xml><?xml version="1.0" encoding="utf-8"?>
<sst xmlns="http://schemas.openxmlformats.org/spreadsheetml/2006/main" count="204" uniqueCount="85">
  <si>
    <t>出 産 種 別</t>
    <phoneticPr fontId="1"/>
  </si>
  <si>
    <t>産前産後休業に係る標準報酬定時決定保険者算定申出書</t>
    <rPh sb="0" eb="2">
      <t>サンゼン</t>
    </rPh>
    <rPh sb="2" eb="4">
      <t>サンゴ</t>
    </rPh>
    <rPh sb="4" eb="6">
      <t>キュウギョウ</t>
    </rPh>
    <rPh sb="7" eb="8">
      <t>カカ</t>
    </rPh>
    <rPh sb="9" eb="11">
      <t>ヒョウジュン</t>
    </rPh>
    <rPh sb="11" eb="13">
      <t>ホウシュウ</t>
    </rPh>
    <rPh sb="13" eb="15">
      <t>テイジ</t>
    </rPh>
    <rPh sb="15" eb="17">
      <t>ケッテイ</t>
    </rPh>
    <rPh sb="17" eb="20">
      <t>ホケンシャ</t>
    </rPh>
    <rPh sb="20" eb="22">
      <t>サンテイ</t>
    </rPh>
    <rPh sb="22" eb="25">
      <t>モウシデショ</t>
    </rPh>
    <phoneticPr fontId="1"/>
  </si>
  <si>
    <t>休業開始日</t>
    <phoneticPr fontId="1"/>
  </si>
  <si>
    <t>申出者</t>
    <rPh sb="0" eb="2">
      <t>モウシデ</t>
    </rPh>
    <rPh sb="2" eb="3">
      <t>シャ</t>
    </rPh>
    <phoneticPr fontId="1"/>
  </si>
  <si>
    <t>円</t>
    <rPh sb="0" eb="1">
      <t>エン</t>
    </rPh>
    <phoneticPr fontId="1"/>
  </si>
  <si>
    <t>　・産前産後休業を開始した日の属する月以前の直近の継続した期間が12月に満たない場合</t>
    <phoneticPr fontId="1"/>
  </si>
  <si>
    <t>　・雇用保険法の適用対象となる組合員の場合</t>
    <rPh sb="19" eb="21">
      <t>バアイ</t>
    </rPh>
    <phoneticPr fontId="1"/>
  </si>
  <si>
    <t xml:space="preserve">産前産後休業の期間
</t>
    <phoneticPr fontId="1"/>
  </si>
  <si>
    <t>休業終了日</t>
    <rPh sb="2" eb="4">
      <t>シュウリョウ</t>
    </rPh>
    <phoneticPr fontId="1"/>
  </si>
  <si>
    <t>所属所コード</t>
    <rPh sb="2" eb="3">
      <t>ショ</t>
    </rPh>
    <phoneticPr fontId="1"/>
  </si>
  <si>
    <t>所属所名</t>
    <rPh sb="2" eb="3">
      <t>ショ</t>
    </rPh>
    <rPh sb="3" eb="4">
      <t>メイ</t>
    </rPh>
    <phoneticPr fontId="1"/>
  </si>
  <si>
    <t>組合員氏名</t>
    <rPh sb="0" eb="3">
      <t>クミアイイン</t>
    </rPh>
    <rPh sb="3" eb="5">
      <t>シメイ</t>
    </rPh>
    <phoneticPr fontId="1"/>
  </si>
  <si>
    <t>日</t>
    <rPh sb="0" eb="1">
      <t>ニチ</t>
    </rPh>
    <phoneticPr fontId="1"/>
  </si>
  <si>
    <t>月</t>
    <rPh sb="0" eb="1">
      <t>ツキ</t>
    </rPh>
    <phoneticPr fontId="1"/>
  </si>
  <si>
    <t>年</t>
    <rPh sb="0" eb="1">
      <t>ネン</t>
    </rPh>
    <phoneticPr fontId="1"/>
  </si>
  <si>
    <t>生年月日</t>
    <rPh sb="0" eb="2">
      <t>セイネン</t>
    </rPh>
    <rPh sb="2" eb="4">
      <t>ガッピ</t>
    </rPh>
    <phoneticPr fontId="1"/>
  </si>
  <si>
    <t>４月</t>
    <rPh sb="1" eb="2">
      <t>ガツ</t>
    </rPh>
    <phoneticPr fontId="1"/>
  </si>
  <si>
    <t>５月</t>
    <rPh sb="1" eb="2">
      <t>ガツ</t>
    </rPh>
    <phoneticPr fontId="1"/>
  </si>
  <si>
    <t>６月</t>
    <rPh sb="1" eb="2">
      <t>ガツ</t>
    </rPh>
    <phoneticPr fontId="1"/>
  </si>
  <si>
    <t>算定基礎月の報酬支払基礎日数</t>
  </si>
  <si>
    <t>固定的給与</t>
    <rPh sb="0" eb="3">
      <t>コテイテキ</t>
    </rPh>
    <rPh sb="3" eb="5">
      <t>キュウヨ</t>
    </rPh>
    <phoneticPr fontId="1"/>
  </si>
  <si>
    <t>非固定的給与</t>
    <rPh sb="0" eb="1">
      <t>ヒ</t>
    </rPh>
    <rPh sb="1" eb="4">
      <t>コテイテキ</t>
    </rPh>
    <rPh sb="4" eb="6">
      <t>キュウヨ</t>
    </rPh>
    <phoneticPr fontId="1"/>
  </si>
  <si>
    <t>合計</t>
    <rPh sb="0" eb="2">
      <t>ゴウケイ</t>
    </rPh>
    <phoneticPr fontId="1"/>
  </si>
  <si>
    <t>標準報酬等級表</t>
    <rPh sb="0" eb="2">
      <t>ヒョウジュン</t>
    </rPh>
    <rPh sb="2" eb="4">
      <t>ホウシュウ</t>
    </rPh>
    <rPh sb="4" eb="6">
      <t>トウキュウ</t>
    </rPh>
    <rPh sb="6" eb="7">
      <t>ヒョウ</t>
    </rPh>
    <phoneticPr fontId="3"/>
  </si>
  <si>
    <t>報酬月額</t>
    <rPh sb="0" eb="2">
      <t>ホウシュウ</t>
    </rPh>
    <rPh sb="2" eb="4">
      <t>ゲツガク</t>
    </rPh>
    <phoneticPr fontId="3"/>
  </si>
  <si>
    <t>等級</t>
    <rPh sb="0" eb="2">
      <t>トウキュウ</t>
    </rPh>
    <phoneticPr fontId="3"/>
  </si>
  <si>
    <t>標準報酬月額(短期)</t>
    <rPh sb="0" eb="2">
      <t>ヒョウジュン</t>
    </rPh>
    <rPh sb="2" eb="4">
      <t>ホウシュウ</t>
    </rPh>
    <rPh sb="4" eb="6">
      <t>ゲツガク</t>
    </rPh>
    <rPh sb="7" eb="9">
      <t>タンキ</t>
    </rPh>
    <phoneticPr fontId="3"/>
  </si>
  <si>
    <t>標準報酬月額(厚生年金)</t>
    <rPh sb="0" eb="2">
      <t>ヒョウジュン</t>
    </rPh>
    <rPh sb="2" eb="4">
      <t>ホウシュウ</t>
    </rPh>
    <rPh sb="4" eb="6">
      <t>ゲツガク</t>
    </rPh>
    <rPh sb="7" eb="9">
      <t>コウセイ</t>
    </rPh>
    <rPh sb="9" eb="11">
      <t>ネンキン</t>
    </rPh>
    <phoneticPr fontId="3"/>
  </si>
  <si>
    <r>
      <t>標準報酬月額(長期)</t>
    </r>
    <r>
      <rPr>
        <u/>
        <sz val="10"/>
        <rFont val="ＭＳ Ｐゴシック"/>
        <family val="3"/>
        <charset val="128"/>
      </rPr>
      <t>退職等</t>
    </r>
    <rPh sb="0" eb="2">
      <t>ヒョウジュン</t>
    </rPh>
    <rPh sb="2" eb="4">
      <t>ホウシュウ</t>
    </rPh>
    <rPh sb="4" eb="6">
      <t>ゲツガク</t>
    </rPh>
    <rPh sb="7" eb="9">
      <t>チョウキ</t>
    </rPh>
    <rPh sb="10" eb="12">
      <t>タイショク</t>
    </rPh>
    <rPh sb="12" eb="13">
      <t>トウ</t>
    </rPh>
    <phoneticPr fontId="3"/>
  </si>
  <si>
    <t>以上</t>
    <rPh sb="0" eb="2">
      <t>イジョウ</t>
    </rPh>
    <phoneticPr fontId="3"/>
  </si>
  <si>
    <t>未満</t>
    <rPh sb="0" eb="2">
      <t>ミマン</t>
    </rPh>
    <phoneticPr fontId="3"/>
  </si>
  <si>
    <t>等級</t>
    <rPh sb="0" eb="2">
      <t>トウキュウ</t>
    </rPh>
    <phoneticPr fontId="1"/>
  </si>
  <si>
    <t>昭和</t>
    <rPh sb="0" eb="2">
      <t>ショウワ</t>
    </rPh>
    <phoneticPr fontId="1"/>
  </si>
  <si>
    <t>平成</t>
    <rPh sb="0" eb="2">
      <t>ヘイセイ</t>
    </rPh>
    <phoneticPr fontId="1"/>
  </si>
  <si>
    <t>年</t>
    <phoneticPr fontId="1"/>
  </si>
  <si>
    <t>月</t>
    <phoneticPr fontId="1"/>
  </si>
  <si>
    <t>日</t>
    <phoneticPr fontId="1"/>
  </si>
  <si>
    <t>令和</t>
    <rPh sb="0" eb="2">
      <t>レイワ</t>
    </rPh>
    <phoneticPr fontId="1"/>
  </si>
  <si>
    <t>昭和・平成</t>
    <rPh sb="0" eb="2">
      <t>ショウワ</t>
    </rPh>
    <rPh sb="3" eb="5">
      <t>ヘイセイ</t>
    </rPh>
    <phoneticPr fontId="1"/>
  </si>
  <si>
    <t>月</t>
    <rPh sb="0" eb="1">
      <t>ガツ</t>
    </rPh>
    <phoneticPr fontId="1"/>
  </si>
  <si>
    <t>日</t>
    <rPh sb="0" eb="1">
      <t>ヒ</t>
    </rPh>
    <phoneticPr fontId="1"/>
  </si>
  <si>
    <t>出産（予定）日</t>
    <phoneticPr fontId="1"/>
  </si>
  <si>
    <t>〇</t>
    <phoneticPr fontId="1"/>
  </si>
  <si>
    <t>標準報酬の月額</t>
    <rPh sb="0" eb="2">
      <t>ヒョウジュン</t>
    </rPh>
    <rPh sb="2" eb="4">
      <t>ホウシュウ</t>
    </rPh>
    <rPh sb="5" eb="7">
      <t>ゲツガク</t>
    </rPh>
    <phoneticPr fontId="1"/>
  </si>
  <si>
    <t>厚生年金（上段）・退職等年金（下段）</t>
    <rPh sb="5" eb="7">
      <t>ジョウダン</t>
    </rPh>
    <rPh sb="9" eb="11">
      <t>タイショク</t>
    </rPh>
    <rPh sb="11" eb="12">
      <t>トウ</t>
    </rPh>
    <rPh sb="12" eb="14">
      <t>ネンキン</t>
    </rPh>
    <rPh sb="15" eb="17">
      <t>ゲダン</t>
    </rPh>
    <phoneticPr fontId="1"/>
  </si>
  <si>
    <t>月額</t>
    <rPh sb="0" eb="2">
      <t>ゲツガク</t>
    </rPh>
    <phoneticPr fontId="1"/>
  </si>
  <si>
    <t>短期</t>
    <phoneticPr fontId="1"/>
  </si>
  <si>
    <t>級</t>
    <rPh sb="0" eb="1">
      <t>キュウ</t>
    </rPh>
    <phoneticPr fontId="1"/>
  </si>
  <si>
    <t>標準報酬</t>
    <phoneticPr fontId="1"/>
  </si>
  <si>
    <t>月額</t>
    <phoneticPr fontId="1"/>
  </si>
  <si>
    <t>標準報酬</t>
    <phoneticPr fontId="1"/>
  </si>
  <si>
    <t>等級</t>
    <phoneticPr fontId="1"/>
  </si>
  <si>
    <t>【４月～６月の報酬額等の欄】</t>
    <phoneticPr fontId="1"/>
  </si>
  <si>
    <t>【申請にあたっての注意事項】</t>
    <phoneticPr fontId="1"/>
  </si>
  <si>
    <t>　定時決定にあたり、上記②で決定することを希望する場合は、この申出書を必ず提出してください。</t>
    <rPh sb="1" eb="3">
      <t>テイジ</t>
    </rPh>
    <rPh sb="3" eb="5">
      <t>ケッテイ</t>
    </rPh>
    <rPh sb="10" eb="12">
      <t>ジョウキ</t>
    </rPh>
    <rPh sb="14" eb="16">
      <t>ケッテイ</t>
    </rPh>
    <rPh sb="21" eb="23">
      <t>キボウ</t>
    </rPh>
    <rPh sb="25" eb="27">
      <t>バアイ</t>
    </rPh>
    <rPh sb="31" eb="34">
      <t>モウシデショ</t>
    </rPh>
    <phoneticPr fontId="1"/>
  </si>
  <si>
    <t>　産前産後休業とは、出産の日（出産の日が出産の予定日後であるときは、出産の予定日）以前42日（多胎妊娠の場合にあっては、98日）から出産の日後56日までの間において勤務に服さないこと（妊娠又は出産に関する事由を理由として勤務に服さない場合に限る。）をいいます。</t>
    <rPh sb="1" eb="3">
      <t>サンゼン</t>
    </rPh>
    <rPh sb="3" eb="5">
      <t>サンゴ</t>
    </rPh>
    <rPh sb="5" eb="7">
      <t>キュウギョウ</t>
    </rPh>
    <rPh sb="10" eb="12">
      <t>シュッサン</t>
    </rPh>
    <rPh sb="13" eb="14">
      <t>ヒ</t>
    </rPh>
    <rPh sb="15" eb="17">
      <t>シュッサン</t>
    </rPh>
    <rPh sb="18" eb="19">
      <t>ヒ</t>
    </rPh>
    <rPh sb="20" eb="22">
      <t>シュッサン</t>
    </rPh>
    <rPh sb="23" eb="25">
      <t>ヨテイ</t>
    </rPh>
    <rPh sb="25" eb="26">
      <t>ビ</t>
    </rPh>
    <rPh sb="26" eb="27">
      <t>ゴ</t>
    </rPh>
    <rPh sb="34" eb="36">
      <t>シュッサン</t>
    </rPh>
    <rPh sb="37" eb="39">
      <t>ヨテイ</t>
    </rPh>
    <rPh sb="39" eb="40">
      <t>ビ</t>
    </rPh>
    <rPh sb="41" eb="43">
      <t>イゼン</t>
    </rPh>
    <rPh sb="45" eb="46">
      <t>ニチ</t>
    </rPh>
    <rPh sb="47" eb="49">
      <t>タタイ</t>
    </rPh>
    <rPh sb="49" eb="51">
      <t>ニンシン</t>
    </rPh>
    <phoneticPr fontId="1"/>
  </si>
  <si>
    <t>　次に該当する場合は、この保険者算定の対象とはなりません。</t>
    <rPh sb="1" eb="2">
      <t>ツギ</t>
    </rPh>
    <rPh sb="3" eb="5">
      <t>ガイトウ</t>
    </rPh>
    <rPh sb="7" eb="9">
      <t>バアイ</t>
    </rPh>
    <rPh sb="13" eb="16">
      <t>ホケンシャ</t>
    </rPh>
    <rPh sb="16" eb="18">
      <t>サンテイ</t>
    </rPh>
    <rPh sb="19" eb="21">
      <t>タイショウ</t>
    </rPh>
    <phoneticPr fontId="1"/>
  </si>
  <si>
    <t>　標準報酬の月額は、掛金(保険料)や各事業の給付の額を算定する際の基準となるものです。この申出書を提出することにより、それらに影響を及ぼすことにご留意ください。</t>
    <rPh sb="1" eb="3">
      <t>ヒョウジュン</t>
    </rPh>
    <rPh sb="3" eb="5">
      <t>ホウシュウ</t>
    </rPh>
    <rPh sb="6" eb="8">
      <t>ゲツガク</t>
    </rPh>
    <rPh sb="10" eb="12">
      <t>カケキン</t>
    </rPh>
    <rPh sb="13" eb="16">
      <t>ホケンリョウ</t>
    </rPh>
    <rPh sb="18" eb="21">
      <t>カクジギョウ</t>
    </rPh>
    <rPh sb="22" eb="24">
      <t>キュウフ</t>
    </rPh>
    <rPh sb="25" eb="26">
      <t>ガク</t>
    </rPh>
    <rPh sb="27" eb="29">
      <t>サンテイ</t>
    </rPh>
    <rPh sb="31" eb="32">
      <t>サイ</t>
    </rPh>
    <rPh sb="33" eb="35">
      <t>キジュン</t>
    </rPh>
    <rPh sb="45" eb="48">
      <t>モウシデショ</t>
    </rPh>
    <rPh sb="49" eb="51">
      <t>テイシュツ</t>
    </rPh>
    <phoneticPr fontId="1"/>
  </si>
  <si>
    <t>　公立学校共済組合静岡支部長　様</t>
    <phoneticPr fontId="1"/>
  </si>
  <si>
    <t>氏　 名</t>
    <rPh sb="0" eb="1">
      <t>シ</t>
    </rPh>
    <rPh sb="3" eb="4">
      <t>ナ</t>
    </rPh>
    <phoneticPr fontId="1"/>
  </si>
  <si>
    <t>単胎</t>
    <rPh sb="0" eb="1">
      <t>タン</t>
    </rPh>
    <rPh sb="1" eb="2">
      <t>ハラ</t>
    </rPh>
    <phoneticPr fontId="1"/>
  </si>
  <si>
    <t>多胎</t>
    <phoneticPr fontId="1"/>
  </si>
  <si>
    <t>単胎・多胎</t>
    <rPh sb="0" eb="1">
      <t>タン</t>
    </rPh>
    <rPh sb="1" eb="2">
      <t>ハラ</t>
    </rPh>
    <rPh sb="3" eb="5">
      <t>タタイ</t>
    </rPh>
    <phoneticPr fontId="1"/>
  </si>
  <si>
    <t>令和</t>
    <phoneticPr fontId="1"/>
  </si>
  <si>
    <t>令和</t>
    <phoneticPr fontId="1"/>
  </si>
  <si>
    <t>円</t>
    <phoneticPr fontId="1"/>
  </si>
  <si>
    <t>円</t>
    <phoneticPr fontId="1"/>
  </si>
  <si>
    <t>公立学校共済組合小学校</t>
    <rPh sb="0" eb="11">
      <t>コウリツガッコウキョウサイクミアイショウガッコウ</t>
    </rPh>
    <phoneticPr fontId="1"/>
  </si>
  <si>
    <t>公立　花子</t>
    <rPh sb="0" eb="2">
      <t>コウリツ</t>
    </rPh>
    <rPh sb="3" eb="5">
      <t>ハナコ</t>
    </rPh>
    <phoneticPr fontId="1"/>
  </si>
  <si>
    <t>〇</t>
    <phoneticPr fontId="1"/>
  </si>
  <si>
    <t>令和５年４月～</t>
    <rPh sb="0" eb="2">
      <t>レイワ</t>
    </rPh>
    <rPh sb="3" eb="4">
      <t>ネン</t>
    </rPh>
    <rPh sb="5" eb="6">
      <t>ガツ</t>
    </rPh>
    <phoneticPr fontId="3"/>
  </si>
  <si>
    <t>-</t>
    <phoneticPr fontId="3"/>
  </si>
  <si>
    <t>-</t>
    <phoneticPr fontId="3"/>
  </si>
  <si>
    <t>-</t>
    <phoneticPr fontId="3"/>
  </si>
  <si>
    <t>-</t>
    <phoneticPr fontId="3"/>
  </si>
  <si>
    <t>-</t>
    <phoneticPr fontId="3"/>
  </si>
  <si>
    <t>-</t>
    <phoneticPr fontId="3"/>
  </si>
  <si>
    <t>（自署）</t>
    <rPh sb="1" eb="3">
      <t>ジショ</t>
    </rPh>
    <phoneticPr fontId="1"/>
  </si>
  <si>
    <t>〇</t>
    <phoneticPr fontId="1"/>
  </si>
  <si>
    <t>〇</t>
    <phoneticPr fontId="1"/>
  </si>
  <si>
    <t>〇</t>
    <phoneticPr fontId="1"/>
  </si>
  <si>
    <t>公立　花子</t>
    <rPh sb="0" eb="2">
      <t>コウリツ</t>
    </rPh>
    <rPh sb="3" eb="5">
      <t>ハナコ</t>
    </rPh>
    <phoneticPr fontId="1"/>
  </si>
  <si>
    <t>組合員番号</t>
    <rPh sb="0" eb="3">
      <t>クミアイイン</t>
    </rPh>
    <rPh sb="3" eb="5">
      <t>バンゴウ</t>
    </rPh>
    <phoneticPr fontId="1"/>
  </si>
  <si>
    <r>
      <t>　この申出書は、定時決定にあたり、</t>
    </r>
    <r>
      <rPr>
        <u/>
        <sz val="8"/>
        <color theme="1"/>
        <rFont val="ＭＳ Ｐ明朝"/>
        <family val="1"/>
        <charset val="128"/>
      </rPr>
      <t>①「４、５、６月の報酬の月平均」</t>
    </r>
    <r>
      <rPr>
        <sz val="8"/>
        <color theme="1"/>
        <rFont val="ＭＳ Ｐ明朝"/>
        <family val="1"/>
        <charset val="128"/>
      </rPr>
      <t>により算出した標準報酬の等級が、</t>
    </r>
    <r>
      <rPr>
        <u/>
        <sz val="8"/>
        <color theme="1"/>
        <rFont val="ＭＳ Ｐ明朝"/>
        <family val="1"/>
        <charset val="128"/>
      </rPr>
      <t>②「産前産後休業を開始した日の属する月以前の直近の継続した期間の標準報酬月額の平均」により算出した標準報酬の等級を２等級以上下回る場合に申し出ることができます。なお、この保険者算定は令和４年度以降の取扱いであるため、令和４年度以前の４月から６月までの間に産前産後休業を取得している場合の申出はできませんので、ご留意ください。</t>
    </r>
    <rPh sb="36" eb="38">
      <t>サンシュツ</t>
    </rPh>
    <rPh sb="40" eb="42">
      <t>ヒョウジュン</t>
    </rPh>
    <rPh sb="42" eb="44">
      <t>ホウシュウ</t>
    </rPh>
    <rPh sb="45" eb="47">
      <t>トウキュウ</t>
    </rPh>
    <rPh sb="157" eb="159">
      <t>レイワ</t>
    </rPh>
    <rPh sb="160" eb="162">
      <t>ネンド</t>
    </rPh>
    <rPh sb="162" eb="164">
      <t>イゼン</t>
    </rPh>
    <phoneticPr fontId="1"/>
  </si>
  <si>
    <t>掛金関係様式第９号</t>
    <rPh sb="0" eb="6">
      <t>カケキンカンケイヨウシキ</t>
    </rPh>
    <rPh sb="6" eb="7">
      <t>ダイ</t>
    </rPh>
    <rPh sb="8" eb="9">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</si>
</sst>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0"/>
    <numFmt numFmtId="177" formatCode="00000000"/>
    <numFmt numFmtId="178" formatCode="#,##0_ "/>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font>
    <font>
      <u/>
      <sz val="10"/>
      <name val="ＭＳ Ｐゴシック"/>
      <family val="3"/>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2"/>
      <color theme="1"/>
      <name val="ＭＳ Ｐ明朝"/>
      <family val="1"/>
      <charset val="128"/>
    </font>
    <font>
      <sz val="11"/>
      <color theme="1"/>
      <name val="ＭＳ Ｐ明朝"/>
      <family val="1"/>
      <charset val="128"/>
    </font>
    <font>
      <sz val="12"/>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0.5"/>
      <color theme="1"/>
      <name val="ＭＳ Ｐ明朝"/>
      <family val="1"/>
      <charset val="128"/>
    </font>
    <font>
      <sz val="8"/>
      <color theme="1"/>
      <name val="ＭＳ Ｐ明朝"/>
      <family val="1"/>
      <charset val="128"/>
    </font>
    <font>
      <u/>
      <sz val="8"/>
      <color theme="1"/>
      <name val="ＭＳ Ｐ明朝"/>
      <family val="1"/>
      <charset val="128"/>
    </font>
    <font>
      <sz val="12"/>
      <color theme="1"/>
      <name val="ＭＳ Ｐゴシック"/>
      <family val="3"/>
      <charset val="128"/>
    </font>
    <font>
      <sz val="10.5"/>
      <color theme="1"/>
      <name val="ＭＳ 明朝"/>
      <family val="1"/>
      <charset val="128"/>
    </font>
    <font>
      <sz val="11"/>
      <name val="ＭＳ Ｐゴシック"/>
      <family val="3"/>
      <charset val="128"/>
    </font>
    <font>
      <sz val="11"/>
      <color indexed="8"/>
      <name val="ＭＳ Ｐゴシック"/>
      <family val="3"/>
      <charset val="128"/>
    </font>
    <font>
      <b/>
      <sz val="12"/>
      <color rgb="FFFF0000"/>
      <name val="ＭＳ ゴシック"/>
      <family val="3"/>
      <charset val="128"/>
    </font>
  </fonts>
  <fills count="3">
    <fill>
      <patternFill patternType="none"/>
    </fill>
    <fill>
      <patternFill patternType="gray125"/>
    </fill>
    <fill>
      <patternFill patternType="solid">
        <fgColor rgb="FFFFFF9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auto="1"/>
      </top>
      <bottom style="medium">
        <color indexed="64"/>
      </bottom>
      <diagonal/>
    </border>
    <border>
      <left/>
      <right style="medium">
        <color indexed="64"/>
      </right>
      <top style="thin">
        <color indexed="64"/>
      </top>
      <bottom style="medium">
        <color indexed="64"/>
      </bottom>
      <diagonal/>
    </border>
    <border>
      <left/>
      <right style="thin">
        <color auto="1"/>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38" fontId="20" fillId="0" borderId="0" applyFont="0" applyFill="0" applyBorder="0" applyAlignment="0" applyProtection="0">
      <alignment vertical="center"/>
    </xf>
    <xf numFmtId="0" fontId="20" fillId="0" borderId="0">
      <alignment vertical="center"/>
    </xf>
  </cellStyleXfs>
  <cellXfs count="242">
    <xf numFmtId="0" fontId="0" fillId="0" borderId="0" xfId="0">
      <alignment vertical="center"/>
    </xf>
    <xf numFmtId="0" fontId="11" fillId="2" borderId="10" xfId="0" applyFont="1" applyFill="1" applyBorder="1" applyAlignment="1" applyProtection="1">
      <alignment horizontal="center" vertical="center" shrinkToFit="1"/>
      <protection locked="0"/>
    </xf>
    <xf numFmtId="0" fontId="10" fillId="0" borderId="0" xfId="0" applyFont="1" applyBorder="1" applyProtection="1">
      <alignment vertical="center"/>
    </xf>
    <xf numFmtId="0" fontId="11" fillId="0" borderId="10" xfId="0" applyFont="1" applyBorder="1" applyAlignment="1" applyProtection="1">
      <alignment horizontal="center" vertical="center" shrinkToFit="1"/>
    </xf>
    <xf numFmtId="0" fontId="9" fillId="0" borderId="43" xfId="0" applyFont="1" applyBorder="1" applyAlignment="1" applyProtection="1">
      <alignment horizontal="center" vertical="center" shrinkToFit="1"/>
    </xf>
    <xf numFmtId="0" fontId="9" fillId="0" borderId="27" xfId="0" applyFont="1" applyBorder="1" applyAlignment="1" applyProtection="1">
      <alignment horizontal="center" vertical="center" shrinkToFit="1"/>
    </xf>
    <xf numFmtId="0" fontId="9" fillId="0" borderId="39" xfId="0" applyFont="1" applyBorder="1" applyAlignment="1" applyProtection="1">
      <alignment horizontal="center" vertical="center" shrinkToFit="1"/>
    </xf>
    <xf numFmtId="0" fontId="9" fillId="0" borderId="13" xfId="0" applyFont="1" applyFill="1" applyBorder="1" applyAlignment="1" applyProtection="1">
      <alignment horizontal="left" vertical="center" shrinkToFit="1"/>
    </xf>
    <xf numFmtId="0" fontId="9" fillId="0" borderId="27" xfId="0" applyFont="1" applyFill="1" applyBorder="1" applyAlignment="1" applyProtection="1">
      <alignment horizontal="left" vertical="center" shrinkToFit="1"/>
    </xf>
    <xf numFmtId="0" fontId="14" fillId="0" borderId="0" xfId="0" applyFont="1" applyBorder="1" applyAlignment="1" applyProtection="1">
      <alignment horizontal="justify" vertical="center" shrinkToFit="1"/>
    </xf>
    <xf numFmtId="0" fontId="10" fillId="0" borderId="17" xfId="0" applyFont="1" applyBorder="1" applyAlignment="1" applyProtection="1">
      <alignment vertical="center" shrinkToFit="1"/>
    </xf>
    <xf numFmtId="0" fontId="14" fillId="0" borderId="0" xfId="0" applyFont="1" applyBorder="1" applyAlignment="1" applyProtection="1">
      <alignment vertical="center" shrinkToFit="1"/>
    </xf>
    <xf numFmtId="0" fontId="15" fillId="0" borderId="16" xfId="0" applyFont="1" applyBorder="1" applyAlignment="1" applyProtection="1">
      <alignment vertical="center" shrinkToFit="1"/>
    </xf>
    <xf numFmtId="0" fontId="15" fillId="0" borderId="0" xfId="0" applyFont="1" applyBorder="1" applyAlignment="1" applyProtection="1">
      <alignment vertical="center" shrinkToFit="1"/>
    </xf>
    <xf numFmtId="0" fontId="15" fillId="0" borderId="0" xfId="0" applyFont="1" applyBorder="1" applyAlignment="1" applyProtection="1">
      <alignment horizontal="left" vertical="center" shrinkToFit="1"/>
    </xf>
    <xf numFmtId="0" fontId="15" fillId="0" borderId="17" xfId="0" applyFont="1" applyBorder="1" applyAlignment="1" applyProtection="1">
      <alignment vertical="center" shrinkToFit="1"/>
    </xf>
    <xf numFmtId="0" fontId="15" fillId="0" borderId="19" xfId="0" applyFont="1" applyBorder="1" applyAlignment="1" applyProtection="1">
      <alignment horizontal="left" vertical="center" shrinkToFit="1"/>
    </xf>
    <xf numFmtId="0" fontId="15" fillId="0" borderId="19" xfId="0" applyFont="1" applyBorder="1" applyAlignment="1" applyProtection="1">
      <alignment vertical="center" shrinkToFit="1"/>
    </xf>
    <xf numFmtId="0" fontId="15" fillId="0" borderId="19" xfId="0" applyFont="1" applyBorder="1" applyAlignment="1" applyProtection="1">
      <alignment horizontal="right" vertical="center" shrinkToFit="1"/>
    </xf>
    <xf numFmtId="0" fontId="15" fillId="0" borderId="19" xfId="0" applyFont="1" applyBorder="1" applyAlignment="1" applyProtection="1">
      <alignment horizontal="center" vertical="center" shrinkToFit="1"/>
    </xf>
    <xf numFmtId="0" fontId="15" fillId="0" borderId="20" xfId="0" applyFont="1" applyBorder="1" applyAlignment="1" applyProtection="1">
      <alignment vertical="center" shrinkToFit="1"/>
    </xf>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center" shrinkToFit="1"/>
    </xf>
    <xf numFmtId="0" fontId="15" fillId="0" borderId="0" xfId="0" applyFont="1" applyBorder="1" applyAlignment="1" applyProtection="1">
      <alignment horizontal="center" vertical="center" shrinkToFit="1"/>
    </xf>
    <xf numFmtId="0" fontId="16" fillId="0" borderId="0" xfId="0" applyFont="1" applyAlignment="1" applyProtection="1">
      <alignment vertical="top"/>
    </xf>
    <xf numFmtId="0" fontId="16" fillId="0" borderId="0" xfId="0" applyFont="1" applyAlignment="1" applyProtection="1">
      <alignment vertical="center"/>
    </xf>
    <xf numFmtId="38" fontId="0" fillId="0" borderId="0" xfId="2" applyFont="1" applyAlignment="1"/>
    <xf numFmtId="38" fontId="0" fillId="0" borderId="0" xfId="2" applyFont="1" applyAlignment="1">
      <alignment horizontal="right"/>
    </xf>
    <xf numFmtId="38" fontId="4" fillId="0" borderId="1" xfId="2" applyFont="1" applyBorder="1" applyAlignment="1">
      <alignment horizontal="center"/>
    </xf>
    <xf numFmtId="38" fontId="4" fillId="0" borderId="1" xfId="2" applyFont="1" applyBorder="1" applyAlignment="1">
      <alignment horizontal="center" shrinkToFit="1"/>
    </xf>
    <xf numFmtId="38" fontId="0" fillId="0" borderId="12" xfId="2" applyFont="1" applyBorder="1" applyAlignment="1"/>
    <xf numFmtId="38" fontId="0" fillId="0" borderId="3" xfId="2" applyFont="1" applyBorder="1" applyAlignment="1"/>
    <xf numFmtId="178" fontId="20" fillId="0" borderId="0" xfId="3" applyNumberFormat="1" applyFont="1" applyFill="1" applyBorder="1" applyAlignment="1">
      <alignment horizontal="right" wrapText="1" readingOrder="1"/>
    </xf>
    <xf numFmtId="38" fontId="0" fillId="0" borderId="13" xfId="2" applyFont="1" applyBorder="1" applyAlignment="1"/>
    <xf numFmtId="38" fontId="0" fillId="0" borderId="1" xfId="2" applyFont="1" applyBorder="1" applyAlignment="1"/>
    <xf numFmtId="178" fontId="21" fillId="0" borderId="1" xfId="3" applyNumberFormat="1" applyFont="1" applyFill="1" applyBorder="1" applyAlignment="1">
      <alignment horizontal="right" wrapText="1" readingOrder="1"/>
    </xf>
    <xf numFmtId="38" fontId="0" fillId="0" borderId="1" xfId="2" applyFont="1" applyBorder="1" applyAlignment="1">
      <alignment horizontal="right"/>
    </xf>
    <xf numFmtId="178" fontId="20" fillId="0" borderId="5" xfId="3" applyNumberFormat="1" applyFont="1" applyFill="1" applyBorder="1" applyAlignment="1">
      <alignment horizontal="right" wrapText="1" readingOrder="1"/>
    </xf>
    <xf numFmtId="178" fontId="20" fillId="0" borderId="3" xfId="3" applyNumberFormat="1" applyFont="1" applyFill="1" applyBorder="1" applyAlignment="1">
      <alignment horizontal="right" wrapText="1" readingOrder="1"/>
    </xf>
    <xf numFmtId="178" fontId="20" fillId="0" borderId="2" xfId="3" applyNumberFormat="1" applyFont="1" applyFill="1" applyBorder="1" applyAlignment="1">
      <alignment horizontal="right" wrapText="1" readingOrder="1"/>
    </xf>
    <xf numFmtId="38" fontId="0" fillId="0" borderId="3" xfId="2" applyFont="1" applyBorder="1" applyAlignment="1">
      <alignment readingOrder="1"/>
    </xf>
    <xf numFmtId="0" fontId="9" fillId="0" borderId="0" xfId="0" applyFont="1" applyBorder="1" applyAlignment="1" applyProtection="1">
      <alignment horizontal="left" vertical="center" shrinkToFit="1"/>
    </xf>
    <xf numFmtId="0" fontId="10" fillId="0" borderId="16" xfId="0" applyFont="1" applyBorder="1" applyAlignment="1" applyProtection="1">
      <alignment horizontal="center" vertical="center"/>
    </xf>
    <xf numFmtId="0" fontId="10" fillId="0" borderId="0" xfId="0" applyFont="1" applyBorder="1" applyAlignment="1" applyProtection="1">
      <alignment horizontal="center" vertical="center"/>
    </xf>
    <xf numFmtId="0" fontId="9" fillId="0" borderId="10" xfId="0" applyFont="1" applyBorder="1" applyAlignment="1" applyProtection="1">
      <alignment horizontal="center" vertical="center" shrinkToFit="1"/>
    </xf>
    <xf numFmtId="0" fontId="9" fillId="0" borderId="28" xfId="0" applyFont="1" applyBorder="1" applyAlignment="1" applyProtection="1">
      <alignment horizontal="center" vertical="center" shrinkToFit="1"/>
    </xf>
    <xf numFmtId="0" fontId="10" fillId="0" borderId="0" xfId="0" applyFont="1" applyBorder="1" applyAlignment="1" applyProtection="1">
      <alignment vertical="center" shrinkToFit="1"/>
    </xf>
    <xf numFmtId="0" fontId="9" fillId="0" borderId="13" xfId="0" applyFont="1" applyBorder="1" applyAlignment="1" applyProtection="1">
      <alignment horizontal="center" vertical="center" shrinkToFit="1"/>
    </xf>
    <xf numFmtId="0" fontId="19" fillId="0" borderId="0" xfId="0" applyFont="1" applyProtection="1">
      <alignment vertical="center"/>
    </xf>
    <xf numFmtId="0" fontId="8" fillId="0" borderId="0" xfId="0" applyFont="1" applyProtection="1">
      <alignment vertical="center"/>
    </xf>
    <xf numFmtId="0" fontId="7" fillId="0" borderId="0" xfId="0" applyFont="1" applyProtection="1">
      <alignment vertical="center"/>
    </xf>
    <xf numFmtId="0" fontId="7" fillId="0" borderId="0" xfId="0" applyFont="1" applyBorder="1" applyAlignment="1" applyProtection="1">
      <alignment horizontal="left" vertical="center"/>
    </xf>
    <xf numFmtId="0" fontId="10" fillId="0" borderId="0" xfId="0" applyFont="1" applyProtection="1">
      <alignment vertical="center"/>
    </xf>
    <xf numFmtId="38" fontId="10" fillId="0" borderId="0" xfId="1" applyFont="1" applyProtection="1">
      <alignment vertical="center"/>
    </xf>
    <xf numFmtId="0" fontId="13" fillId="0" borderId="0" xfId="0" applyFont="1" applyProtection="1">
      <alignment vertical="center"/>
    </xf>
    <xf numFmtId="38" fontId="13" fillId="0" borderId="0" xfId="1" applyFont="1" applyProtection="1">
      <alignment vertical="center"/>
    </xf>
    <xf numFmtId="0" fontId="15" fillId="0" borderId="0" xfId="0" applyFont="1" applyProtection="1">
      <alignment vertical="center"/>
    </xf>
    <xf numFmtId="0" fontId="15" fillId="0" borderId="0" xfId="0" applyFont="1" applyAlignment="1" applyProtection="1">
      <alignment horizontal="center" vertical="center"/>
    </xf>
    <xf numFmtId="0" fontId="14" fillId="0" borderId="0" xfId="0" applyFont="1" applyBorder="1" applyAlignment="1" applyProtection="1">
      <alignment horizontal="center" vertical="center" shrinkToFit="1"/>
    </xf>
    <xf numFmtId="0" fontId="9" fillId="0" borderId="0" xfId="0" applyFont="1" applyBorder="1" applyAlignment="1" applyProtection="1">
      <alignment horizontal="right" vertical="center" shrinkToFit="1"/>
    </xf>
    <xf numFmtId="0" fontId="14" fillId="0" borderId="0" xfId="0" applyFont="1" applyProtection="1">
      <alignment vertical="center"/>
    </xf>
    <xf numFmtId="0" fontId="13" fillId="0" borderId="0" xfId="0" applyFont="1" applyAlignment="1" applyProtection="1">
      <alignmen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wrapText="1"/>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xf>
    <xf numFmtId="0" fontId="6" fillId="0" borderId="0" xfId="0" applyFont="1" applyProtection="1">
      <alignment vertical="center"/>
    </xf>
    <xf numFmtId="0" fontId="22" fillId="2" borderId="10" xfId="0" applyFont="1" applyFill="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9" fillId="0" borderId="0" xfId="0" applyFont="1" applyBorder="1" applyAlignment="1" applyProtection="1">
      <alignment vertical="center" shrinkToFit="1"/>
    </xf>
    <xf numFmtId="0" fontId="10" fillId="0" borderId="0" xfId="0" applyFont="1" applyBorder="1" applyAlignment="1" applyProtection="1">
      <alignment vertical="center" shrinkToFit="1"/>
    </xf>
    <xf numFmtId="0" fontId="9" fillId="0" borderId="44" xfId="0" applyFont="1" applyBorder="1" applyAlignment="1" applyProtection="1">
      <alignment horizontal="center" vertical="center" shrinkToFit="1"/>
    </xf>
    <xf numFmtId="0" fontId="9" fillId="0" borderId="45" xfId="0" applyFont="1" applyBorder="1" applyAlignment="1" applyProtection="1">
      <alignment horizontal="center" vertical="center" shrinkToFit="1"/>
    </xf>
    <xf numFmtId="176" fontId="11" fillId="2" borderId="33" xfId="0" applyNumberFormat="1" applyFont="1" applyFill="1" applyBorder="1" applyAlignment="1" applyProtection="1">
      <alignment horizontal="center" vertical="center" shrinkToFit="1"/>
      <protection locked="0"/>
    </xf>
    <xf numFmtId="176" fontId="11" fillId="2" borderId="35" xfId="0" applyNumberFormat="1" applyFont="1" applyFill="1" applyBorder="1" applyAlignment="1" applyProtection="1">
      <alignment horizontal="center" vertical="center" shrinkToFit="1"/>
      <protection locked="0"/>
    </xf>
    <xf numFmtId="0" fontId="9" fillId="0" borderId="22" xfId="0" applyFont="1" applyBorder="1" applyAlignment="1" applyProtection="1">
      <alignment horizontal="center" vertical="center" shrinkToFit="1"/>
    </xf>
    <xf numFmtId="0" fontId="9" fillId="0" borderId="26" xfId="0" applyFont="1" applyBorder="1" applyAlignment="1" applyProtection="1">
      <alignment horizontal="center" vertical="center" shrinkToFit="1"/>
    </xf>
    <xf numFmtId="177" fontId="11" fillId="2" borderId="10" xfId="0" applyNumberFormat="1" applyFont="1" applyFill="1" applyBorder="1" applyAlignment="1" applyProtection="1">
      <alignment horizontal="center" vertical="center" shrinkToFit="1"/>
      <protection locked="0"/>
    </xf>
    <xf numFmtId="177" fontId="11" fillId="2" borderId="28" xfId="0" applyNumberFormat="1"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0" fontId="11" fillId="2" borderId="19" xfId="0" applyFont="1" applyFill="1" applyBorder="1" applyAlignment="1" applyProtection="1">
      <alignment horizontal="center" vertical="center" shrinkToFit="1"/>
      <protection locked="0"/>
    </xf>
    <xf numFmtId="0" fontId="9" fillId="0" borderId="47" xfId="0" applyFont="1" applyBorder="1" applyAlignment="1" applyProtection="1">
      <alignment horizontal="center" vertical="center" shrinkToFit="1"/>
    </xf>
    <xf numFmtId="0" fontId="9" fillId="0" borderId="48" xfId="0" applyFont="1" applyBorder="1" applyAlignment="1" applyProtection="1">
      <alignment horizontal="center" vertical="center" shrinkToFit="1"/>
    </xf>
    <xf numFmtId="0" fontId="9" fillId="0" borderId="34" xfId="0" applyFont="1" applyBorder="1" applyAlignment="1" applyProtection="1">
      <alignment horizontal="center" vertical="center" shrinkToFit="1"/>
    </xf>
    <xf numFmtId="0" fontId="9" fillId="0" borderId="1" xfId="0" applyFont="1" applyBorder="1" applyAlignment="1" applyProtection="1">
      <alignment horizontal="center" vertical="center" shrinkToFit="1"/>
    </xf>
    <xf numFmtId="0" fontId="9" fillId="0" borderId="42" xfId="0" applyFont="1" applyBorder="1" applyAlignment="1" applyProtection="1">
      <alignment horizontal="center" vertical="center" shrinkToFit="1"/>
    </xf>
    <xf numFmtId="0" fontId="9" fillId="0" borderId="23" xfId="0" applyFont="1" applyBorder="1" applyAlignment="1" applyProtection="1">
      <alignment horizontal="center" vertical="center" shrinkToFit="1"/>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11" fillId="2" borderId="29" xfId="0" applyFont="1" applyFill="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xf>
    <xf numFmtId="0" fontId="9" fillId="0" borderId="13" xfId="0" applyFont="1" applyBorder="1" applyAlignment="1" applyProtection="1">
      <alignment horizontal="center" vertical="center" shrinkToFit="1"/>
    </xf>
    <xf numFmtId="0" fontId="11" fillId="2" borderId="3"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xf>
    <xf numFmtId="0" fontId="9" fillId="0" borderId="4" xfId="0" applyFont="1" applyBorder="1" applyAlignment="1" applyProtection="1">
      <alignment horizontal="center" vertical="center" shrinkToFit="1"/>
    </xf>
    <xf numFmtId="0" fontId="9" fillId="0" borderId="29" xfId="0" applyFont="1" applyBorder="1" applyAlignment="1" applyProtection="1">
      <alignment horizontal="center" vertical="center" shrinkToFit="1"/>
    </xf>
    <xf numFmtId="0" fontId="9" fillId="0" borderId="24" xfId="0" applyFont="1" applyBorder="1" applyAlignment="1" applyProtection="1">
      <alignment horizontal="center" vertical="center" shrinkToFit="1"/>
    </xf>
    <xf numFmtId="0" fontId="12" fillId="0" borderId="17" xfId="0" applyFont="1" applyBorder="1" applyAlignment="1" applyProtection="1">
      <alignment horizontal="center" vertical="center" shrinkToFit="1"/>
    </xf>
    <xf numFmtId="0" fontId="12" fillId="0" borderId="20" xfId="0" applyFont="1" applyBorder="1" applyAlignment="1" applyProtection="1">
      <alignment horizontal="center" vertical="center" shrinkToFit="1"/>
    </xf>
    <xf numFmtId="0" fontId="9" fillId="2" borderId="5" xfId="0" applyFont="1" applyFill="1" applyBorder="1" applyAlignment="1" applyProtection="1">
      <alignment horizontal="center" vertical="center" shrinkToFit="1"/>
      <protection locked="0"/>
    </xf>
    <xf numFmtId="0" fontId="9" fillId="2" borderId="19" xfId="0" applyFont="1" applyFill="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xf>
    <xf numFmtId="0" fontId="11" fillId="0" borderId="19" xfId="0" applyFont="1" applyBorder="1" applyAlignment="1" applyProtection="1">
      <alignment horizontal="center" vertical="center" shrinkToFit="1"/>
    </xf>
    <xf numFmtId="0" fontId="12" fillId="0" borderId="16" xfId="0" applyFont="1" applyBorder="1" applyAlignment="1" applyProtection="1">
      <alignment horizontal="center" shrinkToFit="1"/>
    </xf>
    <xf numFmtId="0" fontId="12" fillId="0" borderId="0" xfId="0" applyFont="1" applyBorder="1" applyAlignment="1" applyProtection="1">
      <alignment horizontal="center" shrinkToFit="1"/>
    </xf>
    <xf numFmtId="0" fontId="10" fillId="0" borderId="9" xfId="0" applyFont="1" applyBorder="1" applyAlignment="1" applyProtection="1">
      <alignment horizontal="center" vertical="center" shrinkToFit="1"/>
    </xf>
    <xf numFmtId="0" fontId="10" fillId="0" borderId="1"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10" fillId="0" borderId="2" xfId="0" applyFont="1" applyBorder="1" applyAlignment="1" applyProtection="1">
      <alignment horizontal="center" vertical="center" shrinkToFit="1"/>
    </xf>
    <xf numFmtId="0" fontId="11" fillId="2" borderId="2" xfId="0" applyFont="1" applyFill="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xf>
    <xf numFmtId="0" fontId="9" fillId="2" borderId="11" xfId="0" applyFont="1" applyFill="1" applyBorder="1" applyAlignment="1" applyProtection="1">
      <alignment horizontal="center" vertical="center" shrinkToFit="1"/>
      <protection locked="0"/>
    </xf>
    <xf numFmtId="0" fontId="9" fillId="2" borderId="39" xfId="0" applyFont="1" applyFill="1" applyBorder="1" applyAlignment="1" applyProtection="1">
      <alignment horizontal="center" vertical="center" shrinkToFit="1"/>
      <protection locked="0"/>
    </xf>
    <xf numFmtId="0" fontId="10" fillId="0" borderId="16" xfId="0" applyFont="1" applyBorder="1" applyAlignment="1" applyProtection="1">
      <alignment horizontal="center" vertical="top" shrinkToFit="1"/>
    </xf>
    <xf numFmtId="0" fontId="10" fillId="0" borderId="0" xfId="0" applyFont="1" applyBorder="1" applyAlignment="1" applyProtection="1">
      <alignment horizontal="center" vertical="top" shrinkToFit="1"/>
    </xf>
    <xf numFmtId="0" fontId="10" fillId="0" borderId="8" xfId="0" applyFont="1" applyBorder="1" applyAlignment="1" applyProtection="1">
      <alignment horizontal="center" vertical="center" shrinkToFit="1"/>
    </xf>
    <xf numFmtId="0" fontId="9" fillId="0" borderId="5" xfId="0" applyFont="1" applyBorder="1" applyAlignment="1" applyProtection="1">
      <alignment horizontal="center" vertical="center" shrinkToFit="1"/>
    </xf>
    <xf numFmtId="0" fontId="11" fillId="0" borderId="5" xfId="0" applyFont="1" applyBorder="1" applyAlignment="1" applyProtection="1">
      <alignment horizontal="center" vertical="center" shrinkToFit="1"/>
    </xf>
    <xf numFmtId="0" fontId="9" fillId="0" borderId="17" xfId="0" applyFont="1" applyBorder="1" applyAlignment="1" applyProtection="1">
      <alignment horizontal="center" vertical="center" shrinkToFit="1"/>
    </xf>
    <xf numFmtId="0" fontId="9" fillId="0" borderId="30" xfId="0" applyFont="1" applyBorder="1" applyAlignment="1" applyProtection="1">
      <alignment horizontal="center" vertical="center" shrinkToFit="1"/>
    </xf>
    <xf numFmtId="0" fontId="9" fillId="0" borderId="21" xfId="0" applyFont="1" applyBorder="1" applyAlignment="1" applyProtection="1">
      <alignment horizontal="center" vertical="center" shrinkToFit="1"/>
    </xf>
    <xf numFmtId="0" fontId="9" fillId="0" borderId="14" xfId="0" applyFont="1" applyBorder="1" applyAlignment="1" applyProtection="1">
      <alignment horizontal="center" vertical="center" shrinkToFit="1"/>
    </xf>
    <xf numFmtId="0" fontId="9" fillId="2" borderId="12"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38" fontId="9" fillId="2" borderId="12" xfId="1" applyFont="1" applyFill="1" applyBorder="1" applyAlignment="1" applyProtection="1">
      <alignment horizontal="center" vertical="center" shrinkToFit="1"/>
      <protection locked="0"/>
    </xf>
    <xf numFmtId="38" fontId="9" fillId="2" borderId="3" xfId="1" applyFont="1" applyFill="1" applyBorder="1" applyAlignment="1" applyProtection="1">
      <alignment horizontal="center" vertical="center" shrinkToFit="1"/>
      <protection locked="0"/>
    </xf>
    <xf numFmtId="38" fontId="9" fillId="2" borderId="13" xfId="1" applyFont="1" applyFill="1" applyBorder="1" applyAlignment="1" applyProtection="1">
      <alignment horizontal="center" vertical="center" shrinkToFit="1"/>
      <protection locked="0"/>
    </xf>
    <xf numFmtId="38" fontId="9" fillId="0" borderId="12" xfId="1" applyFont="1" applyBorder="1" applyAlignment="1" applyProtection="1">
      <alignment horizontal="center" vertical="center" shrinkToFit="1"/>
    </xf>
    <xf numFmtId="38" fontId="9" fillId="0" borderId="3" xfId="1" applyFont="1" applyBorder="1" applyAlignment="1" applyProtection="1">
      <alignment horizontal="center" vertical="center" shrinkToFit="1"/>
    </xf>
    <xf numFmtId="0" fontId="9" fillId="0" borderId="25" xfId="0" applyFont="1" applyBorder="1" applyAlignment="1" applyProtection="1">
      <alignment horizontal="center" vertical="center" shrinkToFit="1"/>
    </xf>
    <xf numFmtId="0" fontId="9" fillId="0" borderId="10" xfId="0" applyFont="1" applyBorder="1" applyAlignment="1" applyProtection="1">
      <alignment horizontal="center" vertical="center" shrinkToFit="1"/>
    </xf>
    <xf numFmtId="0" fontId="9" fillId="0" borderId="28" xfId="0" applyFont="1" applyBorder="1" applyAlignment="1" applyProtection="1">
      <alignment horizontal="center" vertical="center" shrinkToFit="1"/>
    </xf>
    <xf numFmtId="0" fontId="9" fillId="0" borderId="32" xfId="0" applyFont="1" applyBorder="1" applyAlignment="1" applyProtection="1">
      <alignment horizontal="center" vertical="center" shrinkToFit="1"/>
    </xf>
    <xf numFmtId="0" fontId="9" fillId="0" borderId="9" xfId="0" applyFont="1" applyBorder="1" applyAlignment="1" applyProtection="1">
      <alignment horizontal="center" vertical="center" shrinkToFit="1"/>
    </xf>
    <xf numFmtId="0" fontId="9" fillId="0" borderId="41" xfId="0" applyFont="1" applyBorder="1" applyAlignment="1" applyProtection="1">
      <alignment horizontal="center" vertical="center" shrinkToFit="1"/>
    </xf>
    <xf numFmtId="0" fontId="9" fillId="0" borderId="46" xfId="0" applyFont="1" applyBorder="1" applyAlignment="1" applyProtection="1">
      <alignment horizontal="center" vertical="center" shrinkToFit="1"/>
    </xf>
    <xf numFmtId="0" fontId="9" fillId="0" borderId="38" xfId="0" applyFont="1" applyBorder="1" applyAlignment="1" applyProtection="1">
      <alignment horizontal="center" vertical="center" shrinkToFit="1"/>
    </xf>
    <xf numFmtId="0" fontId="9" fillId="2" borderId="38" xfId="0" applyFont="1" applyFill="1" applyBorder="1" applyAlignment="1" applyProtection="1">
      <alignment horizontal="center" vertical="center" shrinkToFit="1"/>
      <protection locked="0"/>
    </xf>
    <xf numFmtId="38" fontId="9" fillId="2" borderId="38" xfId="1" applyFont="1" applyFill="1" applyBorder="1" applyAlignment="1" applyProtection="1">
      <alignment horizontal="center" vertical="center" shrinkToFit="1"/>
      <protection locked="0"/>
    </xf>
    <xf numFmtId="38" fontId="9" fillId="2" borderId="11" xfId="1" applyFont="1" applyFill="1" applyBorder="1" applyAlignment="1" applyProtection="1">
      <alignment horizontal="center" vertical="center" shrinkToFit="1"/>
      <protection locked="0"/>
    </xf>
    <xf numFmtId="38" fontId="9" fillId="2" borderId="27" xfId="1" applyFont="1" applyFill="1" applyBorder="1" applyAlignment="1" applyProtection="1">
      <alignment horizontal="center" vertical="center" shrinkToFit="1"/>
      <protection locked="0"/>
    </xf>
    <xf numFmtId="38" fontId="9" fillId="0" borderId="38" xfId="1" applyFont="1" applyBorder="1" applyAlignment="1" applyProtection="1">
      <alignment horizontal="center" vertical="center" shrinkToFit="1"/>
    </xf>
    <xf numFmtId="38" fontId="9" fillId="0" borderId="11" xfId="1" applyFont="1" applyBorder="1" applyAlignment="1" applyProtection="1">
      <alignment horizontal="center" vertical="center" shrinkToFit="1"/>
    </xf>
    <xf numFmtId="38" fontId="9" fillId="0" borderId="6" xfId="1" applyFont="1" applyFill="1" applyBorder="1" applyAlignment="1" applyProtection="1">
      <alignment horizontal="right" vertical="center" shrinkToFit="1"/>
    </xf>
    <xf numFmtId="38" fontId="9" fillId="0" borderId="5" xfId="1" applyFont="1" applyFill="1" applyBorder="1" applyAlignment="1" applyProtection="1">
      <alignment horizontal="right" vertical="center" shrinkToFit="1"/>
    </xf>
    <xf numFmtId="38" fontId="9" fillId="0" borderId="29" xfId="1" applyFont="1" applyFill="1" applyBorder="1" applyAlignment="1" applyProtection="1">
      <alignment horizontal="right" vertical="center" shrinkToFit="1"/>
    </xf>
    <xf numFmtId="38" fontId="9" fillId="0" borderId="19" xfId="1" applyFont="1" applyFill="1" applyBorder="1" applyAlignment="1" applyProtection="1">
      <alignment horizontal="right" vertical="center" shrinkToFit="1"/>
    </xf>
    <xf numFmtId="0" fontId="9" fillId="0" borderId="17" xfId="0" applyFont="1" applyFill="1" applyBorder="1" applyAlignment="1" applyProtection="1">
      <alignment horizontal="left" vertical="center" shrinkToFit="1"/>
    </xf>
    <xf numFmtId="0" fontId="9" fillId="0" borderId="20" xfId="0" applyFont="1" applyFill="1" applyBorder="1" applyAlignment="1" applyProtection="1">
      <alignment horizontal="left" vertical="center" shrinkToFit="1"/>
    </xf>
    <xf numFmtId="0" fontId="9" fillId="0" borderId="38" xfId="0" applyFont="1" applyFill="1" applyBorder="1" applyAlignment="1" applyProtection="1">
      <alignment horizontal="right" vertical="center" shrinkToFit="1"/>
    </xf>
    <xf numFmtId="0" fontId="9" fillId="0" borderId="11" xfId="0" applyFont="1" applyFill="1" applyBorder="1" applyAlignment="1" applyProtection="1">
      <alignment horizontal="right" vertical="center" shrinkToFit="1"/>
    </xf>
    <xf numFmtId="0" fontId="9" fillId="0" borderId="16"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0" fontId="9" fillId="0" borderId="40" xfId="0" applyFont="1" applyFill="1" applyBorder="1" applyAlignment="1" applyProtection="1">
      <alignment horizontal="center" vertical="center" shrinkToFit="1"/>
    </xf>
    <xf numFmtId="0" fontId="9" fillId="0" borderId="18" xfId="0" applyFont="1" applyFill="1" applyBorder="1" applyAlignment="1" applyProtection="1">
      <alignment horizontal="center" vertical="center" shrinkToFit="1"/>
    </xf>
    <xf numFmtId="0" fontId="9" fillId="0" borderId="19" xfId="0" applyFont="1" applyFill="1" applyBorder="1" applyAlignment="1" applyProtection="1">
      <alignment horizontal="center" vertical="center" shrinkToFit="1"/>
    </xf>
    <xf numFmtId="0" fontId="9" fillId="0" borderId="24" xfId="0" applyFont="1" applyFill="1" applyBorder="1" applyAlignment="1" applyProtection="1">
      <alignment horizontal="center" vertical="center" shrinkToFit="1"/>
    </xf>
    <xf numFmtId="0" fontId="9" fillId="0" borderId="22" xfId="0" applyFont="1" applyFill="1" applyBorder="1" applyAlignment="1" applyProtection="1">
      <alignment horizontal="center" vertical="center" shrinkToFit="1"/>
    </xf>
    <xf numFmtId="0" fontId="9" fillId="0" borderId="10" xfId="0" applyFont="1" applyFill="1" applyBorder="1" applyAlignment="1" applyProtection="1">
      <alignment horizontal="center" vertical="center" shrinkToFit="1"/>
    </xf>
    <xf numFmtId="0" fontId="9" fillId="0" borderId="26" xfId="0" applyFont="1" applyFill="1" applyBorder="1" applyAlignment="1" applyProtection="1">
      <alignment horizontal="center" vertical="center" shrinkToFit="1"/>
    </xf>
    <xf numFmtId="0" fontId="9" fillId="0" borderId="7" xfId="0" applyFont="1" applyFill="1" applyBorder="1" applyAlignment="1" applyProtection="1">
      <alignment horizontal="center" vertical="center" shrinkToFit="1"/>
    </xf>
    <xf numFmtId="0" fontId="9" fillId="0" borderId="2" xfId="0" applyFont="1" applyFill="1" applyBorder="1" applyAlignment="1" applyProtection="1">
      <alignment horizontal="center" vertical="center" shrinkToFit="1"/>
    </xf>
    <xf numFmtId="0" fontId="9" fillId="0" borderId="30" xfId="0" applyFont="1" applyFill="1" applyBorder="1" applyAlignment="1" applyProtection="1">
      <alignment horizontal="center" vertical="center" shrinkToFit="1"/>
    </xf>
    <xf numFmtId="0" fontId="9" fillId="0" borderId="12" xfId="0" applyFont="1" applyFill="1" applyBorder="1" applyAlignment="1" applyProtection="1">
      <alignment horizontal="center" vertical="center" shrinkToFit="1"/>
    </xf>
    <xf numFmtId="0" fontId="9" fillId="0" borderId="3" xfId="0" applyFont="1" applyFill="1" applyBorder="1" applyAlignment="1" applyProtection="1">
      <alignment horizontal="center" vertical="center" shrinkToFit="1"/>
    </xf>
    <xf numFmtId="0" fontId="9" fillId="0" borderId="13" xfId="0" applyFont="1" applyFill="1" applyBorder="1" applyAlignment="1" applyProtection="1">
      <alignment horizontal="center" vertical="center" shrinkToFit="1"/>
    </xf>
    <xf numFmtId="0" fontId="9" fillId="0" borderId="43" xfId="0" applyFont="1" applyFill="1" applyBorder="1" applyAlignment="1" applyProtection="1">
      <alignment horizontal="center" vertical="center" shrinkToFit="1"/>
    </xf>
    <xf numFmtId="38" fontId="9" fillId="0" borderId="3" xfId="1" applyFont="1" applyFill="1" applyBorder="1" applyAlignment="1" applyProtection="1">
      <alignment horizontal="center" vertical="center" shrinkToFit="1"/>
    </xf>
    <xf numFmtId="38" fontId="9" fillId="0" borderId="13" xfId="1" applyFont="1" applyFill="1" applyBorder="1" applyAlignment="1" applyProtection="1">
      <alignment horizontal="center" vertical="center" shrinkToFit="1"/>
    </xf>
    <xf numFmtId="38" fontId="9" fillId="0" borderId="12" xfId="1"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shrinkToFit="1"/>
    </xf>
    <xf numFmtId="0" fontId="9" fillId="0" borderId="15" xfId="0" applyFont="1" applyFill="1" applyBorder="1" applyAlignment="1" applyProtection="1">
      <alignment horizontal="center" vertical="center" shrinkToFit="1"/>
    </xf>
    <xf numFmtId="0" fontId="9" fillId="0" borderId="5" xfId="0" applyFont="1" applyFill="1" applyBorder="1" applyAlignment="1" applyProtection="1">
      <alignment horizontal="right" vertical="center" shrinkToFit="1"/>
    </xf>
    <xf numFmtId="0" fontId="9" fillId="0" borderId="19" xfId="0" applyFont="1" applyFill="1" applyBorder="1" applyAlignment="1" applyProtection="1">
      <alignment horizontal="right" vertical="center" shrinkToFit="1"/>
    </xf>
    <xf numFmtId="0" fontId="10" fillId="0" borderId="16" xfId="0" applyFont="1" applyBorder="1" applyAlignment="1" applyProtection="1">
      <alignment horizontal="center" vertical="center"/>
    </xf>
    <xf numFmtId="0" fontId="10" fillId="0" borderId="0" xfId="0" applyFont="1" applyBorder="1" applyAlignment="1" applyProtection="1">
      <alignment horizontal="center" vertical="center"/>
    </xf>
    <xf numFmtId="0" fontId="9" fillId="0" borderId="4" xfId="0" applyFont="1" applyFill="1" applyBorder="1" applyAlignment="1" applyProtection="1">
      <alignment horizontal="left" vertical="center" shrinkToFit="1"/>
    </xf>
    <xf numFmtId="0" fontId="9" fillId="0" borderId="24" xfId="0" applyFont="1" applyFill="1" applyBorder="1" applyAlignment="1" applyProtection="1">
      <alignment horizontal="left" vertical="center" shrinkToFit="1"/>
    </xf>
    <xf numFmtId="38" fontId="9" fillId="0" borderId="6" xfId="1" applyFont="1" applyFill="1" applyBorder="1" applyAlignment="1" applyProtection="1">
      <alignment horizontal="center" vertical="center" shrinkToFit="1"/>
    </xf>
    <xf numFmtId="38" fontId="9" fillId="0" borderId="5" xfId="1" applyFont="1" applyFill="1" applyBorder="1" applyAlignment="1" applyProtection="1">
      <alignment horizontal="center" vertical="center" shrinkToFit="1"/>
    </xf>
    <xf numFmtId="38" fontId="9" fillId="0" borderId="29" xfId="1" applyFont="1" applyFill="1" applyBorder="1" applyAlignment="1" applyProtection="1">
      <alignment horizontal="center" vertical="center" shrinkToFit="1"/>
    </xf>
    <xf numFmtId="38" fontId="9" fillId="0" borderId="19" xfId="1" applyFont="1" applyFill="1" applyBorder="1" applyAlignment="1" applyProtection="1">
      <alignment horizontal="center" vertical="center" shrinkToFit="1"/>
    </xf>
    <xf numFmtId="0" fontId="9" fillId="0" borderId="4" xfId="0" applyFont="1" applyFill="1" applyBorder="1" applyAlignment="1" applyProtection="1">
      <alignment horizontal="center" vertical="center" shrinkToFit="1"/>
    </xf>
    <xf numFmtId="0" fontId="9" fillId="0" borderId="12" xfId="0" applyFont="1" applyFill="1" applyBorder="1" applyAlignment="1" applyProtection="1">
      <alignment horizontal="right" vertical="center" shrinkToFit="1"/>
    </xf>
    <xf numFmtId="0" fontId="9" fillId="0" borderId="3" xfId="0" applyFont="1" applyFill="1" applyBorder="1" applyAlignment="1" applyProtection="1">
      <alignment horizontal="right" vertical="center" shrinkToFit="1"/>
    </xf>
    <xf numFmtId="0" fontId="9" fillId="0" borderId="0" xfId="0" applyFont="1" applyBorder="1" applyAlignment="1" applyProtection="1">
      <alignment horizontal="left" vertical="center" shrinkToFit="1"/>
    </xf>
    <xf numFmtId="0" fontId="15" fillId="0" borderId="18" xfId="0" applyFont="1" applyBorder="1" applyAlignment="1" applyProtection="1">
      <alignment horizontal="center" vertical="center"/>
    </xf>
    <xf numFmtId="0" fontId="15" fillId="0" borderId="19" xfId="0" applyFont="1" applyBorder="1" applyAlignment="1" applyProtection="1">
      <alignment horizontal="center" vertical="center"/>
    </xf>
    <xf numFmtId="0" fontId="16" fillId="0" borderId="0" xfId="0" applyFont="1" applyBorder="1" applyAlignment="1" applyProtection="1">
      <alignment horizontal="left" vertical="top" wrapText="1"/>
    </xf>
    <xf numFmtId="0" fontId="13" fillId="0" borderId="0" xfId="0" applyFont="1" applyAlignment="1" applyProtection="1">
      <alignment horizontal="left" vertical="top"/>
    </xf>
    <xf numFmtId="0" fontId="9" fillId="0" borderId="16" xfId="0" applyFont="1" applyBorder="1" applyAlignment="1" applyProtection="1">
      <alignment horizontal="right" vertical="center" shrinkToFit="1"/>
    </xf>
    <xf numFmtId="0" fontId="9" fillId="0" borderId="0" xfId="0" applyFont="1" applyBorder="1" applyAlignment="1" applyProtection="1">
      <alignment horizontal="right" vertical="center" shrinkToFit="1"/>
    </xf>
    <xf numFmtId="0" fontId="9" fillId="2" borderId="0" xfId="0" applyFont="1" applyFill="1" applyBorder="1" applyAlignment="1" applyProtection="1">
      <alignment horizontal="center" vertical="center" shrinkToFit="1"/>
      <protection locked="0"/>
    </xf>
    <xf numFmtId="0" fontId="16" fillId="0" borderId="0" xfId="0" applyFont="1" applyAlignment="1" applyProtection="1">
      <alignment horizontal="center" vertical="top"/>
    </xf>
    <xf numFmtId="0" fontId="16" fillId="0" borderId="0" xfId="0" applyFont="1" applyBorder="1" applyAlignment="1" applyProtection="1">
      <alignment horizontal="left" vertical="top"/>
    </xf>
    <xf numFmtId="176" fontId="22" fillId="2" borderId="33" xfId="0" applyNumberFormat="1" applyFont="1" applyFill="1" applyBorder="1" applyAlignment="1" applyProtection="1">
      <alignment horizontal="center" vertical="center" shrinkToFit="1"/>
    </xf>
    <xf numFmtId="176" fontId="22" fillId="2" borderId="35" xfId="0" applyNumberFormat="1" applyFont="1" applyFill="1" applyBorder="1" applyAlignment="1" applyProtection="1">
      <alignment horizontal="center" vertical="center" shrinkToFit="1"/>
    </xf>
    <xf numFmtId="177" fontId="22" fillId="2" borderId="10" xfId="0" applyNumberFormat="1" applyFont="1" applyFill="1" applyBorder="1" applyAlignment="1" applyProtection="1">
      <alignment horizontal="center" vertical="center" shrinkToFit="1"/>
    </xf>
    <xf numFmtId="177" fontId="22" fillId="2" borderId="28" xfId="0" applyNumberFormat="1" applyFont="1" applyFill="1" applyBorder="1" applyAlignment="1" applyProtection="1">
      <alignment horizontal="center" vertical="center" shrinkToFit="1"/>
    </xf>
    <xf numFmtId="0" fontId="22" fillId="2" borderId="0" xfId="0" applyFont="1" applyFill="1" applyBorder="1" applyAlignment="1" applyProtection="1">
      <alignment horizontal="center" vertical="center" shrinkToFit="1"/>
    </xf>
    <xf numFmtId="0" fontId="22" fillId="2" borderId="19" xfId="0" applyFont="1" applyFill="1" applyBorder="1" applyAlignment="1" applyProtection="1">
      <alignment horizontal="center" vertical="center" shrinkToFit="1"/>
    </xf>
    <xf numFmtId="0" fontId="22" fillId="2" borderId="36" xfId="0" applyFont="1" applyFill="1" applyBorder="1" applyAlignment="1" applyProtection="1">
      <alignment horizontal="center" vertical="center" shrinkToFit="1"/>
    </xf>
    <xf numFmtId="0" fontId="22" fillId="2" borderId="37" xfId="0" applyFont="1" applyFill="1" applyBorder="1" applyAlignment="1" applyProtection="1">
      <alignment horizontal="center" vertical="center" shrinkToFit="1"/>
    </xf>
    <xf numFmtId="0" fontId="22" fillId="2" borderId="31" xfId="0" applyFont="1" applyFill="1" applyBorder="1" applyAlignment="1" applyProtection="1">
      <alignment horizontal="center" vertical="center" shrinkToFit="1"/>
    </xf>
    <xf numFmtId="0" fontId="22" fillId="2" borderId="29" xfId="0" applyFont="1" applyFill="1" applyBorder="1" applyAlignment="1" applyProtection="1">
      <alignment horizontal="center" vertical="center" shrinkToFit="1"/>
    </xf>
    <xf numFmtId="0" fontId="22" fillId="2" borderId="3" xfId="0" applyFont="1" applyFill="1" applyBorder="1" applyAlignment="1" applyProtection="1">
      <alignment horizontal="center" vertical="center" shrinkToFit="1"/>
    </xf>
    <xf numFmtId="0" fontId="22" fillId="2" borderId="43" xfId="0" applyFont="1" applyFill="1" applyBorder="1" applyAlignment="1" applyProtection="1">
      <alignment horizontal="center" vertical="center" shrinkToFit="1"/>
    </xf>
    <xf numFmtId="0" fontId="22" fillId="2" borderId="5" xfId="0" applyFont="1" applyFill="1" applyBorder="1" applyAlignment="1" applyProtection="1">
      <alignment horizontal="center" vertical="center" shrinkToFit="1"/>
    </xf>
    <xf numFmtId="0" fontId="22" fillId="2" borderId="2" xfId="0" applyFont="1" applyFill="1" applyBorder="1" applyAlignment="1" applyProtection="1">
      <alignment horizontal="center" vertical="center" shrinkToFit="1"/>
    </xf>
    <xf numFmtId="0" fontId="22" fillId="2" borderId="11" xfId="0" applyFont="1" applyFill="1" applyBorder="1" applyAlignment="1" applyProtection="1">
      <alignment horizontal="center" vertical="center" shrinkToFit="1"/>
    </xf>
    <xf numFmtId="0" fontId="22" fillId="2" borderId="39" xfId="0" applyFont="1" applyFill="1" applyBorder="1" applyAlignment="1" applyProtection="1">
      <alignment horizontal="center" vertical="center" shrinkToFit="1"/>
    </xf>
    <xf numFmtId="0" fontId="22" fillId="2" borderId="12" xfId="0" applyFont="1" applyFill="1" applyBorder="1" applyAlignment="1" applyProtection="1">
      <alignment horizontal="center" vertical="center" shrinkToFit="1"/>
    </xf>
    <xf numFmtId="38" fontId="22" fillId="2" borderId="12" xfId="1" applyFont="1" applyFill="1" applyBorder="1" applyAlignment="1" applyProtection="1">
      <alignment horizontal="center" vertical="center" shrinkToFit="1"/>
    </xf>
    <xf numFmtId="38" fontId="22" fillId="2" borderId="3" xfId="1" applyFont="1" applyFill="1" applyBorder="1" applyAlignment="1" applyProtection="1">
      <alignment horizontal="center" vertical="center" shrinkToFit="1"/>
    </xf>
    <xf numFmtId="38" fontId="22" fillId="2" borderId="13" xfId="1" applyFont="1" applyFill="1" applyBorder="1" applyAlignment="1" applyProtection="1">
      <alignment horizontal="center" vertical="center" shrinkToFit="1"/>
    </xf>
    <xf numFmtId="38" fontId="18" fillId="0" borderId="12" xfId="1" applyFont="1" applyBorder="1" applyAlignment="1" applyProtection="1">
      <alignment horizontal="center" vertical="center" shrinkToFit="1"/>
    </xf>
    <xf numFmtId="38" fontId="18" fillId="0" borderId="3" xfId="1" applyFont="1" applyBorder="1" applyAlignment="1" applyProtection="1">
      <alignment horizontal="center" vertical="center" shrinkToFit="1"/>
    </xf>
    <xf numFmtId="0" fontId="22" fillId="2" borderId="38" xfId="0" applyFont="1" applyFill="1" applyBorder="1" applyAlignment="1" applyProtection="1">
      <alignment horizontal="center" vertical="center" shrinkToFit="1"/>
    </xf>
    <xf numFmtId="38" fontId="22" fillId="2" borderId="38" xfId="1" applyFont="1" applyFill="1" applyBorder="1" applyAlignment="1" applyProtection="1">
      <alignment horizontal="center" vertical="center" shrinkToFit="1"/>
    </xf>
    <xf numFmtId="38" fontId="22" fillId="2" borderId="11" xfId="1" applyFont="1" applyFill="1" applyBorder="1" applyAlignment="1" applyProtection="1">
      <alignment horizontal="center" vertical="center" shrinkToFit="1"/>
    </xf>
    <xf numFmtId="38" fontId="22" fillId="2" borderId="27" xfId="1" applyFont="1" applyFill="1" applyBorder="1" applyAlignment="1" applyProtection="1">
      <alignment horizontal="center" vertical="center" shrinkToFit="1"/>
    </xf>
    <xf numFmtId="38" fontId="18" fillId="0" borderId="38" xfId="1" applyFont="1" applyBorder="1" applyAlignment="1" applyProtection="1">
      <alignment horizontal="center" vertical="center" shrinkToFit="1"/>
    </xf>
    <xf numFmtId="38" fontId="18" fillId="0" borderId="11" xfId="1" applyFont="1" applyBorder="1" applyAlignment="1" applyProtection="1">
      <alignment horizontal="center" vertical="center" shrinkToFit="1"/>
    </xf>
    <xf numFmtId="38" fontId="18" fillId="0" borderId="6" xfId="1" applyFont="1" applyFill="1" applyBorder="1" applyAlignment="1" applyProtection="1">
      <alignment horizontal="right" vertical="center" shrinkToFit="1"/>
    </xf>
    <xf numFmtId="38" fontId="18" fillId="0" borderId="5" xfId="1" applyFont="1" applyFill="1" applyBorder="1" applyAlignment="1" applyProtection="1">
      <alignment horizontal="right" vertical="center" shrinkToFit="1"/>
    </xf>
    <xf numFmtId="38" fontId="18" fillId="0" borderId="29" xfId="1" applyFont="1" applyFill="1" applyBorder="1" applyAlignment="1" applyProtection="1">
      <alignment horizontal="right" vertical="center" shrinkToFit="1"/>
    </xf>
    <xf numFmtId="38" fontId="18" fillId="0" borderId="19" xfId="1" applyFont="1" applyFill="1" applyBorder="1" applyAlignment="1" applyProtection="1">
      <alignment horizontal="right" vertical="center" shrinkToFit="1"/>
    </xf>
    <xf numFmtId="0" fontId="18" fillId="0" borderId="38" xfId="0" applyFont="1" applyFill="1" applyBorder="1" applyAlignment="1" applyProtection="1">
      <alignment horizontal="right" vertical="center" shrinkToFit="1"/>
    </xf>
    <xf numFmtId="0" fontId="18" fillId="0" borderId="11" xfId="0" applyFont="1" applyFill="1" applyBorder="1" applyAlignment="1" applyProtection="1">
      <alignment horizontal="right" vertical="center" shrinkToFit="1"/>
    </xf>
    <xf numFmtId="0" fontId="18" fillId="0" borderId="5" xfId="0" applyFont="1" applyFill="1" applyBorder="1" applyAlignment="1" applyProtection="1">
      <alignment horizontal="right" vertical="center" shrinkToFit="1"/>
    </xf>
    <xf numFmtId="0" fontId="18" fillId="0" borderId="19" xfId="0" applyFont="1" applyFill="1" applyBorder="1" applyAlignment="1" applyProtection="1">
      <alignment horizontal="right" vertical="center" shrinkToFit="1"/>
    </xf>
    <xf numFmtId="38" fontId="18" fillId="0" borderId="6" xfId="1" applyFont="1" applyFill="1" applyBorder="1" applyAlignment="1" applyProtection="1">
      <alignment horizontal="center" vertical="center" shrinkToFit="1"/>
    </xf>
    <xf numFmtId="38" fontId="18" fillId="0" borderId="5" xfId="1" applyFont="1" applyFill="1" applyBorder="1" applyAlignment="1" applyProtection="1">
      <alignment horizontal="center" vertical="center" shrinkToFit="1"/>
    </xf>
    <xf numFmtId="38" fontId="18" fillId="0" borderId="29" xfId="1" applyFont="1" applyFill="1" applyBorder="1" applyAlignment="1" applyProtection="1">
      <alignment horizontal="center" vertical="center" shrinkToFit="1"/>
    </xf>
    <xf numFmtId="38" fontId="18" fillId="0" borderId="19" xfId="1" applyFont="1" applyFill="1" applyBorder="1" applyAlignment="1" applyProtection="1">
      <alignment horizontal="center" vertical="center" shrinkToFit="1"/>
    </xf>
    <xf numFmtId="0" fontId="18" fillId="0" borderId="12" xfId="0" applyFont="1" applyFill="1" applyBorder="1" applyAlignment="1" applyProtection="1">
      <alignment horizontal="right" vertical="center" shrinkToFit="1"/>
    </xf>
    <xf numFmtId="0" fontId="18" fillId="0" borderId="3" xfId="0" applyFont="1" applyFill="1" applyBorder="1" applyAlignment="1" applyProtection="1">
      <alignment horizontal="right" vertical="center" shrinkToFit="1"/>
    </xf>
    <xf numFmtId="38" fontId="4" fillId="0" borderId="12" xfId="2" applyFont="1" applyBorder="1" applyAlignment="1">
      <alignment horizontal="center"/>
    </xf>
    <xf numFmtId="38" fontId="4" fillId="0" borderId="3" xfId="2" applyFont="1" applyBorder="1" applyAlignment="1">
      <alignment horizontal="center"/>
    </xf>
    <xf numFmtId="38" fontId="4" fillId="0" borderId="13" xfId="2" applyFont="1" applyBorder="1" applyAlignment="1">
      <alignment horizont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colors>
    <mruColors>
      <color rgb="FFFFFF99"/>
      <color rgb="FFCCFF99"/>
      <color rgb="FFFFCCFF"/>
      <color rgb="FF0000FF"/>
      <color rgb="FFFF9999"/>
      <color rgb="FF00CC66"/>
      <color rgb="FFFF0066"/>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28572</xdr:colOff>
      <xdr:row>7</xdr:row>
      <xdr:rowOff>28576</xdr:rowOff>
    </xdr:from>
    <xdr:to>
      <xdr:col>7</xdr:col>
      <xdr:colOff>238125</xdr:colOff>
      <xdr:row>9</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42872" y="1562101"/>
          <a:ext cx="2552703" cy="638174"/>
        </a:xfrm>
        <a:prstGeom prst="bracketPair">
          <a:avLst/>
        </a:prstGeom>
        <a:ln>
          <a:headEnd type="none"/>
          <a:tailEnd type="non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7</xdr:row>
      <xdr:rowOff>28575</xdr:rowOff>
    </xdr:from>
    <xdr:to>
      <xdr:col>7</xdr:col>
      <xdr:colOff>266700</xdr:colOff>
      <xdr:row>10</xdr:row>
      <xdr:rowOff>19050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1450" y="1428750"/>
          <a:ext cx="255270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ゴシック" panose="020B0600070205080204" pitchFamily="50" charset="-128"/>
              <a:ea typeface="ＭＳ Ｐゴシック" panose="020B0600070205080204" pitchFamily="50" charset="-128"/>
            </a:rPr>
            <a:t>　休業開始日が、出産日以前</a:t>
          </a:r>
          <a:r>
            <a:rPr kumimoji="1" lang="en-US" altLang="ja-JP" sz="800">
              <a:latin typeface="ＭＳ Ｐゴシック" panose="020B0600070205080204" pitchFamily="50" charset="-128"/>
              <a:ea typeface="ＭＳ Ｐゴシック" panose="020B0600070205080204" pitchFamily="50" charset="-128"/>
            </a:rPr>
            <a:t>42</a:t>
          </a:r>
          <a:r>
            <a:rPr kumimoji="1" lang="ja-JP" altLang="en-US" sz="800">
              <a:latin typeface="ＭＳ Ｐゴシック" panose="020B0600070205080204" pitchFamily="50" charset="-128"/>
              <a:ea typeface="ＭＳ Ｐゴシック" panose="020B0600070205080204" pitchFamily="50" charset="-128"/>
            </a:rPr>
            <a:t>日目（出産日が予定日後であるときは、予定日以前</a:t>
          </a:r>
          <a:r>
            <a:rPr kumimoji="1" lang="en-US" altLang="ja-JP" sz="800">
              <a:latin typeface="ＭＳ Ｐゴシック" panose="020B0600070205080204" pitchFamily="50" charset="-128"/>
              <a:ea typeface="ＭＳ Ｐゴシック" panose="020B0600070205080204" pitchFamily="50" charset="-128"/>
            </a:rPr>
            <a:t>42</a:t>
          </a:r>
          <a:r>
            <a:rPr kumimoji="1" lang="ja-JP" altLang="en-US" sz="800">
              <a:latin typeface="ＭＳ Ｐゴシック" panose="020B0600070205080204" pitchFamily="50" charset="-128"/>
              <a:ea typeface="ＭＳ Ｐゴシック" panose="020B0600070205080204" pitchFamily="50" charset="-128"/>
            </a:rPr>
            <a:t>日目）（多胎妊娠の場合は</a:t>
          </a:r>
          <a:r>
            <a:rPr kumimoji="1" lang="en-US" altLang="ja-JP" sz="800">
              <a:latin typeface="ＭＳ Ｐゴシック" panose="020B0600070205080204" pitchFamily="50" charset="-128"/>
              <a:ea typeface="ＭＳ Ｐゴシック" panose="020B0600070205080204" pitchFamily="50" charset="-128"/>
            </a:rPr>
            <a:t>98</a:t>
          </a:r>
          <a:r>
            <a:rPr kumimoji="1" lang="ja-JP" altLang="en-US" sz="800">
              <a:latin typeface="ＭＳ Ｐゴシック" panose="020B0600070205080204" pitchFamily="50" charset="-128"/>
              <a:ea typeface="ＭＳ Ｐゴシック" panose="020B0600070205080204" pitchFamily="50" charset="-128"/>
            </a:rPr>
            <a:t>日目）を、休業終了日には出産日後</a:t>
          </a:r>
          <a:r>
            <a:rPr kumimoji="1" lang="en-US" altLang="ja-JP" sz="800">
              <a:latin typeface="ＭＳ Ｐゴシック" panose="020B0600070205080204" pitchFamily="50" charset="-128"/>
              <a:ea typeface="ＭＳ Ｐゴシック" panose="020B0600070205080204" pitchFamily="50" charset="-128"/>
            </a:rPr>
            <a:t>56</a:t>
          </a:r>
          <a:r>
            <a:rPr kumimoji="1" lang="ja-JP" altLang="en-US" sz="800">
              <a:latin typeface="ＭＳ Ｐゴシック" panose="020B0600070205080204" pitchFamily="50" charset="-128"/>
              <a:ea typeface="ＭＳ Ｐゴシック" panose="020B0600070205080204" pitchFamily="50" charset="-128"/>
            </a:rPr>
            <a:t>日目を記入。</a:t>
          </a:r>
        </a:p>
      </xdr:txBody>
    </xdr:sp>
    <xdr:clientData/>
  </xdr:twoCellAnchor>
  <xdr:twoCellAnchor>
    <xdr:from>
      <xdr:col>1</xdr:col>
      <xdr:colOff>9524</xdr:colOff>
      <xdr:row>22</xdr:row>
      <xdr:rowOff>47624</xdr:rowOff>
    </xdr:from>
    <xdr:to>
      <xdr:col>16</xdr:col>
      <xdr:colOff>180975</xdr:colOff>
      <xdr:row>27</xdr:row>
      <xdr:rowOff>191628</xdr:rowOff>
    </xdr:to>
    <xdr:sp macro="" textlink="">
      <xdr:nvSpPr>
        <xdr:cNvPr id="4" name="テキスト ボックス 2">
          <a:extLst>
            <a:ext uri="{FF2B5EF4-FFF2-40B4-BE49-F238E27FC236}">
              <a16:creationId xmlns:a16="http://schemas.microsoft.com/office/drawing/2014/main" id="{00000000-0008-0000-0000-000004000000}"/>
            </a:ext>
          </a:extLst>
        </xdr:cNvPr>
        <xdr:cNvSpPr txBox="1">
          <a:spLocks noChangeArrowheads="1"/>
        </xdr:cNvSpPr>
      </xdr:nvSpPr>
      <xdr:spPr bwMode="auto">
        <a:xfrm>
          <a:off x="114299" y="5400674"/>
          <a:ext cx="5848351" cy="1429879"/>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indent="133350" algn="just">
            <a:lnSpc>
              <a:spcPts val="1500"/>
            </a:lnSpc>
            <a:spcAft>
              <a:spcPts val="0"/>
            </a:spcAft>
          </a:pP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４月から６月までの間において、地方公務員等共済組合法第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43</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条第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14</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項に規定する産前産後休業を取得することから、地方公務員等共済組合法第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43</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条第</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５</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項及び厚生年金保険法第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21</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条第１項の規定による定時決定の算定方法によると、産前産後休業を開始した日の属する月以前の直近の継続した</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12</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月間の各月の標準報酬の月額の平均額（以下「年平均額」という。）により算出する方法より、標準報酬の等級について２等級以上下回るため、地方公務員等共済組合法第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43</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条第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16</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項及び厚生年金保険法第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24</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条第１項の規定により、年平均額を報酬月額として、標準報酬を決定することの希望を申し出ます。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257176</xdr:colOff>
      <xdr:row>1</xdr:row>
      <xdr:rowOff>0</xdr:rowOff>
    </xdr:from>
    <xdr:to>
      <xdr:col>2</xdr:col>
      <xdr:colOff>114301</xdr:colOff>
      <xdr:row>2</xdr:row>
      <xdr:rowOff>47625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61951" y="0"/>
          <a:ext cx="742950" cy="304800"/>
        </a:xfrm>
        <a:prstGeom prst="rect">
          <a:avLst/>
        </a:prstGeom>
        <a:solidFill>
          <a:schemeClr val="bg1"/>
        </a:solidFill>
        <a:ln w="381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FF0000"/>
              </a:solidFill>
            </a:rPr>
            <a:t>記入例</a:t>
          </a:r>
        </a:p>
      </xdr:txBody>
    </xdr:sp>
    <xdr:clientData/>
  </xdr:twoCellAnchor>
  <xdr:twoCellAnchor>
    <xdr:from>
      <xdr:col>1</xdr:col>
      <xdr:colOff>28572</xdr:colOff>
      <xdr:row>7</xdr:row>
      <xdr:rowOff>28576</xdr:rowOff>
    </xdr:from>
    <xdr:to>
      <xdr:col>7</xdr:col>
      <xdr:colOff>238125</xdr:colOff>
      <xdr:row>9</xdr:row>
      <xdr:rowOff>171450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42872" y="1428751"/>
          <a:ext cx="2552703" cy="638174"/>
        </a:xfrm>
        <a:prstGeom prst="bracketPair">
          <a:avLst/>
        </a:prstGeom>
        <a:ln>
          <a:headEnd type="none"/>
          <a:tailEnd type="non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7</xdr:row>
      <xdr:rowOff>28575</xdr:rowOff>
    </xdr:from>
    <xdr:to>
      <xdr:col>7</xdr:col>
      <xdr:colOff>266700</xdr:colOff>
      <xdr:row>10</xdr:row>
      <xdr:rowOff>19050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71450" y="1428750"/>
          <a:ext cx="255270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ゴシック" panose="020B0600070205080204" pitchFamily="50" charset="-128"/>
              <a:ea typeface="ＭＳ Ｐゴシック" panose="020B0600070205080204" pitchFamily="50" charset="-128"/>
            </a:rPr>
            <a:t>　休業開始日が、出産日以前</a:t>
          </a:r>
          <a:r>
            <a:rPr kumimoji="1" lang="en-US" altLang="ja-JP" sz="800">
              <a:latin typeface="ＭＳ Ｐゴシック" panose="020B0600070205080204" pitchFamily="50" charset="-128"/>
              <a:ea typeface="ＭＳ Ｐゴシック" panose="020B0600070205080204" pitchFamily="50" charset="-128"/>
            </a:rPr>
            <a:t>42</a:t>
          </a:r>
          <a:r>
            <a:rPr kumimoji="1" lang="ja-JP" altLang="en-US" sz="800">
              <a:latin typeface="ＭＳ Ｐゴシック" panose="020B0600070205080204" pitchFamily="50" charset="-128"/>
              <a:ea typeface="ＭＳ Ｐゴシック" panose="020B0600070205080204" pitchFamily="50" charset="-128"/>
            </a:rPr>
            <a:t>日目（出産日が予定日後であるときは、予定日以前</a:t>
          </a:r>
          <a:r>
            <a:rPr kumimoji="1" lang="en-US" altLang="ja-JP" sz="800">
              <a:latin typeface="ＭＳ Ｐゴシック" panose="020B0600070205080204" pitchFamily="50" charset="-128"/>
              <a:ea typeface="ＭＳ Ｐゴシック" panose="020B0600070205080204" pitchFamily="50" charset="-128"/>
            </a:rPr>
            <a:t>42</a:t>
          </a:r>
          <a:r>
            <a:rPr kumimoji="1" lang="ja-JP" altLang="en-US" sz="800">
              <a:latin typeface="ＭＳ Ｐゴシック" panose="020B0600070205080204" pitchFamily="50" charset="-128"/>
              <a:ea typeface="ＭＳ Ｐゴシック" panose="020B0600070205080204" pitchFamily="50" charset="-128"/>
            </a:rPr>
            <a:t>日目）（多胎妊娠の場合は</a:t>
          </a:r>
          <a:r>
            <a:rPr kumimoji="1" lang="en-US" altLang="ja-JP" sz="800">
              <a:latin typeface="ＭＳ Ｐゴシック" panose="020B0600070205080204" pitchFamily="50" charset="-128"/>
              <a:ea typeface="ＭＳ Ｐゴシック" panose="020B0600070205080204" pitchFamily="50" charset="-128"/>
            </a:rPr>
            <a:t>98</a:t>
          </a:r>
          <a:r>
            <a:rPr kumimoji="1" lang="ja-JP" altLang="en-US" sz="800">
              <a:latin typeface="ＭＳ Ｐゴシック" panose="020B0600070205080204" pitchFamily="50" charset="-128"/>
              <a:ea typeface="ＭＳ Ｐゴシック" panose="020B0600070205080204" pitchFamily="50" charset="-128"/>
            </a:rPr>
            <a:t>日目）を、休業終了日には出産日後</a:t>
          </a:r>
          <a:r>
            <a:rPr kumimoji="1" lang="en-US" altLang="ja-JP" sz="800">
              <a:latin typeface="ＭＳ Ｐゴシック" panose="020B0600070205080204" pitchFamily="50" charset="-128"/>
              <a:ea typeface="ＭＳ Ｐゴシック" panose="020B0600070205080204" pitchFamily="50" charset="-128"/>
            </a:rPr>
            <a:t>56</a:t>
          </a:r>
          <a:r>
            <a:rPr kumimoji="1" lang="ja-JP" altLang="en-US" sz="800">
              <a:latin typeface="ＭＳ Ｐゴシック" panose="020B0600070205080204" pitchFamily="50" charset="-128"/>
              <a:ea typeface="ＭＳ Ｐゴシック" panose="020B0600070205080204" pitchFamily="50" charset="-128"/>
            </a:rPr>
            <a:t>日目を記入。</a:t>
          </a:r>
        </a:p>
      </xdr:txBody>
    </xdr:sp>
    <xdr:clientData/>
  </xdr:twoCellAnchor>
  <xdr:twoCellAnchor>
    <xdr:from>
      <xdr:col>1</xdr:col>
      <xdr:colOff>9524</xdr:colOff>
      <xdr:row>22</xdr:row>
      <xdr:rowOff>47624</xdr:rowOff>
    </xdr:from>
    <xdr:to>
      <xdr:col>16</xdr:col>
      <xdr:colOff>180975</xdr:colOff>
      <xdr:row>26</xdr:row>
      <xdr:rowOff>256442</xdr:rowOff>
    </xdr:to>
    <xdr:sp macro="" textlink="">
      <xdr:nvSpPr>
        <xdr:cNvPr id="4" name="テキスト ボックス 2">
          <a:extLst>
            <a:ext uri="{FF2B5EF4-FFF2-40B4-BE49-F238E27FC236}">
              <a16:creationId xmlns:a16="http://schemas.microsoft.com/office/drawing/2014/main" id="{00000000-0008-0000-0100-000004000000}"/>
            </a:ext>
          </a:extLst>
        </xdr:cNvPr>
        <xdr:cNvSpPr txBox="1">
          <a:spLocks noChangeArrowheads="1"/>
        </xdr:cNvSpPr>
      </xdr:nvSpPr>
      <xdr:spPr bwMode="auto">
        <a:xfrm>
          <a:off x="123824" y="5400674"/>
          <a:ext cx="6334126" cy="1237518"/>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indent="133350" algn="just">
            <a:lnSpc>
              <a:spcPts val="1500"/>
            </a:lnSpc>
            <a:spcAft>
              <a:spcPts val="0"/>
            </a:spcAft>
          </a:pP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４月から６月までの間において、地方公務員等共済組合法第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43</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条第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14</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項に規定する産前産後休業を取得することから、地方公務員等共済組合法第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43</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条第</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５</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項及び厚生年金保険法第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21</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条第１項の規定による定時決定の算定方法によると、産前産後休業を開始した日の属する月以前の直近の継続した</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12</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月間の各月の標準報酬の月額の平均額（以下「年平均額」という。）により算出する方法より、標準報酬の等級について２等級以上下回るため、地方公務員等共済組合法第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43</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条第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16</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項及び厚生年金保険法第</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24</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条第１項の規定により、年平均額を報酬月額として、標準報酬を決定することの希望を申し出ます。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gradFill>
          <a:gsLst>
            <a:gs pos="0">
              <a:srgbClr val="FFFF0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6350">
          <a:solidFill>
            <a:srgbClr val="FF0000"/>
          </a:solidFill>
          <a:prstDash val="sysDash"/>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lnDef>
      <a:spPr>
        <a:ln>
          <a:prstDash val="sysDash"/>
          <a:headEnd type="none"/>
          <a:tailEnd type="none"/>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defRPr kumimoji="1" sz="9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99"/>
    <pageSetUpPr fitToPage="1"/>
  </sheetPr>
  <dimension ref="A1:U53"/>
  <sheetViews>
    <sheetView showGridLines="0" tabSelected="1" view="pageBreakPreview" zoomScaleNormal="100" zoomScaleSheetLayoutView="100" workbookViewId="0">
      <selection activeCell="A2" sqref="A2"/>
    </sheetView>
  </sheetViews>
  <sheetFormatPr defaultRowHeight="18.75" customHeight="1" x14ac:dyDescent="0.15"/>
  <cols>
    <col min="1" max="1" width="1.5" style="50" customWidth="1"/>
    <col min="2" max="2" width="12.625" style="49" customWidth="1"/>
    <col min="3" max="8" width="3.625" style="49" customWidth="1"/>
    <col min="9" max="9" width="8.625" style="49" customWidth="1"/>
    <col min="10" max="10" width="6.125" style="49" customWidth="1"/>
    <col min="11" max="11" width="8.625" style="49" customWidth="1"/>
    <col min="12" max="15" width="4.625" style="49" customWidth="1"/>
    <col min="16" max="17" width="4.625" style="50" customWidth="1"/>
    <col min="18" max="18" width="5.625" style="50" hidden="1" customWidth="1"/>
    <col min="19" max="20" width="9" style="50" hidden="1" customWidth="1"/>
    <col min="21" max="16384" width="9" style="50"/>
  </cols>
  <sheetData>
    <row r="1" spans="1:21" ht="18.75" customHeight="1" x14ac:dyDescent="0.15">
      <c r="A1" s="48" t="s">
        <v>84</v>
      </c>
    </row>
    <row r="2" spans="1:21" ht="20.25" customHeight="1" thickBot="1" x14ac:dyDescent="0.2">
      <c r="A2" s="51"/>
      <c r="B2" s="68" t="s">
        <v>1</v>
      </c>
      <c r="C2" s="68"/>
      <c r="D2" s="68"/>
      <c r="E2" s="68"/>
      <c r="F2" s="68"/>
      <c r="G2" s="68"/>
      <c r="H2" s="68"/>
      <c r="I2" s="68"/>
      <c r="J2" s="68"/>
      <c r="K2" s="68"/>
      <c r="L2" s="68"/>
      <c r="M2" s="68"/>
      <c r="N2" s="68"/>
      <c r="O2" s="69"/>
      <c r="P2" s="69"/>
      <c r="Q2" s="70"/>
    </row>
    <row r="3" spans="1:21" s="52" customFormat="1" ht="25.5" customHeight="1" x14ac:dyDescent="0.15">
      <c r="A3" s="71" t="s">
        <v>9</v>
      </c>
      <c r="B3" s="72"/>
      <c r="C3" s="73"/>
      <c r="D3" s="74"/>
      <c r="E3" s="74"/>
      <c r="F3" s="74"/>
      <c r="G3" s="74"/>
      <c r="H3" s="74"/>
      <c r="I3" s="75" t="s">
        <v>82</v>
      </c>
      <c r="J3" s="76"/>
      <c r="K3" s="77"/>
      <c r="L3" s="77"/>
      <c r="M3" s="77"/>
      <c r="N3" s="77"/>
      <c r="O3" s="77"/>
      <c r="P3" s="77"/>
      <c r="Q3" s="78"/>
    </row>
    <row r="4" spans="1:21" s="52" customFormat="1" ht="25.5" customHeight="1" x14ac:dyDescent="0.15">
      <c r="A4" s="81" t="s">
        <v>10</v>
      </c>
      <c r="B4" s="82"/>
      <c r="C4" s="87"/>
      <c r="D4" s="88"/>
      <c r="E4" s="88"/>
      <c r="F4" s="88"/>
      <c r="G4" s="88"/>
      <c r="H4" s="88"/>
      <c r="I4" s="91" t="s">
        <v>11</v>
      </c>
      <c r="J4" s="92"/>
      <c r="K4" s="93"/>
      <c r="L4" s="93"/>
      <c r="M4" s="93"/>
      <c r="N4" s="93"/>
      <c r="O4" s="93"/>
      <c r="P4" s="93"/>
      <c r="Q4" s="94"/>
      <c r="U4" s="2"/>
    </row>
    <row r="5" spans="1:21" s="52" customFormat="1" ht="9.9499999999999993" customHeight="1" x14ac:dyDescent="0.15">
      <c r="A5" s="83"/>
      <c r="B5" s="84"/>
      <c r="C5" s="89"/>
      <c r="D5" s="79"/>
      <c r="E5" s="79"/>
      <c r="F5" s="79"/>
      <c r="G5" s="79"/>
      <c r="H5" s="79"/>
      <c r="I5" s="95" t="s">
        <v>15</v>
      </c>
      <c r="J5" s="96"/>
      <c r="K5" s="101" t="s">
        <v>38</v>
      </c>
      <c r="L5" s="79"/>
      <c r="M5" s="103" t="s">
        <v>14</v>
      </c>
      <c r="N5" s="79"/>
      <c r="O5" s="103" t="s">
        <v>13</v>
      </c>
      <c r="P5" s="79"/>
      <c r="Q5" s="99" t="s">
        <v>12</v>
      </c>
      <c r="U5" s="2"/>
    </row>
    <row r="6" spans="1:21" s="52" customFormat="1" ht="9.9499999999999993" customHeight="1" thickBot="1" x14ac:dyDescent="0.2">
      <c r="A6" s="85"/>
      <c r="B6" s="86"/>
      <c r="C6" s="90"/>
      <c r="D6" s="80"/>
      <c r="E6" s="80"/>
      <c r="F6" s="80"/>
      <c r="G6" s="80"/>
      <c r="H6" s="80"/>
      <c r="I6" s="97"/>
      <c r="J6" s="98"/>
      <c r="K6" s="102"/>
      <c r="L6" s="80"/>
      <c r="M6" s="104"/>
      <c r="N6" s="80"/>
      <c r="O6" s="104"/>
      <c r="P6" s="80"/>
      <c r="Q6" s="100"/>
    </row>
    <row r="7" spans="1:21" s="52" customFormat="1" ht="19.5" customHeight="1" x14ac:dyDescent="0.2">
      <c r="A7" s="105" t="s">
        <v>7</v>
      </c>
      <c r="B7" s="106"/>
      <c r="C7" s="106"/>
      <c r="D7" s="106"/>
      <c r="E7" s="106"/>
      <c r="F7" s="106"/>
      <c r="G7" s="106"/>
      <c r="H7" s="106"/>
      <c r="I7" s="107" t="s">
        <v>2</v>
      </c>
      <c r="J7" s="107"/>
      <c r="K7" s="109" t="s">
        <v>63</v>
      </c>
      <c r="L7" s="79"/>
      <c r="M7" s="103" t="s">
        <v>34</v>
      </c>
      <c r="N7" s="79"/>
      <c r="O7" s="103" t="s">
        <v>35</v>
      </c>
      <c r="P7" s="79"/>
      <c r="Q7" s="120" t="s">
        <v>36</v>
      </c>
    </row>
    <row r="8" spans="1:21" s="52" customFormat="1" ht="19.5" customHeight="1" x14ac:dyDescent="0.15">
      <c r="A8" s="115"/>
      <c r="B8" s="116"/>
      <c r="C8" s="116"/>
      <c r="D8" s="116"/>
      <c r="E8" s="116"/>
      <c r="F8" s="116"/>
      <c r="G8" s="116"/>
      <c r="H8" s="116"/>
      <c r="I8" s="108"/>
      <c r="J8" s="108"/>
      <c r="K8" s="110"/>
      <c r="L8" s="111"/>
      <c r="M8" s="112"/>
      <c r="N8" s="111"/>
      <c r="O8" s="112"/>
      <c r="P8" s="111"/>
      <c r="Q8" s="121"/>
    </row>
    <row r="9" spans="1:21" s="52" customFormat="1" ht="19.5" customHeight="1" x14ac:dyDescent="0.15">
      <c r="A9" s="115"/>
      <c r="B9" s="116"/>
      <c r="C9" s="116"/>
      <c r="D9" s="116"/>
      <c r="E9" s="116"/>
      <c r="F9" s="116"/>
      <c r="G9" s="116"/>
      <c r="H9" s="116"/>
      <c r="I9" s="108" t="s">
        <v>8</v>
      </c>
      <c r="J9" s="108"/>
      <c r="K9" s="118" t="s">
        <v>63</v>
      </c>
      <c r="L9" s="79"/>
      <c r="M9" s="119" t="s">
        <v>34</v>
      </c>
      <c r="N9" s="79"/>
      <c r="O9" s="103" t="s">
        <v>35</v>
      </c>
      <c r="P9" s="79"/>
      <c r="Q9" s="120" t="s">
        <v>36</v>
      </c>
    </row>
    <row r="10" spans="1:21" s="52" customFormat="1" ht="19.5" customHeight="1" thickBot="1" x14ac:dyDescent="0.2">
      <c r="A10" s="115"/>
      <c r="B10" s="116"/>
      <c r="C10" s="116"/>
      <c r="D10" s="116"/>
      <c r="E10" s="116"/>
      <c r="F10" s="116"/>
      <c r="G10" s="116"/>
      <c r="H10" s="116"/>
      <c r="I10" s="117"/>
      <c r="J10" s="117"/>
      <c r="K10" s="68"/>
      <c r="L10" s="79"/>
      <c r="M10" s="103"/>
      <c r="N10" s="79"/>
      <c r="O10" s="103"/>
      <c r="P10" s="79"/>
      <c r="Q10" s="120"/>
      <c r="U10" s="2"/>
    </row>
    <row r="11" spans="1:21" s="52" customFormat="1" ht="23.25" customHeight="1" x14ac:dyDescent="0.15">
      <c r="A11" s="122" t="s">
        <v>41</v>
      </c>
      <c r="B11" s="123"/>
      <c r="C11" s="123"/>
      <c r="D11" s="123"/>
      <c r="E11" s="123"/>
      <c r="F11" s="123"/>
      <c r="G11" s="123"/>
      <c r="H11" s="123"/>
      <c r="I11" s="123"/>
      <c r="J11" s="123"/>
      <c r="K11" s="44" t="s">
        <v>64</v>
      </c>
      <c r="L11" s="1"/>
      <c r="M11" s="3" t="s">
        <v>34</v>
      </c>
      <c r="N11" s="1"/>
      <c r="O11" s="3" t="s">
        <v>35</v>
      </c>
      <c r="P11" s="1"/>
      <c r="Q11" s="45" t="s">
        <v>36</v>
      </c>
      <c r="U11" s="2"/>
    </row>
    <row r="12" spans="1:21" s="52" customFormat="1" ht="23.25" customHeight="1" thickBot="1" x14ac:dyDescent="0.2">
      <c r="A12" s="85" t="s">
        <v>0</v>
      </c>
      <c r="B12" s="86"/>
      <c r="C12" s="86"/>
      <c r="D12" s="86"/>
      <c r="E12" s="86"/>
      <c r="F12" s="86"/>
      <c r="G12" s="86"/>
      <c r="H12" s="86"/>
      <c r="I12" s="86"/>
      <c r="J12" s="86"/>
      <c r="K12" s="113" t="s">
        <v>62</v>
      </c>
      <c r="L12" s="113"/>
      <c r="M12" s="113"/>
      <c r="N12" s="113"/>
      <c r="O12" s="113"/>
      <c r="P12" s="113"/>
      <c r="Q12" s="114"/>
    </row>
    <row r="13" spans="1:21" s="52" customFormat="1" ht="23.25" customHeight="1" x14ac:dyDescent="0.15">
      <c r="A13" s="131" t="s">
        <v>52</v>
      </c>
      <c r="B13" s="132"/>
      <c r="C13" s="132"/>
      <c r="D13" s="132"/>
      <c r="E13" s="132"/>
      <c r="F13" s="132"/>
      <c r="G13" s="132"/>
      <c r="H13" s="132"/>
      <c r="I13" s="132"/>
      <c r="J13" s="132"/>
      <c r="K13" s="132"/>
      <c r="L13" s="132"/>
      <c r="M13" s="132"/>
      <c r="N13" s="132"/>
      <c r="O13" s="132"/>
      <c r="P13" s="132"/>
      <c r="Q13" s="133"/>
    </row>
    <row r="14" spans="1:21" s="52" customFormat="1" ht="23.25" customHeight="1" x14ac:dyDescent="0.15">
      <c r="A14" s="134" t="s">
        <v>19</v>
      </c>
      <c r="B14" s="135"/>
      <c r="C14" s="136"/>
      <c r="D14" s="136"/>
      <c r="E14" s="136"/>
      <c r="F14" s="136"/>
      <c r="G14" s="136"/>
      <c r="H14" s="136"/>
      <c r="I14" s="95" t="s">
        <v>20</v>
      </c>
      <c r="J14" s="118"/>
      <c r="K14" s="96"/>
      <c r="L14" s="136" t="s">
        <v>21</v>
      </c>
      <c r="M14" s="136"/>
      <c r="N14" s="136"/>
      <c r="O14" s="136" t="s">
        <v>22</v>
      </c>
      <c r="P14" s="136"/>
      <c r="Q14" s="137"/>
    </row>
    <row r="15" spans="1:21" s="52" customFormat="1" ht="23.25" customHeight="1" x14ac:dyDescent="0.15">
      <c r="A15" s="83" t="s">
        <v>16</v>
      </c>
      <c r="B15" s="91"/>
      <c r="C15" s="124"/>
      <c r="D15" s="125"/>
      <c r="E15" s="125"/>
      <c r="F15" s="125"/>
      <c r="G15" s="125"/>
      <c r="H15" s="47" t="s">
        <v>12</v>
      </c>
      <c r="I15" s="126"/>
      <c r="J15" s="127"/>
      <c r="K15" s="47" t="s">
        <v>65</v>
      </c>
      <c r="L15" s="128"/>
      <c r="M15" s="126"/>
      <c r="N15" s="47" t="s">
        <v>4</v>
      </c>
      <c r="O15" s="129" t="str">
        <f>IF(C15="","",SUM(I15,L15))</f>
        <v/>
      </c>
      <c r="P15" s="130"/>
      <c r="Q15" s="4" t="s">
        <v>4</v>
      </c>
      <c r="R15" s="52" t="str">
        <f>IF(C15&gt;=17,"○","×")</f>
        <v>×</v>
      </c>
      <c r="S15" s="53">
        <f>IF(C15&gt;=17,O15,0)</f>
        <v>0</v>
      </c>
    </row>
    <row r="16" spans="1:21" s="52" customFormat="1" ht="23.25" customHeight="1" x14ac:dyDescent="0.15">
      <c r="A16" s="83" t="s">
        <v>17</v>
      </c>
      <c r="B16" s="91"/>
      <c r="C16" s="124"/>
      <c r="D16" s="125"/>
      <c r="E16" s="125"/>
      <c r="F16" s="125"/>
      <c r="G16" s="125"/>
      <c r="H16" s="47" t="s">
        <v>12</v>
      </c>
      <c r="I16" s="126"/>
      <c r="J16" s="127"/>
      <c r="K16" s="47" t="s">
        <v>66</v>
      </c>
      <c r="L16" s="128"/>
      <c r="M16" s="126"/>
      <c r="N16" s="47" t="s">
        <v>4</v>
      </c>
      <c r="O16" s="129" t="str">
        <f>IF(C16="","",SUM(I16,L16))</f>
        <v/>
      </c>
      <c r="P16" s="130"/>
      <c r="Q16" s="4" t="s">
        <v>4</v>
      </c>
      <c r="R16" s="52" t="str">
        <f>IF(C16&gt;=17,"○","×")</f>
        <v>×</v>
      </c>
      <c r="S16" s="53">
        <f>IF(C16&gt;=17,O16,0)</f>
        <v>0</v>
      </c>
    </row>
    <row r="17" spans="1:19" s="52" customFormat="1" ht="23.25" customHeight="1" thickBot="1" x14ac:dyDescent="0.2">
      <c r="A17" s="85" t="s">
        <v>18</v>
      </c>
      <c r="B17" s="138"/>
      <c r="C17" s="139"/>
      <c r="D17" s="113"/>
      <c r="E17" s="113"/>
      <c r="F17" s="113"/>
      <c r="G17" s="113"/>
      <c r="H17" s="5" t="s">
        <v>12</v>
      </c>
      <c r="I17" s="140"/>
      <c r="J17" s="141"/>
      <c r="K17" s="5" t="s">
        <v>66</v>
      </c>
      <c r="L17" s="142"/>
      <c r="M17" s="140"/>
      <c r="N17" s="5" t="s">
        <v>4</v>
      </c>
      <c r="O17" s="143" t="str">
        <f>IF(C17="","",SUM(I17,L17))</f>
        <v/>
      </c>
      <c r="P17" s="144"/>
      <c r="Q17" s="6" t="s">
        <v>4</v>
      </c>
      <c r="R17" s="52" t="str">
        <f>IF(C17&gt;=17,"○","×")</f>
        <v>×</v>
      </c>
      <c r="S17" s="53">
        <f>IF(C17&gt;=17,O17,0)</f>
        <v>0</v>
      </c>
    </row>
    <row r="18" spans="1:19" s="54" customFormat="1" ht="18" customHeight="1" x14ac:dyDescent="0.15">
      <c r="A18" s="153" t="s">
        <v>43</v>
      </c>
      <c r="B18" s="154"/>
      <c r="C18" s="155"/>
      <c r="D18" s="159" t="s">
        <v>46</v>
      </c>
      <c r="E18" s="160"/>
      <c r="F18" s="160"/>
      <c r="G18" s="160"/>
      <c r="H18" s="160"/>
      <c r="I18" s="160"/>
      <c r="J18" s="160"/>
      <c r="K18" s="161"/>
      <c r="L18" s="162" t="s">
        <v>44</v>
      </c>
      <c r="M18" s="163"/>
      <c r="N18" s="163"/>
      <c r="O18" s="163"/>
      <c r="P18" s="163"/>
      <c r="Q18" s="164"/>
      <c r="R18" s="54">
        <f>COUNTIF(R15:R17,"○")</f>
        <v>0</v>
      </c>
      <c r="S18" s="55" t="str">
        <f>IF(SUM(S15:S17)=0,"",SUM(S15:S17))</f>
        <v/>
      </c>
    </row>
    <row r="19" spans="1:19" s="54" customFormat="1" ht="18" customHeight="1" x14ac:dyDescent="0.15">
      <c r="A19" s="153"/>
      <c r="B19" s="154"/>
      <c r="C19" s="155"/>
      <c r="D19" s="165" t="s">
        <v>50</v>
      </c>
      <c r="E19" s="166"/>
      <c r="F19" s="166"/>
      <c r="G19" s="166"/>
      <c r="H19" s="166"/>
      <c r="I19" s="166"/>
      <c r="J19" s="166"/>
      <c r="K19" s="167"/>
      <c r="L19" s="165" t="s">
        <v>48</v>
      </c>
      <c r="M19" s="166"/>
      <c r="N19" s="166"/>
      <c r="O19" s="166"/>
      <c r="P19" s="166"/>
      <c r="Q19" s="168"/>
      <c r="S19" s="55"/>
    </row>
    <row r="20" spans="1:19" s="54" customFormat="1" ht="18" customHeight="1" x14ac:dyDescent="0.15">
      <c r="A20" s="153"/>
      <c r="B20" s="154"/>
      <c r="C20" s="155"/>
      <c r="D20" s="169" t="s">
        <v>51</v>
      </c>
      <c r="E20" s="169"/>
      <c r="F20" s="169"/>
      <c r="G20" s="170"/>
      <c r="H20" s="171" t="s">
        <v>49</v>
      </c>
      <c r="I20" s="169"/>
      <c r="J20" s="169"/>
      <c r="K20" s="170"/>
      <c r="L20" s="165" t="s">
        <v>31</v>
      </c>
      <c r="M20" s="166"/>
      <c r="N20" s="167"/>
      <c r="O20" s="172" t="s">
        <v>45</v>
      </c>
      <c r="P20" s="172"/>
      <c r="Q20" s="173"/>
      <c r="S20" s="55"/>
    </row>
    <row r="21" spans="1:19" s="54" customFormat="1" ht="18" customHeight="1" x14ac:dyDescent="0.15">
      <c r="A21" s="153"/>
      <c r="B21" s="154"/>
      <c r="C21" s="155"/>
      <c r="D21" s="174" t="str">
        <f>IF(S23="","",VLOOKUP(S23,等級表!A:J,5))</f>
        <v/>
      </c>
      <c r="E21" s="174"/>
      <c r="F21" s="174"/>
      <c r="G21" s="178" t="s">
        <v>47</v>
      </c>
      <c r="H21" s="180" t="str">
        <f>IF(S23="","",VLOOKUP(S23,等級表!A:J,6))</f>
        <v/>
      </c>
      <c r="I21" s="181"/>
      <c r="J21" s="181"/>
      <c r="K21" s="184" t="s">
        <v>66</v>
      </c>
      <c r="L21" s="185" t="str">
        <f>IF(S23="","",VLOOKUP(S23,等級表!A:J,7))</f>
        <v/>
      </c>
      <c r="M21" s="186"/>
      <c r="N21" s="7" t="s">
        <v>47</v>
      </c>
      <c r="O21" s="145" t="str">
        <f>IF(S23="","",VLOOKUP(S23,等級表!A:J,8))</f>
        <v/>
      </c>
      <c r="P21" s="146"/>
      <c r="Q21" s="149" t="s">
        <v>4</v>
      </c>
      <c r="S21" s="55"/>
    </row>
    <row r="22" spans="1:19" s="54" customFormat="1" ht="18" customHeight="1" thickBot="1" x14ac:dyDescent="0.2">
      <c r="A22" s="156"/>
      <c r="B22" s="157"/>
      <c r="C22" s="158"/>
      <c r="D22" s="175"/>
      <c r="E22" s="175"/>
      <c r="F22" s="175"/>
      <c r="G22" s="179"/>
      <c r="H22" s="182"/>
      <c r="I22" s="183"/>
      <c r="J22" s="183"/>
      <c r="K22" s="158"/>
      <c r="L22" s="151" t="str">
        <f>IF(S23="","",VLOOKUP(S23,等級表!A:J,9))</f>
        <v/>
      </c>
      <c r="M22" s="152"/>
      <c r="N22" s="8" t="s">
        <v>47</v>
      </c>
      <c r="O22" s="147"/>
      <c r="P22" s="148"/>
      <c r="Q22" s="150"/>
      <c r="S22" s="55"/>
    </row>
    <row r="23" spans="1:19" s="52" customFormat="1" ht="20.25" customHeight="1" x14ac:dyDescent="0.15">
      <c r="A23" s="176"/>
      <c r="B23" s="177"/>
      <c r="C23" s="9"/>
      <c r="D23" s="9"/>
      <c r="E23" s="9"/>
      <c r="F23" s="9"/>
      <c r="G23" s="9"/>
      <c r="H23" s="9"/>
      <c r="I23" s="9"/>
      <c r="J23" s="9"/>
      <c r="K23" s="9"/>
      <c r="L23" s="9"/>
      <c r="M23" s="9"/>
      <c r="N23" s="9"/>
      <c r="O23" s="9"/>
      <c r="P23" s="46"/>
      <c r="Q23" s="10"/>
      <c r="S23" s="52" t="str">
        <f>IF(ISERROR(S18/R18),"",ROUNDDOWN(S18/R18,0))</f>
        <v/>
      </c>
    </row>
    <row r="24" spans="1:19" s="52" customFormat="1" ht="20.25" customHeight="1" x14ac:dyDescent="0.15">
      <c r="A24" s="176"/>
      <c r="B24" s="177"/>
      <c r="C24" s="11"/>
      <c r="D24" s="11"/>
      <c r="E24" s="11"/>
      <c r="F24" s="11"/>
      <c r="G24" s="11"/>
      <c r="H24" s="11"/>
      <c r="I24" s="11"/>
      <c r="J24" s="11"/>
      <c r="K24" s="11"/>
      <c r="L24" s="11"/>
      <c r="M24" s="11"/>
      <c r="N24" s="11"/>
      <c r="O24" s="11"/>
      <c r="P24" s="46"/>
      <c r="Q24" s="10"/>
    </row>
    <row r="25" spans="1:19" s="52" customFormat="1" ht="20.25" customHeight="1" x14ac:dyDescent="0.15">
      <c r="A25" s="176"/>
      <c r="B25" s="177"/>
      <c r="C25" s="11"/>
      <c r="D25" s="11"/>
      <c r="E25" s="11"/>
      <c r="F25" s="11"/>
      <c r="G25" s="11"/>
      <c r="H25" s="11"/>
      <c r="I25" s="11"/>
      <c r="J25" s="11"/>
      <c r="K25" s="11"/>
      <c r="L25" s="11"/>
      <c r="M25" s="11"/>
      <c r="N25" s="11"/>
      <c r="O25" s="11"/>
      <c r="P25" s="46"/>
      <c r="Q25" s="10"/>
    </row>
    <row r="26" spans="1:19" s="52" customFormat="1" ht="20.25" customHeight="1" x14ac:dyDescent="0.15">
      <c r="A26" s="176"/>
      <c r="B26" s="177"/>
      <c r="C26" s="11"/>
      <c r="D26" s="11"/>
      <c r="E26" s="11"/>
      <c r="F26" s="11"/>
      <c r="G26" s="11"/>
      <c r="H26" s="11"/>
      <c r="I26" s="11"/>
      <c r="J26" s="11"/>
      <c r="K26" s="11"/>
      <c r="L26" s="11"/>
      <c r="M26" s="11"/>
      <c r="N26" s="11"/>
      <c r="O26" s="11"/>
      <c r="P26" s="46"/>
      <c r="Q26" s="10"/>
      <c r="S26" s="52" t="s">
        <v>38</v>
      </c>
    </row>
    <row r="27" spans="1:19" s="52" customFormat="1" ht="20.25" customHeight="1" x14ac:dyDescent="0.15">
      <c r="A27" s="176"/>
      <c r="B27" s="177"/>
      <c r="C27" s="11"/>
      <c r="D27" s="11"/>
      <c r="E27" s="11"/>
      <c r="F27" s="11"/>
      <c r="G27" s="11"/>
      <c r="H27" s="11"/>
      <c r="I27" s="11"/>
      <c r="J27" s="11"/>
      <c r="K27" s="11"/>
      <c r="L27" s="11"/>
      <c r="M27" s="11"/>
      <c r="N27" s="11"/>
      <c r="O27" s="11"/>
      <c r="P27" s="46"/>
      <c r="Q27" s="10"/>
      <c r="S27" s="53" t="s">
        <v>32</v>
      </c>
    </row>
    <row r="28" spans="1:19" s="52" customFormat="1" ht="20.25" customHeight="1" x14ac:dyDescent="0.15">
      <c r="A28" s="42"/>
      <c r="B28" s="43"/>
      <c r="C28" s="11"/>
      <c r="D28" s="11"/>
      <c r="E28" s="11"/>
      <c r="F28" s="11"/>
      <c r="G28" s="11"/>
      <c r="H28" s="11"/>
      <c r="I28" s="11"/>
      <c r="J28" s="11"/>
      <c r="K28" s="11"/>
      <c r="L28" s="11"/>
      <c r="M28" s="11"/>
      <c r="N28" s="11"/>
      <c r="O28" s="11"/>
      <c r="P28" s="46"/>
      <c r="Q28" s="10"/>
      <c r="S28" s="52" t="s">
        <v>33</v>
      </c>
    </row>
    <row r="29" spans="1:19" s="52" customFormat="1" ht="15" customHeight="1" x14ac:dyDescent="0.15">
      <c r="A29" s="176"/>
      <c r="B29" s="177"/>
      <c r="C29" s="11"/>
      <c r="D29" s="11"/>
      <c r="E29" s="11"/>
      <c r="F29" s="11"/>
      <c r="G29" s="11"/>
      <c r="H29" s="11"/>
      <c r="I29" s="11"/>
      <c r="J29" s="11"/>
      <c r="K29" s="11"/>
      <c r="L29" s="11"/>
      <c r="M29" s="11"/>
      <c r="N29" s="11"/>
      <c r="O29" s="11"/>
      <c r="P29" s="46"/>
      <c r="Q29" s="10"/>
    </row>
    <row r="30" spans="1:19" s="56" customFormat="1" ht="15" customHeight="1" x14ac:dyDescent="0.15">
      <c r="A30" s="12"/>
      <c r="B30" s="187" t="s">
        <v>58</v>
      </c>
      <c r="C30" s="187"/>
      <c r="D30" s="187"/>
      <c r="E30" s="187"/>
      <c r="F30" s="187"/>
      <c r="G30" s="187"/>
      <c r="H30" s="187"/>
      <c r="I30" s="187"/>
      <c r="J30" s="13"/>
      <c r="K30" s="13"/>
      <c r="L30" s="13"/>
      <c r="M30" s="13"/>
      <c r="N30" s="14"/>
      <c r="O30" s="14"/>
      <c r="P30" s="13"/>
      <c r="Q30" s="15"/>
    </row>
    <row r="31" spans="1:19" s="56" customFormat="1" ht="11.1" customHeight="1" x14ac:dyDescent="0.15">
      <c r="A31" s="12"/>
      <c r="B31" s="187"/>
      <c r="C31" s="187"/>
      <c r="D31" s="187"/>
      <c r="E31" s="187"/>
      <c r="F31" s="187"/>
      <c r="G31" s="187"/>
      <c r="H31" s="187"/>
      <c r="I31" s="187"/>
      <c r="J31" s="14"/>
      <c r="K31" s="14"/>
      <c r="L31" s="14"/>
      <c r="M31" s="14"/>
      <c r="N31" s="14"/>
      <c r="O31" s="14"/>
      <c r="P31" s="13"/>
      <c r="Q31" s="15"/>
      <c r="S31" s="57" t="s">
        <v>62</v>
      </c>
    </row>
    <row r="32" spans="1:19" s="56" customFormat="1" ht="10.5" customHeight="1" x14ac:dyDescent="0.15">
      <c r="A32" s="192" t="s">
        <v>37</v>
      </c>
      <c r="B32" s="193"/>
      <c r="C32" s="194"/>
      <c r="D32" s="68" t="s">
        <v>14</v>
      </c>
      <c r="E32" s="194"/>
      <c r="F32" s="68" t="s">
        <v>39</v>
      </c>
      <c r="G32" s="194"/>
      <c r="H32" s="68" t="s">
        <v>40</v>
      </c>
      <c r="I32" s="41"/>
      <c r="J32" s="58" t="s">
        <v>3</v>
      </c>
      <c r="K32" s="194"/>
      <c r="L32" s="194"/>
      <c r="M32" s="194"/>
      <c r="N32" s="194"/>
      <c r="O32" s="194"/>
      <c r="P32" s="194"/>
      <c r="Q32" s="15"/>
      <c r="S32" s="57" t="s">
        <v>60</v>
      </c>
    </row>
    <row r="33" spans="1:19" s="56" customFormat="1" ht="10.5" customHeight="1" x14ac:dyDescent="0.15">
      <c r="A33" s="192"/>
      <c r="B33" s="193"/>
      <c r="C33" s="194"/>
      <c r="D33" s="68"/>
      <c r="E33" s="194"/>
      <c r="F33" s="68"/>
      <c r="G33" s="194"/>
      <c r="H33" s="68"/>
      <c r="I33" s="41"/>
      <c r="J33" s="58" t="s">
        <v>59</v>
      </c>
      <c r="K33" s="194"/>
      <c r="L33" s="194"/>
      <c r="M33" s="194"/>
      <c r="N33" s="194"/>
      <c r="O33" s="194"/>
      <c r="P33" s="194"/>
      <c r="Q33" s="15"/>
      <c r="S33" s="57"/>
    </row>
    <row r="34" spans="1:19" s="56" customFormat="1" ht="10.5" customHeight="1" x14ac:dyDescent="0.15">
      <c r="A34" s="192"/>
      <c r="B34" s="193"/>
      <c r="C34" s="194"/>
      <c r="D34" s="68"/>
      <c r="E34" s="194"/>
      <c r="F34" s="68"/>
      <c r="G34" s="194"/>
      <c r="H34" s="68"/>
      <c r="I34" s="59"/>
      <c r="J34" s="60" t="s">
        <v>77</v>
      </c>
      <c r="K34" s="194"/>
      <c r="L34" s="194"/>
      <c r="M34" s="194"/>
      <c r="N34" s="194"/>
      <c r="O34" s="194"/>
      <c r="P34" s="194"/>
      <c r="Q34" s="15"/>
      <c r="S34" s="57" t="s">
        <v>61</v>
      </c>
    </row>
    <row r="35" spans="1:19" s="56" customFormat="1" ht="15" customHeight="1" thickBot="1" x14ac:dyDescent="0.2">
      <c r="A35" s="188"/>
      <c r="B35" s="189"/>
      <c r="C35" s="16"/>
      <c r="D35" s="16"/>
      <c r="E35" s="16"/>
      <c r="F35" s="16"/>
      <c r="G35" s="17"/>
      <c r="H35" s="18"/>
      <c r="I35" s="18"/>
      <c r="J35" s="19"/>
      <c r="K35" s="19"/>
      <c r="L35" s="17"/>
      <c r="M35" s="17"/>
      <c r="N35" s="17"/>
      <c r="O35" s="17"/>
      <c r="P35" s="17"/>
      <c r="Q35" s="20"/>
    </row>
    <row r="36" spans="1:19" s="56" customFormat="1" ht="5.0999999999999996" customHeight="1" x14ac:dyDescent="0.15">
      <c r="A36" s="21"/>
      <c r="B36" s="21"/>
      <c r="C36" s="14"/>
      <c r="D36" s="14"/>
      <c r="E36" s="14"/>
      <c r="F36" s="14"/>
      <c r="G36" s="13"/>
      <c r="H36" s="22"/>
      <c r="I36" s="22"/>
      <c r="J36" s="23"/>
      <c r="K36" s="23"/>
      <c r="L36" s="13"/>
      <c r="M36" s="13"/>
      <c r="N36" s="13"/>
      <c r="O36" s="13"/>
      <c r="P36" s="13"/>
      <c r="Q36" s="13"/>
    </row>
    <row r="37" spans="1:19" s="61" customFormat="1" ht="15" customHeight="1" x14ac:dyDescent="0.15">
      <c r="A37" s="191" t="s">
        <v>53</v>
      </c>
      <c r="B37" s="191"/>
      <c r="C37" s="191"/>
      <c r="D37" s="191"/>
      <c r="E37" s="191"/>
      <c r="F37" s="191"/>
      <c r="G37" s="191"/>
      <c r="H37" s="191"/>
      <c r="I37" s="191"/>
      <c r="J37" s="191"/>
      <c r="K37" s="191"/>
      <c r="L37" s="191"/>
      <c r="M37" s="191"/>
      <c r="N37" s="191"/>
      <c r="O37" s="191"/>
      <c r="P37" s="191"/>
      <c r="Q37" s="191"/>
    </row>
    <row r="38" spans="1:19" s="25" customFormat="1" ht="15" customHeight="1" x14ac:dyDescent="0.15">
      <c r="A38" s="195">
        <v>1</v>
      </c>
      <c r="B38" s="190" t="s">
        <v>83</v>
      </c>
      <c r="C38" s="190"/>
      <c r="D38" s="190"/>
      <c r="E38" s="190"/>
      <c r="F38" s="190"/>
      <c r="G38" s="190"/>
      <c r="H38" s="190"/>
      <c r="I38" s="190"/>
      <c r="J38" s="190"/>
      <c r="K38" s="190"/>
      <c r="L38" s="190"/>
      <c r="M38" s="190"/>
      <c r="N38" s="190"/>
      <c r="O38" s="190"/>
      <c r="P38" s="190"/>
      <c r="Q38" s="190"/>
    </row>
    <row r="39" spans="1:19" s="25" customFormat="1" ht="15" customHeight="1" x14ac:dyDescent="0.15">
      <c r="A39" s="195"/>
      <c r="B39" s="190"/>
      <c r="C39" s="190"/>
      <c r="D39" s="190"/>
      <c r="E39" s="190"/>
      <c r="F39" s="190"/>
      <c r="G39" s="190"/>
      <c r="H39" s="190"/>
      <c r="I39" s="190"/>
      <c r="J39" s="190"/>
      <c r="K39" s="190"/>
      <c r="L39" s="190"/>
      <c r="M39" s="190"/>
      <c r="N39" s="190"/>
      <c r="O39" s="190"/>
      <c r="P39" s="190"/>
      <c r="Q39" s="190"/>
    </row>
    <row r="40" spans="1:19" s="25" customFormat="1" ht="15" customHeight="1" x14ac:dyDescent="0.15">
      <c r="A40" s="195"/>
      <c r="B40" s="190"/>
      <c r="C40" s="190"/>
      <c r="D40" s="190"/>
      <c r="E40" s="190"/>
      <c r="F40" s="190"/>
      <c r="G40" s="190"/>
      <c r="H40" s="190"/>
      <c r="I40" s="190"/>
      <c r="J40" s="190"/>
      <c r="K40" s="190"/>
      <c r="L40" s="190"/>
      <c r="M40" s="190"/>
      <c r="N40" s="190"/>
      <c r="O40" s="190"/>
      <c r="P40" s="190"/>
      <c r="Q40" s="190"/>
    </row>
    <row r="41" spans="1:19" s="25" customFormat="1" ht="15" customHeight="1" x14ac:dyDescent="0.15">
      <c r="A41" s="24">
        <v>2</v>
      </c>
      <c r="B41" s="196" t="s">
        <v>54</v>
      </c>
      <c r="C41" s="196"/>
      <c r="D41" s="196"/>
      <c r="E41" s="196"/>
      <c r="F41" s="196"/>
      <c r="G41" s="196"/>
      <c r="H41" s="196"/>
      <c r="I41" s="196"/>
      <c r="J41" s="196"/>
      <c r="K41" s="196"/>
      <c r="L41" s="196"/>
      <c r="M41" s="196"/>
      <c r="N41" s="196"/>
      <c r="O41" s="196"/>
      <c r="P41" s="196"/>
      <c r="Q41" s="196"/>
    </row>
    <row r="42" spans="1:19" s="25" customFormat="1" ht="15" customHeight="1" x14ac:dyDescent="0.15">
      <c r="A42" s="195">
        <v>3</v>
      </c>
      <c r="B42" s="190" t="s">
        <v>55</v>
      </c>
      <c r="C42" s="190"/>
      <c r="D42" s="190"/>
      <c r="E42" s="190"/>
      <c r="F42" s="190"/>
      <c r="G42" s="190"/>
      <c r="H42" s="190"/>
      <c r="I42" s="190"/>
      <c r="J42" s="190"/>
      <c r="K42" s="190"/>
      <c r="L42" s="190"/>
      <c r="M42" s="190"/>
      <c r="N42" s="190"/>
      <c r="O42" s="190"/>
      <c r="P42" s="190"/>
      <c r="Q42" s="190"/>
    </row>
    <row r="43" spans="1:19" s="25" customFormat="1" ht="15" customHeight="1" x14ac:dyDescent="0.15">
      <c r="A43" s="195"/>
      <c r="B43" s="190"/>
      <c r="C43" s="190"/>
      <c r="D43" s="190"/>
      <c r="E43" s="190"/>
      <c r="F43" s="190"/>
      <c r="G43" s="190"/>
      <c r="H43" s="190"/>
      <c r="I43" s="190"/>
      <c r="J43" s="190"/>
      <c r="K43" s="190"/>
      <c r="L43" s="190"/>
      <c r="M43" s="190"/>
      <c r="N43" s="190"/>
      <c r="O43" s="190"/>
      <c r="P43" s="190"/>
      <c r="Q43" s="190"/>
    </row>
    <row r="44" spans="1:19" s="25" customFormat="1" ht="15" customHeight="1" x14ac:dyDescent="0.15">
      <c r="A44" s="195">
        <v>4</v>
      </c>
      <c r="B44" s="196" t="s">
        <v>56</v>
      </c>
      <c r="C44" s="196"/>
      <c r="D44" s="196"/>
      <c r="E44" s="196"/>
      <c r="F44" s="196"/>
      <c r="G44" s="196"/>
      <c r="H44" s="196"/>
      <c r="I44" s="196"/>
      <c r="J44" s="196"/>
      <c r="K44" s="196"/>
      <c r="L44" s="196"/>
      <c r="M44" s="196"/>
      <c r="N44" s="196"/>
      <c r="O44" s="196"/>
      <c r="P44" s="196"/>
      <c r="Q44" s="196"/>
    </row>
    <row r="45" spans="1:19" s="25" customFormat="1" ht="15" customHeight="1" x14ac:dyDescent="0.15">
      <c r="A45" s="195"/>
      <c r="B45" s="196" t="s">
        <v>5</v>
      </c>
      <c r="C45" s="196"/>
      <c r="D45" s="196"/>
      <c r="E45" s="196"/>
      <c r="F45" s="196"/>
      <c r="G45" s="196"/>
      <c r="H45" s="196"/>
      <c r="I45" s="196"/>
      <c r="J45" s="196"/>
      <c r="K45" s="196"/>
      <c r="L45" s="196"/>
      <c r="M45" s="196"/>
      <c r="N45" s="196"/>
      <c r="O45" s="196"/>
      <c r="P45" s="196"/>
      <c r="Q45" s="196"/>
    </row>
    <row r="46" spans="1:19" s="25" customFormat="1" ht="15" customHeight="1" x14ac:dyDescent="0.15">
      <c r="A46" s="195"/>
      <c r="B46" s="196" t="s">
        <v>6</v>
      </c>
      <c r="C46" s="196"/>
      <c r="D46" s="196"/>
      <c r="E46" s="196"/>
      <c r="F46" s="196"/>
      <c r="G46" s="196"/>
      <c r="H46" s="196"/>
      <c r="I46" s="196"/>
      <c r="J46" s="196"/>
      <c r="K46" s="196"/>
      <c r="L46" s="196"/>
      <c r="M46" s="196"/>
      <c r="N46" s="196"/>
      <c r="O46" s="196"/>
      <c r="P46" s="196"/>
      <c r="Q46" s="196"/>
    </row>
    <row r="47" spans="1:19" s="25" customFormat="1" ht="15" customHeight="1" x14ac:dyDescent="0.15">
      <c r="A47" s="24">
        <v>5</v>
      </c>
      <c r="B47" s="190" t="s">
        <v>57</v>
      </c>
      <c r="C47" s="190"/>
      <c r="D47" s="190"/>
      <c r="E47" s="190"/>
      <c r="F47" s="190"/>
      <c r="G47" s="190"/>
      <c r="H47" s="190"/>
      <c r="I47" s="190"/>
      <c r="J47" s="190"/>
      <c r="K47" s="190"/>
      <c r="L47" s="190"/>
      <c r="M47" s="190"/>
      <c r="N47" s="190"/>
      <c r="O47" s="190"/>
      <c r="P47" s="190"/>
      <c r="Q47" s="190"/>
    </row>
    <row r="48" spans="1:19" s="25" customFormat="1" ht="15" customHeight="1" x14ac:dyDescent="0.15">
      <c r="B48" s="190"/>
      <c r="C48" s="190"/>
      <c r="D48" s="190"/>
      <c r="E48" s="190"/>
      <c r="F48" s="190"/>
      <c r="G48" s="190"/>
      <c r="H48" s="190"/>
      <c r="I48" s="190"/>
      <c r="J48" s="190"/>
      <c r="K48" s="190"/>
      <c r="L48" s="190"/>
      <c r="M48" s="190"/>
      <c r="N48" s="190"/>
      <c r="O48" s="190"/>
      <c r="P48" s="190"/>
      <c r="Q48" s="190"/>
    </row>
    <row r="49" spans="2:15" s="66" customFormat="1" ht="12" customHeight="1" x14ac:dyDescent="0.15">
      <c r="B49" s="62"/>
      <c r="C49" s="62"/>
      <c r="D49" s="62"/>
      <c r="E49" s="62"/>
      <c r="F49" s="62"/>
      <c r="G49" s="63"/>
      <c r="H49" s="63"/>
      <c r="I49" s="63"/>
      <c r="J49" s="64"/>
      <c r="K49" s="64"/>
      <c r="L49" s="65"/>
      <c r="M49" s="65"/>
      <c r="N49" s="65"/>
      <c r="O49" s="65"/>
    </row>
    <row r="51" spans="2:15" ht="15.75" customHeight="1" x14ac:dyDescent="0.15"/>
    <row r="52" spans="2:15" ht="15.75" customHeight="1" x14ac:dyDescent="0.15">
      <c r="B52" s="50"/>
      <c r="C52" s="50"/>
      <c r="D52" s="50"/>
      <c r="E52" s="50"/>
      <c r="F52" s="50"/>
      <c r="G52" s="50"/>
      <c r="H52" s="50"/>
      <c r="I52" s="50"/>
      <c r="J52" s="50"/>
      <c r="K52" s="50"/>
      <c r="L52" s="50"/>
      <c r="M52" s="50"/>
      <c r="N52" s="50"/>
      <c r="O52" s="50"/>
    </row>
    <row r="53" spans="2:15" ht="15.75" customHeight="1" x14ac:dyDescent="0.15">
      <c r="B53" s="50"/>
      <c r="C53" s="50"/>
      <c r="D53" s="50"/>
      <c r="E53" s="50"/>
      <c r="F53" s="50"/>
      <c r="G53" s="50"/>
      <c r="H53" s="50"/>
      <c r="I53" s="50"/>
      <c r="J53" s="50"/>
      <c r="K53" s="50"/>
      <c r="L53" s="50"/>
      <c r="M53" s="50"/>
      <c r="N53" s="50"/>
      <c r="O53" s="50"/>
    </row>
  </sheetData>
  <sheetProtection algorithmName="SHA-512" hashValue="k3UDbxksEv3YkTGra7xt7VhWM+yof4VGlQgTfbDy8/Vc4K/vB81Du6aiCnena3vN9ZikJJEDHG2TAWkoeTyDwg==" saltValue="Kx742uIM//zNMNJx5FcDsQ==" spinCount="100000" sheet="1" objects="1" scenarios="1"/>
  <mergeCells count="102">
    <mergeCell ref="B42:Q43"/>
    <mergeCell ref="B47:Q48"/>
    <mergeCell ref="K32:P34"/>
    <mergeCell ref="A38:A40"/>
    <mergeCell ref="A42:A43"/>
    <mergeCell ref="A44:A46"/>
    <mergeCell ref="B44:Q44"/>
    <mergeCell ref="B45:Q45"/>
    <mergeCell ref="B46:Q46"/>
    <mergeCell ref="B41:Q41"/>
    <mergeCell ref="B30:I31"/>
    <mergeCell ref="A35:B35"/>
    <mergeCell ref="B38:Q40"/>
    <mergeCell ref="A37:Q37"/>
    <mergeCell ref="A32:B34"/>
    <mergeCell ref="D32:D34"/>
    <mergeCell ref="F32:F34"/>
    <mergeCell ref="H32:H34"/>
    <mergeCell ref="C32:C34"/>
    <mergeCell ref="E32:E34"/>
    <mergeCell ref="G32:G34"/>
    <mergeCell ref="A29:B29"/>
    <mergeCell ref="G21:G22"/>
    <mergeCell ref="H21:J22"/>
    <mergeCell ref="K21:K22"/>
    <mergeCell ref="L21:M21"/>
    <mergeCell ref="A23:B23"/>
    <mergeCell ref="A24:B24"/>
    <mergeCell ref="A25:B25"/>
    <mergeCell ref="A26:B26"/>
    <mergeCell ref="A27:B27"/>
    <mergeCell ref="O21:P22"/>
    <mergeCell ref="Q21:Q22"/>
    <mergeCell ref="L22:M22"/>
    <mergeCell ref="A18:C22"/>
    <mergeCell ref="D18:K18"/>
    <mergeCell ref="L18:Q18"/>
    <mergeCell ref="D19:K19"/>
    <mergeCell ref="L19:Q19"/>
    <mergeCell ref="D20:G20"/>
    <mergeCell ref="H20:K20"/>
    <mergeCell ref="L20:N20"/>
    <mergeCell ref="O20:Q20"/>
    <mergeCell ref="D21:F22"/>
    <mergeCell ref="A17:B17"/>
    <mergeCell ref="C17:G17"/>
    <mergeCell ref="I17:J17"/>
    <mergeCell ref="L17:M17"/>
    <mergeCell ref="O17:P17"/>
    <mergeCell ref="A16:B16"/>
    <mergeCell ref="C16:G16"/>
    <mergeCell ref="I16:J16"/>
    <mergeCell ref="L16:M16"/>
    <mergeCell ref="O16:P16"/>
    <mergeCell ref="A15:B15"/>
    <mergeCell ref="C15:G15"/>
    <mergeCell ref="I15:J15"/>
    <mergeCell ref="L15:M15"/>
    <mergeCell ref="O15:P15"/>
    <mergeCell ref="A13:Q13"/>
    <mergeCell ref="A14:H14"/>
    <mergeCell ref="I14:K14"/>
    <mergeCell ref="L14:N14"/>
    <mergeCell ref="O14:Q14"/>
    <mergeCell ref="A7:H7"/>
    <mergeCell ref="I7:J8"/>
    <mergeCell ref="K7:K8"/>
    <mergeCell ref="L7:L8"/>
    <mergeCell ref="M7:M8"/>
    <mergeCell ref="N5:N6"/>
    <mergeCell ref="A12:J12"/>
    <mergeCell ref="K12:Q12"/>
    <mergeCell ref="A8:H10"/>
    <mergeCell ref="I9:J10"/>
    <mergeCell ref="K9:K10"/>
    <mergeCell ref="L9:L10"/>
    <mergeCell ref="M9:M10"/>
    <mergeCell ref="N9:N10"/>
    <mergeCell ref="N7:N8"/>
    <mergeCell ref="O7:O8"/>
    <mergeCell ref="P7:P8"/>
    <mergeCell ref="Q7:Q8"/>
    <mergeCell ref="O9:O10"/>
    <mergeCell ref="P9:P10"/>
    <mergeCell ref="Q9:Q10"/>
    <mergeCell ref="A11:J11"/>
    <mergeCell ref="O5:O6"/>
    <mergeCell ref="B2:Q2"/>
    <mergeCell ref="A3:B3"/>
    <mergeCell ref="C3:H3"/>
    <mergeCell ref="I3:J3"/>
    <mergeCell ref="K3:Q3"/>
    <mergeCell ref="P5:P6"/>
    <mergeCell ref="A4:B6"/>
    <mergeCell ref="C4:H6"/>
    <mergeCell ref="I4:J4"/>
    <mergeCell ref="K4:Q4"/>
    <mergeCell ref="I5:J6"/>
    <mergeCell ref="Q5:Q6"/>
    <mergeCell ref="K5:K6"/>
    <mergeCell ref="L5:L6"/>
    <mergeCell ref="M5:M6"/>
  </mergeCells>
  <phoneticPr fontId="1"/>
  <dataValidations count="2">
    <dataValidation type="list" allowBlank="1" showInputMessage="1" showErrorMessage="1" sqref="K12" xr:uid="{00000000-0002-0000-0000-000000000000}">
      <formula1>$S$31:$S$34</formula1>
    </dataValidation>
    <dataValidation type="list" allowBlank="1" showInputMessage="1" showErrorMessage="1" sqref="K5:K6" xr:uid="{00000000-0002-0000-0000-000001000000}">
      <formula1>$S$26:$S$28</formula1>
    </dataValidation>
  </dataValidations>
  <printOptions horizontalCentered="1"/>
  <pageMargins left="0.23622047244094491" right="0.23622047244094491"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99"/>
    <pageSetUpPr fitToPage="1"/>
  </sheetPr>
  <dimension ref="A1:U53"/>
  <sheetViews>
    <sheetView showGridLines="0" view="pageBreakPreview" zoomScaleNormal="100" zoomScaleSheetLayoutView="100" workbookViewId="0">
      <selection activeCell="A2" sqref="A2"/>
    </sheetView>
  </sheetViews>
  <sheetFormatPr defaultRowHeight="18.75" customHeight="1" x14ac:dyDescent="0.15"/>
  <cols>
    <col min="1" max="1" width="1.5" style="50" customWidth="1"/>
    <col min="2" max="2" width="12.625" style="49" customWidth="1"/>
    <col min="3" max="8" width="3.625" style="49" customWidth="1"/>
    <col min="9" max="9" width="8.625" style="49" customWidth="1"/>
    <col min="10" max="10" width="6.125" style="49" customWidth="1"/>
    <col min="11" max="11" width="8.625" style="49" customWidth="1"/>
    <col min="12" max="15" width="4.625" style="49" customWidth="1"/>
    <col min="16" max="17" width="4.625" style="50" customWidth="1"/>
    <col min="18" max="18" width="5.625" style="50" hidden="1" customWidth="1"/>
    <col min="19" max="19" width="9" style="50" hidden="1" customWidth="1"/>
    <col min="20" max="20" width="0" style="50" hidden="1" customWidth="1"/>
    <col min="21" max="16384" width="9" style="50"/>
  </cols>
  <sheetData>
    <row r="1" spans="1:21" ht="18.75" customHeight="1" x14ac:dyDescent="0.15">
      <c r="A1" s="48" t="s">
        <v>84</v>
      </c>
    </row>
    <row r="2" spans="1:21" s="52" customFormat="1" ht="20.25" customHeight="1" thickBot="1" x14ac:dyDescent="0.2">
      <c r="A2" s="2"/>
      <c r="B2" s="68" t="s">
        <v>1</v>
      </c>
      <c r="C2" s="68"/>
      <c r="D2" s="68"/>
      <c r="E2" s="68"/>
      <c r="F2" s="68"/>
      <c r="G2" s="68"/>
      <c r="H2" s="68"/>
      <c r="I2" s="68"/>
      <c r="J2" s="68"/>
      <c r="K2" s="68"/>
      <c r="L2" s="68"/>
      <c r="M2" s="68"/>
      <c r="N2" s="68"/>
      <c r="O2" s="69"/>
      <c r="P2" s="69"/>
      <c r="Q2" s="70"/>
    </row>
    <row r="3" spans="1:21" s="52" customFormat="1" ht="25.5" customHeight="1" x14ac:dyDescent="0.15">
      <c r="A3" s="71" t="s">
        <v>9</v>
      </c>
      <c r="B3" s="72"/>
      <c r="C3" s="197">
        <v>123456</v>
      </c>
      <c r="D3" s="198"/>
      <c r="E3" s="198"/>
      <c r="F3" s="198"/>
      <c r="G3" s="198"/>
      <c r="H3" s="198"/>
      <c r="I3" s="75" t="s">
        <v>82</v>
      </c>
      <c r="J3" s="76"/>
      <c r="K3" s="199">
        <v>987654</v>
      </c>
      <c r="L3" s="199"/>
      <c r="M3" s="199"/>
      <c r="N3" s="199"/>
      <c r="O3" s="199"/>
      <c r="P3" s="199"/>
      <c r="Q3" s="200"/>
    </row>
    <row r="4" spans="1:21" s="52" customFormat="1" ht="25.5" customHeight="1" x14ac:dyDescent="0.15">
      <c r="A4" s="81" t="s">
        <v>10</v>
      </c>
      <c r="B4" s="82"/>
      <c r="C4" s="203" t="s">
        <v>67</v>
      </c>
      <c r="D4" s="204"/>
      <c r="E4" s="204"/>
      <c r="F4" s="204"/>
      <c r="G4" s="204"/>
      <c r="H4" s="204"/>
      <c r="I4" s="91" t="s">
        <v>11</v>
      </c>
      <c r="J4" s="92"/>
      <c r="K4" s="207" t="s">
        <v>68</v>
      </c>
      <c r="L4" s="207"/>
      <c r="M4" s="207"/>
      <c r="N4" s="207"/>
      <c r="O4" s="207"/>
      <c r="P4" s="207"/>
      <c r="Q4" s="208"/>
      <c r="U4" s="2"/>
    </row>
    <row r="5" spans="1:21" s="52" customFormat="1" ht="9.9499999999999993" customHeight="1" x14ac:dyDescent="0.15">
      <c r="A5" s="83"/>
      <c r="B5" s="84"/>
      <c r="C5" s="205"/>
      <c r="D5" s="201"/>
      <c r="E5" s="201"/>
      <c r="F5" s="201"/>
      <c r="G5" s="201"/>
      <c r="H5" s="201"/>
      <c r="I5" s="95" t="s">
        <v>15</v>
      </c>
      <c r="J5" s="96"/>
      <c r="K5" s="209" t="s">
        <v>33</v>
      </c>
      <c r="L5" s="201" t="s">
        <v>69</v>
      </c>
      <c r="M5" s="103" t="s">
        <v>14</v>
      </c>
      <c r="N5" s="201" t="s">
        <v>42</v>
      </c>
      <c r="O5" s="103" t="s">
        <v>13</v>
      </c>
      <c r="P5" s="201" t="s">
        <v>42</v>
      </c>
      <c r="Q5" s="99" t="s">
        <v>12</v>
      </c>
      <c r="U5" s="2"/>
    </row>
    <row r="6" spans="1:21" s="52" customFormat="1" ht="9.9499999999999993" customHeight="1" thickBot="1" x14ac:dyDescent="0.2">
      <c r="A6" s="85"/>
      <c r="B6" s="86"/>
      <c r="C6" s="206"/>
      <c r="D6" s="202"/>
      <c r="E6" s="202"/>
      <c r="F6" s="202"/>
      <c r="G6" s="202"/>
      <c r="H6" s="202"/>
      <c r="I6" s="97"/>
      <c r="J6" s="98"/>
      <c r="K6" s="202"/>
      <c r="L6" s="202"/>
      <c r="M6" s="104"/>
      <c r="N6" s="202"/>
      <c r="O6" s="104"/>
      <c r="P6" s="202"/>
      <c r="Q6" s="100"/>
    </row>
    <row r="7" spans="1:21" s="52" customFormat="1" ht="19.5" customHeight="1" x14ac:dyDescent="0.2">
      <c r="A7" s="105" t="s">
        <v>7</v>
      </c>
      <c r="B7" s="106"/>
      <c r="C7" s="106"/>
      <c r="D7" s="106"/>
      <c r="E7" s="106"/>
      <c r="F7" s="106"/>
      <c r="G7" s="106"/>
      <c r="H7" s="106"/>
      <c r="I7" s="107" t="s">
        <v>2</v>
      </c>
      <c r="J7" s="107"/>
      <c r="K7" s="109" t="s">
        <v>63</v>
      </c>
      <c r="L7" s="201">
        <v>6</v>
      </c>
      <c r="M7" s="103" t="s">
        <v>34</v>
      </c>
      <c r="N7" s="201">
        <v>4</v>
      </c>
      <c r="O7" s="103" t="s">
        <v>35</v>
      </c>
      <c r="P7" s="201">
        <v>1</v>
      </c>
      <c r="Q7" s="120" t="s">
        <v>36</v>
      </c>
    </row>
    <row r="8" spans="1:21" s="52" customFormat="1" ht="19.5" customHeight="1" x14ac:dyDescent="0.15">
      <c r="A8" s="115"/>
      <c r="B8" s="116"/>
      <c r="C8" s="116"/>
      <c r="D8" s="116"/>
      <c r="E8" s="116"/>
      <c r="F8" s="116"/>
      <c r="G8" s="116"/>
      <c r="H8" s="116"/>
      <c r="I8" s="108"/>
      <c r="J8" s="108"/>
      <c r="K8" s="110"/>
      <c r="L8" s="210"/>
      <c r="M8" s="112"/>
      <c r="N8" s="210"/>
      <c r="O8" s="112"/>
      <c r="P8" s="210"/>
      <c r="Q8" s="121"/>
    </row>
    <row r="9" spans="1:21" s="52" customFormat="1" ht="19.5" customHeight="1" x14ac:dyDescent="0.15">
      <c r="A9" s="115"/>
      <c r="B9" s="116"/>
      <c r="C9" s="116"/>
      <c r="D9" s="116"/>
      <c r="E9" s="116"/>
      <c r="F9" s="116"/>
      <c r="G9" s="116"/>
      <c r="H9" s="116"/>
      <c r="I9" s="108" t="s">
        <v>8</v>
      </c>
      <c r="J9" s="108"/>
      <c r="K9" s="118" t="s">
        <v>63</v>
      </c>
      <c r="L9" s="201">
        <v>6</v>
      </c>
      <c r="M9" s="119" t="s">
        <v>34</v>
      </c>
      <c r="N9" s="201">
        <v>7</v>
      </c>
      <c r="O9" s="103" t="s">
        <v>35</v>
      </c>
      <c r="P9" s="201">
        <v>7</v>
      </c>
      <c r="Q9" s="120" t="s">
        <v>36</v>
      </c>
    </row>
    <row r="10" spans="1:21" s="52" customFormat="1" ht="19.5" customHeight="1" thickBot="1" x14ac:dyDescent="0.2">
      <c r="A10" s="115"/>
      <c r="B10" s="116"/>
      <c r="C10" s="116"/>
      <c r="D10" s="116"/>
      <c r="E10" s="116"/>
      <c r="F10" s="116"/>
      <c r="G10" s="116"/>
      <c r="H10" s="116"/>
      <c r="I10" s="117"/>
      <c r="J10" s="117"/>
      <c r="K10" s="68"/>
      <c r="L10" s="201"/>
      <c r="M10" s="103"/>
      <c r="N10" s="201"/>
      <c r="O10" s="103"/>
      <c r="P10" s="201"/>
      <c r="Q10" s="120"/>
      <c r="U10" s="2"/>
    </row>
    <row r="11" spans="1:21" s="52" customFormat="1" ht="23.25" customHeight="1" x14ac:dyDescent="0.15">
      <c r="A11" s="122" t="s">
        <v>41</v>
      </c>
      <c r="B11" s="123"/>
      <c r="C11" s="123"/>
      <c r="D11" s="123"/>
      <c r="E11" s="123"/>
      <c r="F11" s="123"/>
      <c r="G11" s="123"/>
      <c r="H11" s="123"/>
      <c r="I11" s="123"/>
      <c r="J11" s="123"/>
      <c r="K11" s="44" t="s">
        <v>64</v>
      </c>
      <c r="L11" s="67">
        <v>6</v>
      </c>
      <c r="M11" s="3" t="s">
        <v>34</v>
      </c>
      <c r="N11" s="67">
        <v>5</v>
      </c>
      <c r="O11" s="3" t="s">
        <v>35</v>
      </c>
      <c r="P11" s="67">
        <v>12</v>
      </c>
      <c r="Q11" s="45" t="s">
        <v>36</v>
      </c>
      <c r="U11" s="2"/>
    </row>
    <row r="12" spans="1:21" s="52" customFormat="1" ht="23.25" customHeight="1" thickBot="1" x14ac:dyDescent="0.2">
      <c r="A12" s="85" t="s">
        <v>0</v>
      </c>
      <c r="B12" s="86"/>
      <c r="C12" s="86"/>
      <c r="D12" s="86"/>
      <c r="E12" s="86"/>
      <c r="F12" s="86"/>
      <c r="G12" s="86"/>
      <c r="H12" s="86"/>
      <c r="I12" s="86"/>
      <c r="J12" s="86"/>
      <c r="K12" s="211" t="s">
        <v>60</v>
      </c>
      <c r="L12" s="211"/>
      <c r="M12" s="211"/>
      <c r="N12" s="211"/>
      <c r="O12" s="211"/>
      <c r="P12" s="211"/>
      <c r="Q12" s="212"/>
    </row>
    <row r="13" spans="1:21" s="52" customFormat="1" ht="23.25" customHeight="1" x14ac:dyDescent="0.15">
      <c r="A13" s="131" t="s">
        <v>52</v>
      </c>
      <c r="B13" s="132"/>
      <c r="C13" s="132"/>
      <c r="D13" s="132"/>
      <c r="E13" s="132"/>
      <c r="F13" s="132"/>
      <c r="G13" s="132"/>
      <c r="H13" s="132"/>
      <c r="I13" s="132"/>
      <c r="J13" s="132"/>
      <c r="K13" s="132"/>
      <c r="L13" s="132"/>
      <c r="M13" s="132"/>
      <c r="N13" s="132"/>
      <c r="O13" s="132"/>
      <c r="P13" s="132"/>
      <c r="Q13" s="133"/>
    </row>
    <row r="14" spans="1:21" s="52" customFormat="1" ht="23.25" customHeight="1" x14ac:dyDescent="0.15">
      <c r="A14" s="134" t="s">
        <v>19</v>
      </c>
      <c r="B14" s="135"/>
      <c r="C14" s="136"/>
      <c r="D14" s="136"/>
      <c r="E14" s="136"/>
      <c r="F14" s="136"/>
      <c r="G14" s="136"/>
      <c r="H14" s="136"/>
      <c r="I14" s="95" t="s">
        <v>20</v>
      </c>
      <c r="J14" s="118"/>
      <c r="K14" s="96"/>
      <c r="L14" s="136" t="s">
        <v>21</v>
      </c>
      <c r="M14" s="136"/>
      <c r="N14" s="136"/>
      <c r="O14" s="136" t="s">
        <v>22</v>
      </c>
      <c r="P14" s="136"/>
      <c r="Q14" s="137"/>
    </row>
    <row r="15" spans="1:21" s="52" customFormat="1" ht="23.25" customHeight="1" x14ac:dyDescent="0.15">
      <c r="A15" s="83" t="s">
        <v>16</v>
      </c>
      <c r="B15" s="91"/>
      <c r="C15" s="213">
        <v>22</v>
      </c>
      <c r="D15" s="207"/>
      <c r="E15" s="207"/>
      <c r="F15" s="207"/>
      <c r="G15" s="207"/>
      <c r="H15" s="47" t="s">
        <v>12</v>
      </c>
      <c r="I15" s="214">
        <v>255000</v>
      </c>
      <c r="J15" s="215"/>
      <c r="K15" s="47" t="s">
        <v>65</v>
      </c>
      <c r="L15" s="216">
        <v>0</v>
      </c>
      <c r="M15" s="214"/>
      <c r="N15" s="47" t="s">
        <v>4</v>
      </c>
      <c r="O15" s="217">
        <f>IF(C15="","",SUM(I15,L15))</f>
        <v>255000</v>
      </c>
      <c r="P15" s="218"/>
      <c r="Q15" s="4" t="s">
        <v>4</v>
      </c>
      <c r="R15" s="52" t="str">
        <f>IF(C15&gt;=17,"○","×")</f>
        <v>○</v>
      </c>
      <c r="S15" s="53">
        <f>IF(C15&gt;=17,O15,0)</f>
        <v>255000</v>
      </c>
    </row>
    <row r="16" spans="1:21" s="52" customFormat="1" ht="23.25" customHeight="1" x14ac:dyDescent="0.15">
      <c r="A16" s="83" t="s">
        <v>17</v>
      </c>
      <c r="B16" s="91"/>
      <c r="C16" s="213">
        <v>23</v>
      </c>
      <c r="D16" s="207"/>
      <c r="E16" s="207"/>
      <c r="F16" s="207"/>
      <c r="G16" s="207"/>
      <c r="H16" s="47" t="s">
        <v>12</v>
      </c>
      <c r="I16" s="214">
        <v>255000</v>
      </c>
      <c r="J16" s="215"/>
      <c r="K16" s="47" t="s">
        <v>66</v>
      </c>
      <c r="L16" s="216">
        <v>0</v>
      </c>
      <c r="M16" s="214"/>
      <c r="N16" s="47" t="s">
        <v>4</v>
      </c>
      <c r="O16" s="217">
        <f>IF(C16="","",SUM(I16,L16))</f>
        <v>255000</v>
      </c>
      <c r="P16" s="218"/>
      <c r="Q16" s="4" t="s">
        <v>4</v>
      </c>
      <c r="R16" s="52" t="str">
        <f>IF(C16&gt;=17,"○","×")</f>
        <v>○</v>
      </c>
      <c r="S16" s="53">
        <f>IF(C16&gt;=17,O16,0)</f>
        <v>255000</v>
      </c>
    </row>
    <row r="17" spans="1:19" s="52" customFormat="1" ht="23.25" customHeight="1" thickBot="1" x14ac:dyDescent="0.2">
      <c r="A17" s="85" t="s">
        <v>18</v>
      </c>
      <c r="B17" s="138"/>
      <c r="C17" s="219">
        <v>20</v>
      </c>
      <c r="D17" s="211"/>
      <c r="E17" s="211"/>
      <c r="F17" s="211"/>
      <c r="G17" s="211"/>
      <c r="H17" s="5" t="s">
        <v>12</v>
      </c>
      <c r="I17" s="220">
        <v>255000</v>
      </c>
      <c r="J17" s="221"/>
      <c r="K17" s="5" t="s">
        <v>66</v>
      </c>
      <c r="L17" s="222">
        <v>0</v>
      </c>
      <c r="M17" s="220"/>
      <c r="N17" s="5" t="s">
        <v>4</v>
      </c>
      <c r="O17" s="223">
        <f>IF(C17="","",SUM(I17,L17))</f>
        <v>255000</v>
      </c>
      <c r="P17" s="224"/>
      <c r="Q17" s="6" t="s">
        <v>4</v>
      </c>
      <c r="R17" s="52" t="str">
        <f>IF(C17&gt;=17,"○","×")</f>
        <v>○</v>
      </c>
      <c r="S17" s="53">
        <f>IF(C17&gt;=17,O17,0)</f>
        <v>255000</v>
      </c>
    </row>
    <row r="18" spans="1:19" s="54" customFormat="1" ht="18" customHeight="1" x14ac:dyDescent="0.15">
      <c r="A18" s="153" t="s">
        <v>43</v>
      </c>
      <c r="B18" s="154"/>
      <c r="C18" s="155"/>
      <c r="D18" s="159" t="s">
        <v>46</v>
      </c>
      <c r="E18" s="160"/>
      <c r="F18" s="160"/>
      <c r="G18" s="160"/>
      <c r="H18" s="160"/>
      <c r="I18" s="160"/>
      <c r="J18" s="160"/>
      <c r="K18" s="161"/>
      <c r="L18" s="162" t="s">
        <v>44</v>
      </c>
      <c r="M18" s="163"/>
      <c r="N18" s="163"/>
      <c r="O18" s="163"/>
      <c r="P18" s="163"/>
      <c r="Q18" s="164"/>
      <c r="R18" s="54">
        <f>COUNTIF(R15:R17,"○")</f>
        <v>3</v>
      </c>
      <c r="S18" s="55">
        <f>IF(SUM(S15:S17)=0,"",SUM(S15:S17))</f>
        <v>765000</v>
      </c>
    </row>
    <row r="19" spans="1:19" s="54" customFormat="1" ht="18" customHeight="1" x14ac:dyDescent="0.15">
      <c r="A19" s="153"/>
      <c r="B19" s="154"/>
      <c r="C19" s="155"/>
      <c r="D19" s="165" t="s">
        <v>50</v>
      </c>
      <c r="E19" s="166"/>
      <c r="F19" s="166"/>
      <c r="G19" s="166"/>
      <c r="H19" s="166"/>
      <c r="I19" s="166"/>
      <c r="J19" s="166"/>
      <c r="K19" s="167"/>
      <c r="L19" s="165" t="s">
        <v>48</v>
      </c>
      <c r="M19" s="166"/>
      <c r="N19" s="166"/>
      <c r="O19" s="166"/>
      <c r="P19" s="166"/>
      <c r="Q19" s="168"/>
      <c r="S19" s="55"/>
    </row>
    <row r="20" spans="1:19" s="54" customFormat="1" ht="18" customHeight="1" x14ac:dyDescent="0.15">
      <c r="A20" s="153"/>
      <c r="B20" s="154"/>
      <c r="C20" s="155"/>
      <c r="D20" s="169" t="s">
        <v>51</v>
      </c>
      <c r="E20" s="169"/>
      <c r="F20" s="169"/>
      <c r="G20" s="170"/>
      <c r="H20" s="171" t="s">
        <v>49</v>
      </c>
      <c r="I20" s="169"/>
      <c r="J20" s="169"/>
      <c r="K20" s="170"/>
      <c r="L20" s="165" t="s">
        <v>31</v>
      </c>
      <c r="M20" s="166"/>
      <c r="N20" s="167"/>
      <c r="O20" s="172" t="s">
        <v>45</v>
      </c>
      <c r="P20" s="172"/>
      <c r="Q20" s="173"/>
      <c r="S20" s="55"/>
    </row>
    <row r="21" spans="1:19" s="54" customFormat="1" ht="18" customHeight="1" x14ac:dyDescent="0.15">
      <c r="A21" s="153"/>
      <c r="B21" s="154"/>
      <c r="C21" s="155"/>
      <c r="D21" s="231">
        <v>20</v>
      </c>
      <c r="E21" s="231"/>
      <c r="F21" s="231"/>
      <c r="G21" s="178" t="s">
        <v>47</v>
      </c>
      <c r="H21" s="233">
        <v>260000</v>
      </c>
      <c r="I21" s="234"/>
      <c r="J21" s="234"/>
      <c r="K21" s="184" t="s">
        <v>66</v>
      </c>
      <c r="L21" s="237">
        <v>17</v>
      </c>
      <c r="M21" s="238"/>
      <c r="N21" s="7" t="s">
        <v>47</v>
      </c>
      <c r="O21" s="225">
        <v>260000</v>
      </c>
      <c r="P21" s="226"/>
      <c r="Q21" s="149" t="s">
        <v>4</v>
      </c>
      <c r="S21" s="55"/>
    </row>
    <row r="22" spans="1:19" s="54" customFormat="1" ht="18" customHeight="1" thickBot="1" x14ac:dyDescent="0.2">
      <c r="A22" s="156"/>
      <c r="B22" s="157"/>
      <c r="C22" s="158"/>
      <c r="D22" s="232"/>
      <c r="E22" s="232"/>
      <c r="F22" s="232"/>
      <c r="G22" s="179"/>
      <c r="H22" s="235"/>
      <c r="I22" s="236"/>
      <c r="J22" s="236"/>
      <c r="K22" s="158"/>
      <c r="L22" s="229">
        <v>17</v>
      </c>
      <c r="M22" s="230"/>
      <c r="N22" s="8" t="s">
        <v>47</v>
      </c>
      <c r="O22" s="227"/>
      <c r="P22" s="228"/>
      <c r="Q22" s="150"/>
      <c r="S22" s="55"/>
    </row>
    <row r="23" spans="1:19" s="52" customFormat="1" ht="20.25" customHeight="1" x14ac:dyDescent="0.15">
      <c r="A23" s="176"/>
      <c r="B23" s="177"/>
      <c r="C23" s="9"/>
      <c r="D23" s="9"/>
      <c r="E23" s="9"/>
      <c r="F23" s="9"/>
      <c r="G23" s="9"/>
      <c r="H23" s="9"/>
      <c r="I23" s="9"/>
      <c r="J23" s="9"/>
      <c r="K23" s="9"/>
      <c r="L23" s="9"/>
      <c r="M23" s="9"/>
      <c r="N23" s="9"/>
      <c r="O23" s="9"/>
      <c r="P23" s="46"/>
      <c r="Q23" s="10"/>
      <c r="S23" s="52">
        <f>IF(ISERROR(S18/R18),"",ROUNDDOWN(S18/R18,0))</f>
        <v>255000</v>
      </c>
    </row>
    <row r="24" spans="1:19" s="52" customFormat="1" ht="20.25" customHeight="1" x14ac:dyDescent="0.15">
      <c r="A24" s="176"/>
      <c r="B24" s="177"/>
      <c r="C24" s="11"/>
      <c r="D24" s="11"/>
      <c r="E24" s="11"/>
      <c r="F24" s="11"/>
      <c r="G24" s="11"/>
      <c r="H24" s="11"/>
      <c r="I24" s="11"/>
      <c r="J24" s="11"/>
      <c r="K24" s="11"/>
      <c r="L24" s="11"/>
      <c r="M24" s="11"/>
      <c r="N24" s="11"/>
      <c r="O24" s="11"/>
      <c r="P24" s="46"/>
      <c r="Q24" s="10"/>
    </row>
    <row r="25" spans="1:19" s="52" customFormat="1" ht="20.25" customHeight="1" x14ac:dyDescent="0.15">
      <c r="A25" s="176"/>
      <c r="B25" s="177"/>
      <c r="C25" s="11"/>
      <c r="D25" s="11"/>
      <c r="E25" s="11"/>
      <c r="F25" s="11"/>
      <c r="G25" s="11"/>
      <c r="H25" s="11"/>
      <c r="I25" s="11"/>
      <c r="J25" s="11"/>
      <c r="K25" s="11"/>
      <c r="L25" s="11"/>
      <c r="M25" s="11"/>
      <c r="N25" s="11"/>
      <c r="O25" s="11"/>
      <c r="P25" s="46"/>
      <c r="Q25" s="10"/>
    </row>
    <row r="26" spans="1:19" s="52" customFormat="1" ht="20.25" customHeight="1" x14ac:dyDescent="0.15">
      <c r="A26" s="176"/>
      <c r="B26" s="177"/>
      <c r="C26" s="11"/>
      <c r="D26" s="11"/>
      <c r="E26" s="11"/>
      <c r="F26" s="11"/>
      <c r="G26" s="11"/>
      <c r="H26" s="11"/>
      <c r="I26" s="11"/>
      <c r="J26" s="11"/>
      <c r="K26" s="11"/>
      <c r="L26" s="11"/>
      <c r="M26" s="11"/>
      <c r="N26" s="11"/>
      <c r="O26" s="11"/>
      <c r="P26" s="46"/>
      <c r="Q26" s="10"/>
      <c r="S26" s="52" t="s">
        <v>38</v>
      </c>
    </row>
    <row r="27" spans="1:19" s="52" customFormat="1" ht="20.25" customHeight="1" x14ac:dyDescent="0.15">
      <c r="A27" s="176"/>
      <c r="B27" s="177"/>
      <c r="C27" s="11"/>
      <c r="D27" s="11"/>
      <c r="E27" s="11"/>
      <c r="F27" s="11"/>
      <c r="G27" s="11"/>
      <c r="H27" s="11"/>
      <c r="I27" s="11"/>
      <c r="J27" s="11"/>
      <c r="K27" s="11"/>
      <c r="L27" s="11"/>
      <c r="M27" s="11"/>
      <c r="N27" s="11"/>
      <c r="O27" s="11"/>
      <c r="P27" s="46"/>
      <c r="Q27" s="10"/>
      <c r="S27" s="53" t="s">
        <v>32</v>
      </c>
    </row>
    <row r="28" spans="1:19" s="52" customFormat="1" ht="20.25" customHeight="1" x14ac:dyDescent="0.15">
      <c r="A28" s="42"/>
      <c r="B28" s="43"/>
      <c r="C28" s="11"/>
      <c r="D28" s="11"/>
      <c r="E28" s="11"/>
      <c r="F28" s="11"/>
      <c r="G28" s="11"/>
      <c r="H28" s="11"/>
      <c r="I28" s="11"/>
      <c r="J28" s="11"/>
      <c r="K28" s="11"/>
      <c r="L28" s="11"/>
      <c r="M28" s="11"/>
      <c r="N28" s="11"/>
      <c r="O28" s="11"/>
      <c r="P28" s="46"/>
      <c r="Q28" s="10"/>
      <c r="S28" s="53"/>
    </row>
    <row r="29" spans="1:19" s="52" customFormat="1" ht="15" customHeight="1" x14ac:dyDescent="0.15">
      <c r="A29" s="176"/>
      <c r="B29" s="177"/>
      <c r="C29" s="11"/>
      <c r="D29" s="11"/>
      <c r="E29" s="11"/>
      <c r="F29" s="11"/>
      <c r="G29" s="11"/>
      <c r="H29" s="11"/>
      <c r="I29" s="11"/>
      <c r="J29" s="11"/>
      <c r="K29" s="11"/>
      <c r="L29" s="11"/>
      <c r="M29" s="11"/>
      <c r="N29" s="11"/>
      <c r="O29" s="11"/>
      <c r="P29" s="46"/>
      <c r="Q29" s="10"/>
      <c r="S29" s="52" t="s">
        <v>33</v>
      </c>
    </row>
    <row r="30" spans="1:19" s="56" customFormat="1" ht="15" customHeight="1" x14ac:dyDescent="0.15">
      <c r="A30" s="12"/>
      <c r="B30" s="187" t="s">
        <v>58</v>
      </c>
      <c r="C30" s="187"/>
      <c r="D30" s="187"/>
      <c r="E30" s="187"/>
      <c r="F30" s="187"/>
      <c r="G30" s="187"/>
      <c r="H30" s="187"/>
      <c r="I30" s="187"/>
      <c r="J30" s="13"/>
      <c r="K30" s="13"/>
      <c r="L30" s="13"/>
      <c r="M30" s="13"/>
      <c r="N30" s="14"/>
      <c r="O30" s="14"/>
      <c r="P30" s="13"/>
      <c r="Q30" s="15"/>
    </row>
    <row r="31" spans="1:19" s="56" customFormat="1" ht="11.1" customHeight="1" x14ac:dyDescent="0.15">
      <c r="A31" s="12"/>
      <c r="B31" s="187"/>
      <c r="C31" s="187"/>
      <c r="D31" s="187"/>
      <c r="E31" s="187"/>
      <c r="F31" s="187"/>
      <c r="G31" s="187"/>
      <c r="H31" s="187"/>
      <c r="I31" s="187"/>
      <c r="J31" s="14"/>
      <c r="K31" s="14"/>
      <c r="L31" s="14"/>
      <c r="M31" s="14"/>
      <c r="N31" s="14"/>
      <c r="O31" s="14"/>
      <c r="P31" s="13"/>
      <c r="Q31" s="15"/>
      <c r="S31" s="57" t="s">
        <v>62</v>
      </c>
    </row>
    <row r="32" spans="1:19" s="56" customFormat="1" ht="10.5" customHeight="1" x14ac:dyDescent="0.15">
      <c r="A32" s="192" t="s">
        <v>37</v>
      </c>
      <c r="B32" s="193"/>
      <c r="C32" s="201" t="s">
        <v>78</v>
      </c>
      <c r="D32" s="68" t="s">
        <v>14</v>
      </c>
      <c r="E32" s="201" t="s">
        <v>79</v>
      </c>
      <c r="F32" s="68" t="s">
        <v>39</v>
      </c>
      <c r="G32" s="201" t="s">
        <v>80</v>
      </c>
      <c r="H32" s="68" t="s">
        <v>40</v>
      </c>
      <c r="I32" s="41"/>
      <c r="J32" s="58" t="s">
        <v>3</v>
      </c>
      <c r="K32" s="201" t="s">
        <v>81</v>
      </c>
      <c r="L32" s="201"/>
      <c r="M32" s="201"/>
      <c r="N32" s="201"/>
      <c r="O32" s="201"/>
      <c r="P32" s="201"/>
      <c r="Q32" s="15"/>
      <c r="S32" s="57" t="s">
        <v>60</v>
      </c>
    </row>
    <row r="33" spans="1:19" s="56" customFormat="1" ht="10.5" customHeight="1" x14ac:dyDescent="0.15">
      <c r="A33" s="192"/>
      <c r="B33" s="193"/>
      <c r="C33" s="201"/>
      <c r="D33" s="68"/>
      <c r="E33" s="201"/>
      <c r="F33" s="68"/>
      <c r="G33" s="201"/>
      <c r="H33" s="68"/>
      <c r="I33" s="41"/>
      <c r="J33" s="58" t="s">
        <v>59</v>
      </c>
      <c r="K33" s="201"/>
      <c r="L33" s="201"/>
      <c r="M33" s="201"/>
      <c r="N33" s="201"/>
      <c r="O33" s="201"/>
      <c r="P33" s="201"/>
      <c r="Q33" s="15"/>
      <c r="S33" s="57"/>
    </row>
    <row r="34" spans="1:19" s="56" customFormat="1" ht="10.5" customHeight="1" x14ac:dyDescent="0.15">
      <c r="A34" s="192"/>
      <c r="B34" s="193"/>
      <c r="C34" s="201"/>
      <c r="D34" s="68"/>
      <c r="E34" s="201"/>
      <c r="F34" s="68"/>
      <c r="G34" s="201"/>
      <c r="H34" s="68"/>
      <c r="I34" s="59"/>
      <c r="J34" s="60" t="s">
        <v>77</v>
      </c>
      <c r="K34" s="201"/>
      <c r="L34" s="201"/>
      <c r="M34" s="201"/>
      <c r="N34" s="201"/>
      <c r="O34" s="201"/>
      <c r="P34" s="201"/>
      <c r="Q34" s="15"/>
      <c r="S34" s="57" t="s">
        <v>61</v>
      </c>
    </row>
    <row r="35" spans="1:19" s="56" customFormat="1" ht="15" customHeight="1" thickBot="1" x14ac:dyDescent="0.2">
      <c r="A35" s="188"/>
      <c r="B35" s="189"/>
      <c r="C35" s="16"/>
      <c r="D35" s="16"/>
      <c r="E35" s="16"/>
      <c r="F35" s="16"/>
      <c r="G35" s="17"/>
      <c r="H35" s="18"/>
      <c r="I35" s="18"/>
      <c r="J35" s="19"/>
      <c r="K35" s="19"/>
      <c r="L35" s="17"/>
      <c r="M35" s="17"/>
      <c r="N35" s="17"/>
      <c r="O35" s="17"/>
      <c r="P35" s="17"/>
      <c r="Q35" s="20"/>
    </row>
    <row r="36" spans="1:19" s="56" customFormat="1" ht="5.0999999999999996" customHeight="1" x14ac:dyDescent="0.15">
      <c r="A36" s="21"/>
      <c r="B36" s="21"/>
      <c r="C36" s="14"/>
      <c r="D36" s="14"/>
      <c r="E36" s="14"/>
      <c r="F36" s="14"/>
      <c r="G36" s="13"/>
      <c r="H36" s="22"/>
      <c r="I36" s="22"/>
      <c r="J36" s="23"/>
      <c r="K36" s="23"/>
      <c r="L36" s="13"/>
      <c r="M36" s="13"/>
      <c r="N36" s="13"/>
      <c r="O36" s="13"/>
      <c r="P36" s="13"/>
      <c r="Q36" s="13"/>
    </row>
    <row r="37" spans="1:19" s="61" customFormat="1" ht="15" customHeight="1" x14ac:dyDescent="0.15">
      <c r="A37" s="191" t="s">
        <v>53</v>
      </c>
      <c r="B37" s="191"/>
      <c r="C37" s="191"/>
      <c r="D37" s="191"/>
      <c r="E37" s="191"/>
      <c r="F37" s="191"/>
      <c r="G37" s="191"/>
      <c r="H37" s="191"/>
      <c r="I37" s="191"/>
      <c r="J37" s="191"/>
      <c r="K37" s="191"/>
      <c r="L37" s="191"/>
      <c r="M37" s="191"/>
      <c r="N37" s="191"/>
      <c r="O37" s="191"/>
      <c r="P37" s="191"/>
      <c r="Q37" s="191"/>
    </row>
    <row r="38" spans="1:19" s="25" customFormat="1" ht="15" customHeight="1" x14ac:dyDescent="0.15">
      <c r="A38" s="195">
        <v>1</v>
      </c>
      <c r="B38" s="190" t="s">
        <v>83</v>
      </c>
      <c r="C38" s="190"/>
      <c r="D38" s="190"/>
      <c r="E38" s="190"/>
      <c r="F38" s="190"/>
      <c r="G38" s="190"/>
      <c r="H38" s="190"/>
      <c r="I38" s="190"/>
      <c r="J38" s="190"/>
      <c r="K38" s="190"/>
      <c r="L38" s="190"/>
      <c r="M38" s="190"/>
      <c r="N38" s="190"/>
      <c r="O38" s="190"/>
      <c r="P38" s="190"/>
      <c r="Q38" s="190"/>
    </row>
    <row r="39" spans="1:19" s="25" customFormat="1" ht="15" customHeight="1" x14ac:dyDescent="0.15">
      <c r="A39" s="195"/>
      <c r="B39" s="190"/>
      <c r="C39" s="190"/>
      <c r="D39" s="190"/>
      <c r="E39" s="190"/>
      <c r="F39" s="190"/>
      <c r="G39" s="190"/>
      <c r="H39" s="190"/>
      <c r="I39" s="190"/>
      <c r="J39" s="190"/>
      <c r="K39" s="190"/>
      <c r="L39" s="190"/>
      <c r="M39" s="190"/>
      <c r="N39" s="190"/>
      <c r="O39" s="190"/>
      <c r="P39" s="190"/>
      <c r="Q39" s="190"/>
    </row>
    <row r="40" spans="1:19" s="25" customFormat="1" ht="15" customHeight="1" x14ac:dyDescent="0.15">
      <c r="A40" s="195"/>
      <c r="B40" s="190"/>
      <c r="C40" s="190"/>
      <c r="D40" s="190"/>
      <c r="E40" s="190"/>
      <c r="F40" s="190"/>
      <c r="G40" s="190"/>
      <c r="H40" s="190"/>
      <c r="I40" s="190"/>
      <c r="J40" s="190"/>
      <c r="K40" s="190"/>
      <c r="L40" s="190"/>
      <c r="M40" s="190"/>
      <c r="N40" s="190"/>
      <c r="O40" s="190"/>
      <c r="P40" s="190"/>
      <c r="Q40" s="190"/>
    </row>
    <row r="41" spans="1:19" s="25" customFormat="1" ht="15" customHeight="1" x14ac:dyDescent="0.15">
      <c r="A41" s="24">
        <v>2</v>
      </c>
      <c r="B41" s="196" t="s">
        <v>54</v>
      </c>
      <c r="C41" s="196"/>
      <c r="D41" s="196"/>
      <c r="E41" s="196"/>
      <c r="F41" s="196"/>
      <c r="G41" s="196"/>
      <c r="H41" s="196"/>
      <c r="I41" s="196"/>
      <c r="J41" s="196"/>
      <c r="K41" s="196"/>
      <c r="L41" s="196"/>
      <c r="M41" s="196"/>
      <c r="N41" s="196"/>
      <c r="O41" s="196"/>
      <c r="P41" s="196"/>
      <c r="Q41" s="196"/>
    </row>
    <row r="42" spans="1:19" s="25" customFormat="1" ht="15" customHeight="1" x14ac:dyDescent="0.15">
      <c r="A42" s="195">
        <v>3</v>
      </c>
      <c r="B42" s="190" t="s">
        <v>55</v>
      </c>
      <c r="C42" s="190"/>
      <c r="D42" s="190"/>
      <c r="E42" s="190"/>
      <c r="F42" s="190"/>
      <c r="G42" s="190"/>
      <c r="H42" s="190"/>
      <c r="I42" s="190"/>
      <c r="J42" s="190"/>
      <c r="K42" s="190"/>
      <c r="L42" s="190"/>
      <c r="M42" s="190"/>
      <c r="N42" s="190"/>
      <c r="O42" s="190"/>
      <c r="P42" s="190"/>
      <c r="Q42" s="190"/>
    </row>
    <row r="43" spans="1:19" s="25" customFormat="1" ht="15" customHeight="1" x14ac:dyDescent="0.15">
      <c r="A43" s="195"/>
      <c r="B43" s="190"/>
      <c r="C43" s="190"/>
      <c r="D43" s="190"/>
      <c r="E43" s="190"/>
      <c r="F43" s="190"/>
      <c r="G43" s="190"/>
      <c r="H43" s="190"/>
      <c r="I43" s="190"/>
      <c r="J43" s="190"/>
      <c r="K43" s="190"/>
      <c r="L43" s="190"/>
      <c r="M43" s="190"/>
      <c r="N43" s="190"/>
      <c r="O43" s="190"/>
      <c r="P43" s="190"/>
      <c r="Q43" s="190"/>
    </row>
    <row r="44" spans="1:19" s="25" customFormat="1" ht="15" customHeight="1" x14ac:dyDescent="0.15">
      <c r="A44" s="195">
        <v>4</v>
      </c>
      <c r="B44" s="196" t="s">
        <v>56</v>
      </c>
      <c r="C44" s="196"/>
      <c r="D44" s="196"/>
      <c r="E44" s="196"/>
      <c r="F44" s="196"/>
      <c r="G44" s="196"/>
      <c r="H44" s="196"/>
      <c r="I44" s="196"/>
      <c r="J44" s="196"/>
      <c r="K44" s="196"/>
      <c r="L44" s="196"/>
      <c r="M44" s="196"/>
      <c r="N44" s="196"/>
      <c r="O44" s="196"/>
      <c r="P44" s="196"/>
      <c r="Q44" s="196"/>
    </row>
    <row r="45" spans="1:19" s="25" customFormat="1" ht="15" customHeight="1" x14ac:dyDescent="0.15">
      <c r="A45" s="195"/>
      <c r="B45" s="196" t="s">
        <v>5</v>
      </c>
      <c r="C45" s="196"/>
      <c r="D45" s="196"/>
      <c r="E45" s="196"/>
      <c r="F45" s="196"/>
      <c r="G45" s="196"/>
      <c r="H45" s="196"/>
      <c r="I45" s="196"/>
      <c r="J45" s="196"/>
      <c r="K45" s="196"/>
      <c r="L45" s="196"/>
      <c r="M45" s="196"/>
      <c r="N45" s="196"/>
      <c r="O45" s="196"/>
      <c r="P45" s="196"/>
      <c r="Q45" s="196"/>
    </row>
    <row r="46" spans="1:19" s="25" customFormat="1" ht="15" customHeight="1" x14ac:dyDescent="0.15">
      <c r="A46" s="195"/>
      <c r="B46" s="196" t="s">
        <v>6</v>
      </c>
      <c r="C46" s="196"/>
      <c r="D46" s="196"/>
      <c r="E46" s="196"/>
      <c r="F46" s="196"/>
      <c r="G46" s="196"/>
      <c r="H46" s="196"/>
      <c r="I46" s="196"/>
      <c r="J46" s="196"/>
      <c r="K46" s="196"/>
      <c r="L46" s="196"/>
      <c r="M46" s="196"/>
      <c r="N46" s="196"/>
      <c r="O46" s="196"/>
      <c r="P46" s="196"/>
      <c r="Q46" s="196"/>
    </row>
    <row r="47" spans="1:19" s="25" customFormat="1" ht="15" customHeight="1" x14ac:dyDescent="0.15">
      <c r="A47" s="24">
        <v>5</v>
      </c>
      <c r="B47" s="190" t="s">
        <v>57</v>
      </c>
      <c r="C47" s="190"/>
      <c r="D47" s="190"/>
      <c r="E47" s="190"/>
      <c r="F47" s="190"/>
      <c r="G47" s="190"/>
      <c r="H47" s="190"/>
      <c r="I47" s="190"/>
      <c r="J47" s="190"/>
      <c r="K47" s="190"/>
      <c r="L47" s="190"/>
      <c r="M47" s="190"/>
      <c r="N47" s="190"/>
      <c r="O47" s="190"/>
      <c r="P47" s="190"/>
      <c r="Q47" s="190"/>
    </row>
    <row r="48" spans="1:19" s="25" customFormat="1" ht="15" customHeight="1" x14ac:dyDescent="0.15">
      <c r="B48" s="190"/>
      <c r="C48" s="190"/>
      <c r="D48" s="190"/>
      <c r="E48" s="190"/>
      <c r="F48" s="190"/>
      <c r="G48" s="190"/>
      <c r="H48" s="190"/>
      <c r="I48" s="190"/>
      <c r="J48" s="190"/>
      <c r="K48" s="190"/>
      <c r="L48" s="190"/>
      <c r="M48" s="190"/>
      <c r="N48" s="190"/>
      <c r="O48" s="190"/>
      <c r="P48" s="190"/>
      <c r="Q48" s="190"/>
    </row>
    <row r="49" spans="2:15" s="66" customFormat="1" ht="12" customHeight="1" x14ac:dyDescent="0.15">
      <c r="B49" s="62"/>
      <c r="C49" s="62"/>
      <c r="D49" s="62"/>
      <c r="E49" s="62"/>
      <c r="F49" s="62"/>
      <c r="G49" s="63"/>
      <c r="H49" s="63"/>
      <c r="I49" s="63"/>
      <c r="J49" s="64"/>
      <c r="K49" s="64"/>
      <c r="L49" s="65"/>
      <c r="M49" s="65"/>
      <c r="N49" s="65"/>
      <c r="O49" s="65"/>
    </row>
    <row r="51" spans="2:15" ht="15.75" customHeight="1" x14ac:dyDescent="0.15"/>
    <row r="52" spans="2:15" ht="15.75" customHeight="1" x14ac:dyDescent="0.15">
      <c r="B52" s="50"/>
      <c r="C52" s="50"/>
      <c r="D52" s="50"/>
      <c r="E52" s="50"/>
      <c r="F52" s="50"/>
      <c r="G52" s="50"/>
      <c r="H52" s="50"/>
      <c r="I52" s="50"/>
      <c r="J52" s="50"/>
      <c r="K52" s="50"/>
      <c r="L52" s="50"/>
      <c r="M52" s="50"/>
      <c r="N52" s="50"/>
      <c r="O52" s="50"/>
    </row>
    <row r="53" spans="2:15" ht="15.75" customHeight="1" x14ac:dyDescent="0.15">
      <c r="B53" s="50"/>
      <c r="C53" s="50"/>
      <c r="D53" s="50"/>
      <c r="E53" s="50"/>
      <c r="F53" s="50"/>
      <c r="G53" s="50"/>
      <c r="H53" s="50"/>
      <c r="I53" s="50"/>
      <c r="J53" s="50"/>
      <c r="K53" s="50"/>
      <c r="L53" s="50"/>
      <c r="M53" s="50"/>
      <c r="N53" s="50"/>
      <c r="O53" s="50"/>
    </row>
  </sheetData>
  <sheetProtection algorithmName="SHA-512" hashValue="4vNjm/VYMJp4jdMBjx446anS5vbn0tScafcYMRhDlGaReiTxOC+p6+pVsuzS9DJHxH6Ima3o2Z4IDFRAGIIEuQ==" saltValue="LHciGMW74Z3RnhAICtmCbA==" spinCount="100000" sheet="1" objects="1" scenarios="1"/>
  <mergeCells count="102">
    <mergeCell ref="B47:Q48"/>
    <mergeCell ref="A37:Q37"/>
    <mergeCell ref="B41:Q41"/>
    <mergeCell ref="A42:A43"/>
    <mergeCell ref="B42:Q43"/>
    <mergeCell ref="A44:A46"/>
    <mergeCell ref="B44:Q44"/>
    <mergeCell ref="B45:Q45"/>
    <mergeCell ref="B46:Q46"/>
    <mergeCell ref="A38:A40"/>
    <mergeCell ref="B38:Q40"/>
    <mergeCell ref="B30:I31"/>
    <mergeCell ref="K32:P34"/>
    <mergeCell ref="A35:B35"/>
    <mergeCell ref="A32:B34"/>
    <mergeCell ref="C32:C34"/>
    <mergeCell ref="D32:D34"/>
    <mergeCell ref="E32:E34"/>
    <mergeCell ref="F32:F34"/>
    <mergeCell ref="G32:G34"/>
    <mergeCell ref="H32:H34"/>
    <mergeCell ref="A29:B29"/>
    <mergeCell ref="G21:G22"/>
    <mergeCell ref="H21:J22"/>
    <mergeCell ref="K21:K22"/>
    <mergeCell ref="L21:M21"/>
    <mergeCell ref="A23:B23"/>
    <mergeCell ref="A24:B24"/>
    <mergeCell ref="A25:B25"/>
    <mergeCell ref="A26:B26"/>
    <mergeCell ref="A27:B27"/>
    <mergeCell ref="O21:P22"/>
    <mergeCell ref="Q21:Q22"/>
    <mergeCell ref="L22:M22"/>
    <mergeCell ref="A18:C22"/>
    <mergeCell ref="D18:K18"/>
    <mergeCell ref="L18:Q18"/>
    <mergeCell ref="D19:K19"/>
    <mergeCell ref="L19:Q19"/>
    <mergeCell ref="D20:G20"/>
    <mergeCell ref="H20:K20"/>
    <mergeCell ref="L20:N20"/>
    <mergeCell ref="O20:Q20"/>
    <mergeCell ref="D21:F22"/>
    <mergeCell ref="A17:B17"/>
    <mergeCell ref="C17:G17"/>
    <mergeCell ref="I17:J17"/>
    <mergeCell ref="L17:M17"/>
    <mergeCell ref="O17:P17"/>
    <mergeCell ref="A16:B16"/>
    <mergeCell ref="C16:G16"/>
    <mergeCell ref="I16:J16"/>
    <mergeCell ref="L16:M16"/>
    <mergeCell ref="O16:P16"/>
    <mergeCell ref="A15:B15"/>
    <mergeCell ref="C15:G15"/>
    <mergeCell ref="I15:J15"/>
    <mergeCell ref="L15:M15"/>
    <mergeCell ref="O15:P15"/>
    <mergeCell ref="A13:Q13"/>
    <mergeCell ref="A14:H14"/>
    <mergeCell ref="I14:K14"/>
    <mergeCell ref="L14:N14"/>
    <mergeCell ref="O14:Q14"/>
    <mergeCell ref="A7:H7"/>
    <mergeCell ref="I7:J8"/>
    <mergeCell ref="K7:K8"/>
    <mergeCell ref="L7:L8"/>
    <mergeCell ref="M7:M8"/>
    <mergeCell ref="N5:N6"/>
    <mergeCell ref="A12:J12"/>
    <mergeCell ref="K12:Q12"/>
    <mergeCell ref="A8:H10"/>
    <mergeCell ref="I9:J10"/>
    <mergeCell ref="K9:K10"/>
    <mergeCell ref="L9:L10"/>
    <mergeCell ref="M9:M10"/>
    <mergeCell ref="N9:N10"/>
    <mergeCell ref="N7:N8"/>
    <mergeCell ref="O7:O8"/>
    <mergeCell ref="P7:P8"/>
    <mergeCell ref="Q7:Q8"/>
    <mergeCell ref="O9:O10"/>
    <mergeCell ref="P9:P10"/>
    <mergeCell ref="Q9:Q10"/>
    <mergeCell ref="A11:J11"/>
    <mergeCell ref="O5:O6"/>
    <mergeCell ref="B2:Q2"/>
    <mergeCell ref="A3:B3"/>
    <mergeCell ref="C3:H3"/>
    <mergeCell ref="I3:J3"/>
    <mergeCell ref="K3:Q3"/>
    <mergeCell ref="P5:P6"/>
    <mergeCell ref="A4:B6"/>
    <mergeCell ref="C4:H6"/>
    <mergeCell ref="I4:J4"/>
    <mergeCell ref="K4:Q4"/>
    <mergeCell ref="I5:J6"/>
    <mergeCell ref="Q5:Q6"/>
    <mergeCell ref="K5:K6"/>
    <mergeCell ref="L5:L6"/>
    <mergeCell ref="M5:M6"/>
  </mergeCells>
  <phoneticPr fontId="1"/>
  <dataValidations count="2">
    <dataValidation type="list" allowBlank="1" showInputMessage="1" showErrorMessage="1" sqref="K12" xr:uid="{00000000-0002-0000-0100-000000000000}">
      <formula1>$S$31:$S$34</formula1>
    </dataValidation>
    <dataValidation type="list" allowBlank="1" showInputMessage="1" showErrorMessage="1" sqref="K5" xr:uid="{00000000-0002-0000-0100-000001000000}">
      <formula1>$S$26:$S$29</formula1>
    </dataValidation>
  </dataValidations>
  <printOptions horizontalCentered="1"/>
  <pageMargins left="0.23622047244094491" right="0.23622047244094491" top="0.74803149606299213" bottom="0.74803149606299213"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2"/>
  <sheetViews>
    <sheetView workbookViewId="0">
      <selection activeCell="C6" sqref="C6"/>
    </sheetView>
  </sheetViews>
  <sheetFormatPr defaultRowHeight="13.5" x14ac:dyDescent="0.15"/>
  <cols>
    <col min="1" max="1" width="15.125" style="26" bestFit="1" customWidth="1"/>
    <col min="2" max="2" width="5.25" style="26" bestFit="1" customWidth="1"/>
    <col min="3" max="3" width="9.875" style="26" bestFit="1" customWidth="1"/>
    <col min="4" max="4" width="5.25" style="26" bestFit="1" customWidth="1"/>
    <col min="5" max="5" width="4.75" style="26" bestFit="1" customWidth="1"/>
    <col min="6" max="6" width="16.125" style="26" bestFit="1" customWidth="1"/>
    <col min="7" max="7" width="4.75" style="26" bestFit="1" customWidth="1"/>
    <col min="8" max="8" width="19.75" style="26" bestFit="1" customWidth="1"/>
    <col min="9" max="9" width="4.75" style="26" bestFit="1" customWidth="1"/>
    <col min="10" max="10" width="21.5" style="26" bestFit="1" customWidth="1"/>
    <col min="11" max="256" width="9" style="26"/>
    <col min="257" max="257" width="15.125" style="26" bestFit="1" customWidth="1"/>
    <col min="258" max="258" width="5.25" style="26" bestFit="1" customWidth="1"/>
    <col min="259" max="259" width="9.875" style="26" bestFit="1" customWidth="1"/>
    <col min="260" max="260" width="5.25" style="26" bestFit="1" customWidth="1"/>
    <col min="261" max="261" width="4.75" style="26" bestFit="1" customWidth="1"/>
    <col min="262" max="262" width="16.125" style="26" bestFit="1" customWidth="1"/>
    <col min="263" max="263" width="4.75" style="26" bestFit="1" customWidth="1"/>
    <col min="264" max="264" width="19.75" style="26" bestFit="1" customWidth="1"/>
    <col min="265" max="265" width="4.75" style="26" bestFit="1" customWidth="1"/>
    <col min="266" max="266" width="21.5" style="26" bestFit="1" customWidth="1"/>
    <col min="267" max="512" width="9" style="26"/>
    <col min="513" max="513" width="15.125" style="26" bestFit="1" customWidth="1"/>
    <col min="514" max="514" width="5.25" style="26" bestFit="1" customWidth="1"/>
    <col min="515" max="515" width="9.875" style="26" bestFit="1" customWidth="1"/>
    <col min="516" max="516" width="5.25" style="26" bestFit="1" customWidth="1"/>
    <col min="517" max="517" width="4.75" style="26" bestFit="1" customWidth="1"/>
    <col min="518" max="518" width="16.125" style="26" bestFit="1" customWidth="1"/>
    <col min="519" max="519" width="4.75" style="26" bestFit="1" customWidth="1"/>
    <col min="520" max="520" width="19.75" style="26" bestFit="1" customWidth="1"/>
    <col min="521" max="521" width="4.75" style="26" bestFit="1" customWidth="1"/>
    <col min="522" max="522" width="21.5" style="26" bestFit="1" customWidth="1"/>
    <col min="523" max="768" width="9" style="26"/>
    <col min="769" max="769" width="15.125" style="26" bestFit="1" customWidth="1"/>
    <col min="770" max="770" width="5.25" style="26" bestFit="1" customWidth="1"/>
    <col min="771" max="771" width="9.875" style="26" bestFit="1" customWidth="1"/>
    <col min="772" max="772" width="5.25" style="26" bestFit="1" customWidth="1"/>
    <col min="773" max="773" width="4.75" style="26" bestFit="1" customWidth="1"/>
    <col min="774" max="774" width="16.125" style="26" bestFit="1" customWidth="1"/>
    <col min="775" max="775" width="4.75" style="26" bestFit="1" customWidth="1"/>
    <col min="776" max="776" width="19.75" style="26" bestFit="1" customWidth="1"/>
    <col min="777" max="777" width="4.75" style="26" bestFit="1" customWidth="1"/>
    <col min="778" max="778" width="21.5" style="26" bestFit="1" customWidth="1"/>
    <col min="779" max="1024" width="9" style="26"/>
    <col min="1025" max="1025" width="15.125" style="26" bestFit="1" customWidth="1"/>
    <col min="1026" max="1026" width="5.25" style="26" bestFit="1" customWidth="1"/>
    <col min="1027" max="1027" width="9.875" style="26" bestFit="1" customWidth="1"/>
    <col min="1028" max="1028" width="5.25" style="26" bestFit="1" customWidth="1"/>
    <col min="1029" max="1029" width="4.75" style="26" bestFit="1" customWidth="1"/>
    <col min="1030" max="1030" width="16.125" style="26" bestFit="1" customWidth="1"/>
    <col min="1031" max="1031" width="4.75" style="26" bestFit="1" customWidth="1"/>
    <col min="1032" max="1032" width="19.75" style="26" bestFit="1" customWidth="1"/>
    <col min="1033" max="1033" width="4.75" style="26" bestFit="1" customWidth="1"/>
    <col min="1034" max="1034" width="21.5" style="26" bestFit="1" customWidth="1"/>
    <col min="1035" max="1280" width="9" style="26"/>
    <col min="1281" max="1281" width="15.125" style="26" bestFit="1" customWidth="1"/>
    <col min="1282" max="1282" width="5.25" style="26" bestFit="1" customWidth="1"/>
    <col min="1283" max="1283" width="9.875" style="26" bestFit="1" customWidth="1"/>
    <col min="1284" max="1284" width="5.25" style="26" bestFit="1" customWidth="1"/>
    <col min="1285" max="1285" width="4.75" style="26" bestFit="1" customWidth="1"/>
    <col min="1286" max="1286" width="16.125" style="26" bestFit="1" customWidth="1"/>
    <col min="1287" max="1287" width="4.75" style="26" bestFit="1" customWidth="1"/>
    <col min="1288" max="1288" width="19.75" style="26" bestFit="1" customWidth="1"/>
    <col min="1289" max="1289" width="4.75" style="26" bestFit="1" customWidth="1"/>
    <col min="1290" max="1290" width="21.5" style="26" bestFit="1" customWidth="1"/>
    <col min="1291" max="1536" width="9" style="26"/>
    <col min="1537" max="1537" width="15.125" style="26" bestFit="1" customWidth="1"/>
    <col min="1538" max="1538" width="5.25" style="26" bestFit="1" customWidth="1"/>
    <col min="1539" max="1539" width="9.875" style="26" bestFit="1" customWidth="1"/>
    <col min="1540" max="1540" width="5.25" style="26" bestFit="1" customWidth="1"/>
    <col min="1541" max="1541" width="4.75" style="26" bestFit="1" customWidth="1"/>
    <col min="1542" max="1542" width="16.125" style="26" bestFit="1" customWidth="1"/>
    <col min="1543" max="1543" width="4.75" style="26" bestFit="1" customWidth="1"/>
    <col min="1544" max="1544" width="19.75" style="26" bestFit="1" customWidth="1"/>
    <col min="1545" max="1545" width="4.75" style="26" bestFit="1" customWidth="1"/>
    <col min="1546" max="1546" width="21.5" style="26" bestFit="1" customWidth="1"/>
    <col min="1547" max="1792" width="9" style="26"/>
    <col min="1793" max="1793" width="15.125" style="26" bestFit="1" customWidth="1"/>
    <col min="1794" max="1794" width="5.25" style="26" bestFit="1" customWidth="1"/>
    <col min="1795" max="1795" width="9.875" style="26" bestFit="1" customWidth="1"/>
    <col min="1796" max="1796" width="5.25" style="26" bestFit="1" customWidth="1"/>
    <col min="1797" max="1797" width="4.75" style="26" bestFit="1" customWidth="1"/>
    <col min="1798" max="1798" width="16.125" style="26" bestFit="1" customWidth="1"/>
    <col min="1799" max="1799" width="4.75" style="26" bestFit="1" customWidth="1"/>
    <col min="1800" max="1800" width="19.75" style="26" bestFit="1" customWidth="1"/>
    <col min="1801" max="1801" width="4.75" style="26" bestFit="1" customWidth="1"/>
    <col min="1802" max="1802" width="21.5" style="26" bestFit="1" customWidth="1"/>
    <col min="1803" max="2048" width="9" style="26"/>
    <col min="2049" max="2049" width="15.125" style="26" bestFit="1" customWidth="1"/>
    <col min="2050" max="2050" width="5.25" style="26" bestFit="1" customWidth="1"/>
    <col min="2051" max="2051" width="9.875" style="26" bestFit="1" customWidth="1"/>
    <col min="2052" max="2052" width="5.25" style="26" bestFit="1" customWidth="1"/>
    <col min="2053" max="2053" width="4.75" style="26" bestFit="1" customWidth="1"/>
    <col min="2054" max="2054" width="16.125" style="26" bestFit="1" customWidth="1"/>
    <col min="2055" max="2055" width="4.75" style="26" bestFit="1" customWidth="1"/>
    <col min="2056" max="2056" width="19.75" style="26" bestFit="1" customWidth="1"/>
    <col min="2057" max="2057" width="4.75" style="26" bestFit="1" customWidth="1"/>
    <col min="2058" max="2058" width="21.5" style="26" bestFit="1" customWidth="1"/>
    <col min="2059" max="2304" width="9" style="26"/>
    <col min="2305" max="2305" width="15.125" style="26" bestFit="1" customWidth="1"/>
    <col min="2306" max="2306" width="5.25" style="26" bestFit="1" customWidth="1"/>
    <col min="2307" max="2307" width="9.875" style="26" bestFit="1" customWidth="1"/>
    <col min="2308" max="2308" width="5.25" style="26" bestFit="1" customWidth="1"/>
    <col min="2309" max="2309" width="4.75" style="26" bestFit="1" customWidth="1"/>
    <col min="2310" max="2310" width="16.125" style="26" bestFit="1" customWidth="1"/>
    <col min="2311" max="2311" width="4.75" style="26" bestFit="1" customWidth="1"/>
    <col min="2312" max="2312" width="19.75" style="26" bestFit="1" customWidth="1"/>
    <col min="2313" max="2313" width="4.75" style="26" bestFit="1" customWidth="1"/>
    <col min="2314" max="2314" width="21.5" style="26" bestFit="1" customWidth="1"/>
    <col min="2315" max="2560" width="9" style="26"/>
    <col min="2561" max="2561" width="15.125" style="26" bestFit="1" customWidth="1"/>
    <col min="2562" max="2562" width="5.25" style="26" bestFit="1" customWidth="1"/>
    <col min="2563" max="2563" width="9.875" style="26" bestFit="1" customWidth="1"/>
    <col min="2564" max="2564" width="5.25" style="26" bestFit="1" customWidth="1"/>
    <col min="2565" max="2565" width="4.75" style="26" bestFit="1" customWidth="1"/>
    <col min="2566" max="2566" width="16.125" style="26" bestFit="1" customWidth="1"/>
    <col min="2567" max="2567" width="4.75" style="26" bestFit="1" customWidth="1"/>
    <col min="2568" max="2568" width="19.75" style="26" bestFit="1" customWidth="1"/>
    <col min="2569" max="2569" width="4.75" style="26" bestFit="1" customWidth="1"/>
    <col min="2570" max="2570" width="21.5" style="26" bestFit="1" customWidth="1"/>
    <col min="2571" max="2816" width="9" style="26"/>
    <col min="2817" max="2817" width="15.125" style="26" bestFit="1" customWidth="1"/>
    <col min="2818" max="2818" width="5.25" style="26" bestFit="1" customWidth="1"/>
    <col min="2819" max="2819" width="9.875" style="26" bestFit="1" customWidth="1"/>
    <col min="2820" max="2820" width="5.25" style="26" bestFit="1" customWidth="1"/>
    <col min="2821" max="2821" width="4.75" style="26" bestFit="1" customWidth="1"/>
    <col min="2822" max="2822" width="16.125" style="26" bestFit="1" customWidth="1"/>
    <col min="2823" max="2823" width="4.75" style="26" bestFit="1" customWidth="1"/>
    <col min="2824" max="2824" width="19.75" style="26" bestFit="1" customWidth="1"/>
    <col min="2825" max="2825" width="4.75" style="26" bestFit="1" customWidth="1"/>
    <col min="2826" max="2826" width="21.5" style="26" bestFit="1" customWidth="1"/>
    <col min="2827" max="3072" width="9" style="26"/>
    <col min="3073" max="3073" width="15.125" style="26" bestFit="1" customWidth="1"/>
    <col min="3074" max="3074" width="5.25" style="26" bestFit="1" customWidth="1"/>
    <col min="3075" max="3075" width="9.875" style="26" bestFit="1" customWidth="1"/>
    <col min="3076" max="3076" width="5.25" style="26" bestFit="1" customWidth="1"/>
    <col min="3077" max="3077" width="4.75" style="26" bestFit="1" customWidth="1"/>
    <col min="3078" max="3078" width="16.125" style="26" bestFit="1" customWidth="1"/>
    <col min="3079" max="3079" width="4.75" style="26" bestFit="1" customWidth="1"/>
    <col min="3080" max="3080" width="19.75" style="26" bestFit="1" customWidth="1"/>
    <col min="3081" max="3081" width="4.75" style="26" bestFit="1" customWidth="1"/>
    <col min="3082" max="3082" width="21.5" style="26" bestFit="1" customWidth="1"/>
    <col min="3083" max="3328" width="9" style="26"/>
    <col min="3329" max="3329" width="15.125" style="26" bestFit="1" customWidth="1"/>
    <col min="3330" max="3330" width="5.25" style="26" bestFit="1" customWidth="1"/>
    <col min="3331" max="3331" width="9.875" style="26" bestFit="1" customWidth="1"/>
    <col min="3332" max="3332" width="5.25" style="26" bestFit="1" customWidth="1"/>
    <col min="3333" max="3333" width="4.75" style="26" bestFit="1" customWidth="1"/>
    <col min="3334" max="3334" width="16.125" style="26" bestFit="1" customWidth="1"/>
    <col min="3335" max="3335" width="4.75" style="26" bestFit="1" customWidth="1"/>
    <col min="3336" max="3336" width="19.75" style="26" bestFit="1" customWidth="1"/>
    <col min="3337" max="3337" width="4.75" style="26" bestFit="1" customWidth="1"/>
    <col min="3338" max="3338" width="21.5" style="26" bestFit="1" customWidth="1"/>
    <col min="3339" max="3584" width="9" style="26"/>
    <col min="3585" max="3585" width="15.125" style="26" bestFit="1" customWidth="1"/>
    <col min="3586" max="3586" width="5.25" style="26" bestFit="1" customWidth="1"/>
    <col min="3587" max="3587" width="9.875" style="26" bestFit="1" customWidth="1"/>
    <col min="3588" max="3588" width="5.25" style="26" bestFit="1" customWidth="1"/>
    <col min="3589" max="3589" width="4.75" style="26" bestFit="1" customWidth="1"/>
    <col min="3590" max="3590" width="16.125" style="26" bestFit="1" customWidth="1"/>
    <col min="3591" max="3591" width="4.75" style="26" bestFit="1" customWidth="1"/>
    <col min="3592" max="3592" width="19.75" style="26" bestFit="1" customWidth="1"/>
    <col min="3593" max="3593" width="4.75" style="26" bestFit="1" customWidth="1"/>
    <col min="3594" max="3594" width="21.5" style="26" bestFit="1" customWidth="1"/>
    <col min="3595" max="3840" width="9" style="26"/>
    <col min="3841" max="3841" width="15.125" style="26" bestFit="1" customWidth="1"/>
    <col min="3842" max="3842" width="5.25" style="26" bestFit="1" customWidth="1"/>
    <col min="3843" max="3843" width="9.875" style="26" bestFit="1" customWidth="1"/>
    <col min="3844" max="3844" width="5.25" style="26" bestFit="1" customWidth="1"/>
    <col min="3845" max="3845" width="4.75" style="26" bestFit="1" customWidth="1"/>
    <col min="3846" max="3846" width="16.125" style="26" bestFit="1" customWidth="1"/>
    <col min="3847" max="3847" width="4.75" style="26" bestFit="1" customWidth="1"/>
    <col min="3848" max="3848" width="19.75" style="26" bestFit="1" customWidth="1"/>
    <col min="3849" max="3849" width="4.75" style="26" bestFit="1" customWidth="1"/>
    <col min="3850" max="3850" width="21.5" style="26" bestFit="1" customWidth="1"/>
    <col min="3851" max="4096" width="9" style="26"/>
    <col min="4097" max="4097" width="15.125" style="26" bestFit="1" customWidth="1"/>
    <col min="4098" max="4098" width="5.25" style="26" bestFit="1" customWidth="1"/>
    <col min="4099" max="4099" width="9.875" style="26" bestFit="1" customWidth="1"/>
    <col min="4100" max="4100" width="5.25" style="26" bestFit="1" customWidth="1"/>
    <col min="4101" max="4101" width="4.75" style="26" bestFit="1" customWidth="1"/>
    <col min="4102" max="4102" width="16.125" style="26" bestFit="1" customWidth="1"/>
    <col min="4103" max="4103" width="4.75" style="26" bestFit="1" customWidth="1"/>
    <col min="4104" max="4104" width="19.75" style="26" bestFit="1" customWidth="1"/>
    <col min="4105" max="4105" width="4.75" style="26" bestFit="1" customWidth="1"/>
    <col min="4106" max="4106" width="21.5" style="26" bestFit="1" customWidth="1"/>
    <col min="4107" max="4352" width="9" style="26"/>
    <col min="4353" max="4353" width="15.125" style="26" bestFit="1" customWidth="1"/>
    <col min="4354" max="4354" width="5.25" style="26" bestFit="1" customWidth="1"/>
    <col min="4355" max="4355" width="9.875" style="26" bestFit="1" customWidth="1"/>
    <col min="4356" max="4356" width="5.25" style="26" bestFit="1" customWidth="1"/>
    <col min="4357" max="4357" width="4.75" style="26" bestFit="1" customWidth="1"/>
    <col min="4358" max="4358" width="16.125" style="26" bestFit="1" customWidth="1"/>
    <col min="4359" max="4359" width="4.75" style="26" bestFit="1" customWidth="1"/>
    <col min="4360" max="4360" width="19.75" style="26" bestFit="1" customWidth="1"/>
    <col min="4361" max="4361" width="4.75" style="26" bestFit="1" customWidth="1"/>
    <col min="4362" max="4362" width="21.5" style="26" bestFit="1" customWidth="1"/>
    <col min="4363" max="4608" width="9" style="26"/>
    <col min="4609" max="4609" width="15.125" style="26" bestFit="1" customWidth="1"/>
    <col min="4610" max="4610" width="5.25" style="26" bestFit="1" customWidth="1"/>
    <col min="4611" max="4611" width="9.875" style="26" bestFit="1" customWidth="1"/>
    <col min="4612" max="4612" width="5.25" style="26" bestFit="1" customWidth="1"/>
    <col min="4613" max="4613" width="4.75" style="26" bestFit="1" customWidth="1"/>
    <col min="4614" max="4614" width="16.125" style="26" bestFit="1" customWidth="1"/>
    <col min="4615" max="4615" width="4.75" style="26" bestFit="1" customWidth="1"/>
    <col min="4616" max="4616" width="19.75" style="26" bestFit="1" customWidth="1"/>
    <col min="4617" max="4617" width="4.75" style="26" bestFit="1" customWidth="1"/>
    <col min="4618" max="4618" width="21.5" style="26" bestFit="1" customWidth="1"/>
    <col min="4619" max="4864" width="9" style="26"/>
    <col min="4865" max="4865" width="15.125" style="26" bestFit="1" customWidth="1"/>
    <col min="4866" max="4866" width="5.25" style="26" bestFit="1" customWidth="1"/>
    <col min="4867" max="4867" width="9.875" style="26" bestFit="1" customWidth="1"/>
    <col min="4868" max="4868" width="5.25" style="26" bestFit="1" customWidth="1"/>
    <col min="4869" max="4869" width="4.75" style="26" bestFit="1" customWidth="1"/>
    <col min="4870" max="4870" width="16.125" style="26" bestFit="1" customWidth="1"/>
    <col min="4871" max="4871" width="4.75" style="26" bestFit="1" customWidth="1"/>
    <col min="4872" max="4872" width="19.75" style="26" bestFit="1" customWidth="1"/>
    <col min="4873" max="4873" width="4.75" style="26" bestFit="1" customWidth="1"/>
    <col min="4874" max="4874" width="21.5" style="26" bestFit="1" customWidth="1"/>
    <col min="4875" max="5120" width="9" style="26"/>
    <col min="5121" max="5121" width="15.125" style="26" bestFit="1" customWidth="1"/>
    <col min="5122" max="5122" width="5.25" style="26" bestFit="1" customWidth="1"/>
    <col min="5123" max="5123" width="9.875" style="26" bestFit="1" customWidth="1"/>
    <col min="5124" max="5124" width="5.25" style="26" bestFit="1" customWidth="1"/>
    <col min="5125" max="5125" width="4.75" style="26" bestFit="1" customWidth="1"/>
    <col min="5126" max="5126" width="16.125" style="26" bestFit="1" customWidth="1"/>
    <col min="5127" max="5127" width="4.75" style="26" bestFit="1" customWidth="1"/>
    <col min="5128" max="5128" width="19.75" style="26" bestFit="1" customWidth="1"/>
    <col min="5129" max="5129" width="4.75" style="26" bestFit="1" customWidth="1"/>
    <col min="5130" max="5130" width="21.5" style="26" bestFit="1" customWidth="1"/>
    <col min="5131" max="5376" width="9" style="26"/>
    <col min="5377" max="5377" width="15.125" style="26" bestFit="1" customWidth="1"/>
    <col min="5378" max="5378" width="5.25" style="26" bestFit="1" customWidth="1"/>
    <col min="5379" max="5379" width="9.875" style="26" bestFit="1" customWidth="1"/>
    <col min="5380" max="5380" width="5.25" style="26" bestFit="1" customWidth="1"/>
    <col min="5381" max="5381" width="4.75" style="26" bestFit="1" customWidth="1"/>
    <col min="5382" max="5382" width="16.125" style="26" bestFit="1" customWidth="1"/>
    <col min="5383" max="5383" width="4.75" style="26" bestFit="1" customWidth="1"/>
    <col min="5384" max="5384" width="19.75" style="26" bestFit="1" customWidth="1"/>
    <col min="5385" max="5385" width="4.75" style="26" bestFit="1" customWidth="1"/>
    <col min="5386" max="5386" width="21.5" style="26" bestFit="1" customWidth="1"/>
    <col min="5387" max="5632" width="9" style="26"/>
    <col min="5633" max="5633" width="15.125" style="26" bestFit="1" customWidth="1"/>
    <col min="5634" max="5634" width="5.25" style="26" bestFit="1" customWidth="1"/>
    <col min="5635" max="5635" width="9.875" style="26" bestFit="1" customWidth="1"/>
    <col min="5636" max="5636" width="5.25" style="26" bestFit="1" customWidth="1"/>
    <col min="5637" max="5637" width="4.75" style="26" bestFit="1" customWidth="1"/>
    <col min="5638" max="5638" width="16.125" style="26" bestFit="1" customWidth="1"/>
    <col min="5639" max="5639" width="4.75" style="26" bestFit="1" customWidth="1"/>
    <col min="5640" max="5640" width="19.75" style="26" bestFit="1" customWidth="1"/>
    <col min="5641" max="5641" width="4.75" style="26" bestFit="1" customWidth="1"/>
    <col min="5642" max="5642" width="21.5" style="26" bestFit="1" customWidth="1"/>
    <col min="5643" max="5888" width="9" style="26"/>
    <col min="5889" max="5889" width="15.125" style="26" bestFit="1" customWidth="1"/>
    <col min="5890" max="5890" width="5.25" style="26" bestFit="1" customWidth="1"/>
    <col min="5891" max="5891" width="9.875" style="26" bestFit="1" customWidth="1"/>
    <col min="5892" max="5892" width="5.25" style="26" bestFit="1" customWidth="1"/>
    <col min="5893" max="5893" width="4.75" style="26" bestFit="1" customWidth="1"/>
    <col min="5894" max="5894" width="16.125" style="26" bestFit="1" customWidth="1"/>
    <col min="5895" max="5895" width="4.75" style="26" bestFit="1" customWidth="1"/>
    <col min="5896" max="5896" width="19.75" style="26" bestFit="1" customWidth="1"/>
    <col min="5897" max="5897" width="4.75" style="26" bestFit="1" customWidth="1"/>
    <col min="5898" max="5898" width="21.5" style="26" bestFit="1" customWidth="1"/>
    <col min="5899" max="6144" width="9" style="26"/>
    <col min="6145" max="6145" width="15.125" style="26" bestFit="1" customWidth="1"/>
    <col min="6146" max="6146" width="5.25" style="26" bestFit="1" customWidth="1"/>
    <col min="6147" max="6147" width="9.875" style="26" bestFit="1" customWidth="1"/>
    <col min="6148" max="6148" width="5.25" style="26" bestFit="1" customWidth="1"/>
    <col min="6149" max="6149" width="4.75" style="26" bestFit="1" customWidth="1"/>
    <col min="6150" max="6150" width="16.125" style="26" bestFit="1" customWidth="1"/>
    <col min="6151" max="6151" width="4.75" style="26" bestFit="1" customWidth="1"/>
    <col min="6152" max="6152" width="19.75" style="26" bestFit="1" customWidth="1"/>
    <col min="6153" max="6153" width="4.75" style="26" bestFit="1" customWidth="1"/>
    <col min="6154" max="6154" width="21.5" style="26" bestFit="1" customWidth="1"/>
    <col min="6155" max="6400" width="9" style="26"/>
    <col min="6401" max="6401" width="15.125" style="26" bestFit="1" customWidth="1"/>
    <col min="6402" max="6402" width="5.25" style="26" bestFit="1" customWidth="1"/>
    <col min="6403" max="6403" width="9.875" style="26" bestFit="1" customWidth="1"/>
    <col min="6404" max="6404" width="5.25" style="26" bestFit="1" customWidth="1"/>
    <col min="6405" max="6405" width="4.75" style="26" bestFit="1" customWidth="1"/>
    <col min="6406" max="6406" width="16.125" style="26" bestFit="1" customWidth="1"/>
    <col min="6407" max="6407" width="4.75" style="26" bestFit="1" customWidth="1"/>
    <col min="6408" max="6408" width="19.75" style="26" bestFit="1" customWidth="1"/>
    <col min="6409" max="6409" width="4.75" style="26" bestFit="1" customWidth="1"/>
    <col min="6410" max="6410" width="21.5" style="26" bestFit="1" customWidth="1"/>
    <col min="6411" max="6656" width="9" style="26"/>
    <col min="6657" max="6657" width="15.125" style="26" bestFit="1" customWidth="1"/>
    <col min="6658" max="6658" width="5.25" style="26" bestFit="1" customWidth="1"/>
    <col min="6659" max="6659" width="9.875" style="26" bestFit="1" customWidth="1"/>
    <col min="6660" max="6660" width="5.25" style="26" bestFit="1" customWidth="1"/>
    <col min="6661" max="6661" width="4.75" style="26" bestFit="1" customWidth="1"/>
    <col min="6662" max="6662" width="16.125" style="26" bestFit="1" customWidth="1"/>
    <col min="6663" max="6663" width="4.75" style="26" bestFit="1" customWidth="1"/>
    <col min="6664" max="6664" width="19.75" style="26" bestFit="1" customWidth="1"/>
    <col min="6665" max="6665" width="4.75" style="26" bestFit="1" customWidth="1"/>
    <col min="6666" max="6666" width="21.5" style="26" bestFit="1" customWidth="1"/>
    <col min="6667" max="6912" width="9" style="26"/>
    <col min="6913" max="6913" width="15.125" style="26" bestFit="1" customWidth="1"/>
    <col min="6914" max="6914" width="5.25" style="26" bestFit="1" customWidth="1"/>
    <col min="6915" max="6915" width="9.875" style="26" bestFit="1" customWidth="1"/>
    <col min="6916" max="6916" width="5.25" style="26" bestFit="1" customWidth="1"/>
    <col min="6917" max="6917" width="4.75" style="26" bestFit="1" customWidth="1"/>
    <col min="6918" max="6918" width="16.125" style="26" bestFit="1" customWidth="1"/>
    <col min="6919" max="6919" width="4.75" style="26" bestFit="1" customWidth="1"/>
    <col min="6920" max="6920" width="19.75" style="26" bestFit="1" customWidth="1"/>
    <col min="6921" max="6921" width="4.75" style="26" bestFit="1" customWidth="1"/>
    <col min="6922" max="6922" width="21.5" style="26" bestFit="1" customWidth="1"/>
    <col min="6923" max="7168" width="9" style="26"/>
    <col min="7169" max="7169" width="15.125" style="26" bestFit="1" customWidth="1"/>
    <col min="7170" max="7170" width="5.25" style="26" bestFit="1" customWidth="1"/>
    <col min="7171" max="7171" width="9.875" style="26" bestFit="1" customWidth="1"/>
    <col min="7172" max="7172" width="5.25" style="26" bestFit="1" customWidth="1"/>
    <col min="7173" max="7173" width="4.75" style="26" bestFit="1" customWidth="1"/>
    <col min="7174" max="7174" width="16.125" style="26" bestFit="1" customWidth="1"/>
    <col min="7175" max="7175" width="4.75" style="26" bestFit="1" customWidth="1"/>
    <col min="7176" max="7176" width="19.75" style="26" bestFit="1" customWidth="1"/>
    <col min="7177" max="7177" width="4.75" style="26" bestFit="1" customWidth="1"/>
    <col min="7178" max="7178" width="21.5" style="26" bestFit="1" customWidth="1"/>
    <col min="7179" max="7424" width="9" style="26"/>
    <col min="7425" max="7425" width="15.125" style="26" bestFit="1" customWidth="1"/>
    <col min="7426" max="7426" width="5.25" style="26" bestFit="1" customWidth="1"/>
    <col min="7427" max="7427" width="9.875" style="26" bestFit="1" customWidth="1"/>
    <col min="7428" max="7428" width="5.25" style="26" bestFit="1" customWidth="1"/>
    <col min="7429" max="7429" width="4.75" style="26" bestFit="1" customWidth="1"/>
    <col min="7430" max="7430" width="16.125" style="26" bestFit="1" customWidth="1"/>
    <col min="7431" max="7431" width="4.75" style="26" bestFit="1" customWidth="1"/>
    <col min="7432" max="7432" width="19.75" style="26" bestFit="1" customWidth="1"/>
    <col min="7433" max="7433" width="4.75" style="26" bestFit="1" customWidth="1"/>
    <col min="7434" max="7434" width="21.5" style="26" bestFit="1" customWidth="1"/>
    <col min="7435" max="7680" width="9" style="26"/>
    <col min="7681" max="7681" width="15.125" style="26" bestFit="1" customWidth="1"/>
    <col min="7682" max="7682" width="5.25" style="26" bestFit="1" customWidth="1"/>
    <col min="7683" max="7683" width="9.875" style="26" bestFit="1" customWidth="1"/>
    <col min="7684" max="7684" width="5.25" style="26" bestFit="1" customWidth="1"/>
    <col min="7685" max="7685" width="4.75" style="26" bestFit="1" customWidth="1"/>
    <col min="7686" max="7686" width="16.125" style="26" bestFit="1" customWidth="1"/>
    <col min="7687" max="7687" width="4.75" style="26" bestFit="1" customWidth="1"/>
    <col min="7688" max="7688" width="19.75" style="26" bestFit="1" customWidth="1"/>
    <col min="7689" max="7689" width="4.75" style="26" bestFit="1" customWidth="1"/>
    <col min="7690" max="7690" width="21.5" style="26" bestFit="1" customWidth="1"/>
    <col min="7691" max="7936" width="9" style="26"/>
    <col min="7937" max="7937" width="15.125" style="26" bestFit="1" customWidth="1"/>
    <col min="7938" max="7938" width="5.25" style="26" bestFit="1" customWidth="1"/>
    <col min="7939" max="7939" width="9.875" style="26" bestFit="1" customWidth="1"/>
    <col min="7940" max="7940" width="5.25" style="26" bestFit="1" customWidth="1"/>
    <col min="7941" max="7941" width="4.75" style="26" bestFit="1" customWidth="1"/>
    <col min="7942" max="7942" width="16.125" style="26" bestFit="1" customWidth="1"/>
    <col min="7943" max="7943" width="4.75" style="26" bestFit="1" customWidth="1"/>
    <col min="7944" max="7944" width="19.75" style="26" bestFit="1" customWidth="1"/>
    <col min="7945" max="7945" width="4.75" style="26" bestFit="1" customWidth="1"/>
    <col min="7946" max="7946" width="21.5" style="26" bestFit="1" customWidth="1"/>
    <col min="7947" max="8192" width="9" style="26"/>
    <col min="8193" max="8193" width="15.125" style="26" bestFit="1" customWidth="1"/>
    <col min="8194" max="8194" width="5.25" style="26" bestFit="1" customWidth="1"/>
    <col min="8195" max="8195" width="9.875" style="26" bestFit="1" customWidth="1"/>
    <col min="8196" max="8196" width="5.25" style="26" bestFit="1" customWidth="1"/>
    <col min="8197" max="8197" width="4.75" style="26" bestFit="1" customWidth="1"/>
    <col min="8198" max="8198" width="16.125" style="26" bestFit="1" customWidth="1"/>
    <col min="8199" max="8199" width="4.75" style="26" bestFit="1" customWidth="1"/>
    <col min="8200" max="8200" width="19.75" style="26" bestFit="1" customWidth="1"/>
    <col min="8201" max="8201" width="4.75" style="26" bestFit="1" customWidth="1"/>
    <col min="8202" max="8202" width="21.5" style="26" bestFit="1" customWidth="1"/>
    <col min="8203" max="8448" width="9" style="26"/>
    <col min="8449" max="8449" width="15.125" style="26" bestFit="1" customWidth="1"/>
    <col min="8450" max="8450" width="5.25" style="26" bestFit="1" customWidth="1"/>
    <col min="8451" max="8451" width="9.875" style="26" bestFit="1" customWidth="1"/>
    <col min="8452" max="8452" width="5.25" style="26" bestFit="1" customWidth="1"/>
    <col min="8453" max="8453" width="4.75" style="26" bestFit="1" customWidth="1"/>
    <col min="8454" max="8454" width="16.125" style="26" bestFit="1" customWidth="1"/>
    <col min="8455" max="8455" width="4.75" style="26" bestFit="1" customWidth="1"/>
    <col min="8456" max="8456" width="19.75" style="26" bestFit="1" customWidth="1"/>
    <col min="8457" max="8457" width="4.75" style="26" bestFit="1" customWidth="1"/>
    <col min="8458" max="8458" width="21.5" style="26" bestFit="1" customWidth="1"/>
    <col min="8459" max="8704" width="9" style="26"/>
    <col min="8705" max="8705" width="15.125" style="26" bestFit="1" customWidth="1"/>
    <col min="8706" max="8706" width="5.25" style="26" bestFit="1" customWidth="1"/>
    <col min="8707" max="8707" width="9.875" style="26" bestFit="1" customWidth="1"/>
    <col min="8708" max="8708" width="5.25" style="26" bestFit="1" customWidth="1"/>
    <col min="8709" max="8709" width="4.75" style="26" bestFit="1" customWidth="1"/>
    <col min="8710" max="8710" width="16.125" style="26" bestFit="1" customWidth="1"/>
    <col min="8711" max="8711" width="4.75" style="26" bestFit="1" customWidth="1"/>
    <col min="8712" max="8712" width="19.75" style="26" bestFit="1" customWidth="1"/>
    <col min="8713" max="8713" width="4.75" style="26" bestFit="1" customWidth="1"/>
    <col min="8714" max="8714" width="21.5" style="26" bestFit="1" customWidth="1"/>
    <col min="8715" max="8960" width="9" style="26"/>
    <col min="8961" max="8961" width="15.125" style="26" bestFit="1" customWidth="1"/>
    <col min="8962" max="8962" width="5.25" style="26" bestFit="1" customWidth="1"/>
    <col min="8963" max="8963" width="9.875" style="26" bestFit="1" customWidth="1"/>
    <col min="8964" max="8964" width="5.25" style="26" bestFit="1" customWidth="1"/>
    <col min="8965" max="8965" width="4.75" style="26" bestFit="1" customWidth="1"/>
    <col min="8966" max="8966" width="16.125" style="26" bestFit="1" customWidth="1"/>
    <col min="8967" max="8967" width="4.75" style="26" bestFit="1" customWidth="1"/>
    <col min="8968" max="8968" width="19.75" style="26" bestFit="1" customWidth="1"/>
    <col min="8969" max="8969" width="4.75" style="26" bestFit="1" customWidth="1"/>
    <col min="8970" max="8970" width="21.5" style="26" bestFit="1" customWidth="1"/>
    <col min="8971" max="9216" width="9" style="26"/>
    <col min="9217" max="9217" width="15.125" style="26" bestFit="1" customWidth="1"/>
    <col min="9218" max="9218" width="5.25" style="26" bestFit="1" customWidth="1"/>
    <col min="9219" max="9219" width="9.875" style="26" bestFit="1" customWidth="1"/>
    <col min="9220" max="9220" width="5.25" style="26" bestFit="1" customWidth="1"/>
    <col min="9221" max="9221" width="4.75" style="26" bestFit="1" customWidth="1"/>
    <col min="9222" max="9222" width="16.125" style="26" bestFit="1" customWidth="1"/>
    <col min="9223" max="9223" width="4.75" style="26" bestFit="1" customWidth="1"/>
    <col min="9224" max="9224" width="19.75" style="26" bestFit="1" customWidth="1"/>
    <col min="9225" max="9225" width="4.75" style="26" bestFit="1" customWidth="1"/>
    <col min="9226" max="9226" width="21.5" style="26" bestFit="1" customWidth="1"/>
    <col min="9227" max="9472" width="9" style="26"/>
    <col min="9473" max="9473" width="15.125" style="26" bestFit="1" customWidth="1"/>
    <col min="9474" max="9474" width="5.25" style="26" bestFit="1" customWidth="1"/>
    <col min="9475" max="9475" width="9.875" style="26" bestFit="1" customWidth="1"/>
    <col min="9476" max="9476" width="5.25" style="26" bestFit="1" customWidth="1"/>
    <col min="9477" max="9477" width="4.75" style="26" bestFit="1" customWidth="1"/>
    <col min="9478" max="9478" width="16.125" style="26" bestFit="1" customWidth="1"/>
    <col min="9479" max="9479" width="4.75" style="26" bestFit="1" customWidth="1"/>
    <col min="9480" max="9480" width="19.75" style="26" bestFit="1" customWidth="1"/>
    <col min="9481" max="9481" width="4.75" style="26" bestFit="1" customWidth="1"/>
    <col min="9482" max="9482" width="21.5" style="26" bestFit="1" customWidth="1"/>
    <col min="9483" max="9728" width="9" style="26"/>
    <col min="9729" max="9729" width="15.125" style="26" bestFit="1" customWidth="1"/>
    <col min="9730" max="9730" width="5.25" style="26" bestFit="1" customWidth="1"/>
    <col min="9731" max="9731" width="9.875" style="26" bestFit="1" customWidth="1"/>
    <col min="9732" max="9732" width="5.25" style="26" bestFit="1" customWidth="1"/>
    <col min="9733" max="9733" width="4.75" style="26" bestFit="1" customWidth="1"/>
    <col min="9734" max="9734" width="16.125" style="26" bestFit="1" customWidth="1"/>
    <col min="9735" max="9735" width="4.75" style="26" bestFit="1" customWidth="1"/>
    <col min="9736" max="9736" width="19.75" style="26" bestFit="1" customWidth="1"/>
    <col min="9737" max="9737" width="4.75" style="26" bestFit="1" customWidth="1"/>
    <col min="9738" max="9738" width="21.5" style="26" bestFit="1" customWidth="1"/>
    <col min="9739" max="9984" width="9" style="26"/>
    <col min="9985" max="9985" width="15.125" style="26" bestFit="1" customWidth="1"/>
    <col min="9986" max="9986" width="5.25" style="26" bestFit="1" customWidth="1"/>
    <col min="9987" max="9987" width="9.875" style="26" bestFit="1" customWidth="1"/>
    <col min="9988" max="9988" width="5.25" style="26" bestFit="1" customWidth="1"/>
    <col min="9989" max="9989" width="4.75" style="26" bestFit="1" customWidth="1"/>
    <col min="9990" max="9990" width="16.125" style="26" bestFit="1" customWidth="1"/>
    <col min="9991" max="9991" width="4.75" style="26" bestFit="1" customWidth="1"/>
    <col min="9992" max="9992" width="19.75" style="26" bestFit="1" customWidth="1"/>
    <col min="9993" max="9993" width="4.75" style="26" bestFit="1" customWidth="1"/>
    <col min="9994" max="9994" width="21.5" style="26" bestFit="1" customWidth="1"/>
    <col min="9995" max="10240" width="9" style="26"/>
    <col min="10241" max="10241" width="15.125" style="26" bestFit="1" customWidth="1"/>
    <col min="10242" max="10242" width="5.25" style="26" bestFit="1" customWidth="1"/>
    <col min="10243" max="10243" width="9.875" style="26" bestFit="1" customWidth="1"/>
    <col min="10244" max="10244" width="5.25" style="26" bestFit="1" customWidth="1"/>
    <col min="10245" max="10245" width="4.75" style="26" bestFit="1" customWidth="1"/>
    <col min="10246" max="10246" width="16.125" style="26" bestFit="1" customWidth="1"/>
    <col min="10247" max="10247" width="4.75" style="26" bestFit="1" customWidth="1"/>
    <col min="10248" max="10248" width="19.75" style="26" bestFit="1" customWidth="1"/>
    <col min="10249" max="10249" width="4.75" style="26" bestFit="1" customWidth="1"/>
    <col min="10250" max="10250" width="21.5" style="26" bestFit="1" customWidth="1"/>
    <col min="10251" max="10496" width="9" style="26"/>
    <col min="10497" max="10497" width="15.125" style="26" bestFit="1" customWidth="1"/>
    <col min="10498" max="10498" width="5.25" style="26" bestFit="1" customWidth="1"/>
    <col min="10499" max="10499" width="9.875" style="26" bestFit="1" customWidth="1"/>
    <col min="10500" max="10500" width="5.25" style="26" bestFit="1" customWidth="1"/>
    <col min="10501" max="10501" width="4.75" style="26" bestFit="1" customWidth="1"/>
    <col min="10502" max="10502" width="16.125" style="26" bestFit="1" customWidth="1"/>
    <col min="10503" max="10503" width="4.75" style="26" bestFit="1" customWidth="1"/>
    <col min="10504" max="10504" width="19.75" style="26" bestFit="1" customWidth="1"/>
    <col min="10505" max="10505" width="4.75" style="26" bestFit="1" customWidth="1"/>
    <col min="10506" max="10506" width="21.5" style="26" bestFit="1" customWidth="1"/>
    <col min="10507" max="10752" width="9" style="26"/>
    <col min="10753" max="10753" width="15.125" style="26" bestFit="1" customWidth="1"/>
    <col min="10754" max="10754" width="5.25" style="26" bestFit="1" customWidth="1"/>
    <col min="10755" max="10755" width="9.875" style="26" bestFit="1" customWidth="1"/>
    <col min="10756" max="10756" width="5.25" style="26" bestFit="1" customWidth="1"/>
    <col min="10757" max="10757" width="4.75" style="26" bestFit="1" customWidth="1"/>
    <col min="10758" max="10758" width="16.125" style="26" bestFit="1" customWidth="1"/>
    <col min="10759" max="10759" width="4.75" style="26" bestFit="1" customWidth="1"/>
    <col min="10760" max="10760" width="19.75" style="26" bestFit="1" customWidth="1"/>
    <col min="10761" max="10761" width="4.75" style="26" bestFit="1" customWidth="1"/>
    <col min="10762" max="10762" width="21.5" style="26" bestFit="1" customWidth="1"/>
    <col min="10763" max="11008" width="9" style="26"/>
    <col min="11009" max="11009" width="15.125" style="26" bestFit="1" customWidth="1"/>
    <col min="11010" max="11010" width="5.25" style="26" bestFit="1" customWidth="1"/>
    <col min="11011" max="11011" width="9.875" style="26" bestFit="1" customWidth="1"/>
    <col min="11012" max="11012" width="5.25" style="26" bestFit="1" customWidth="1"/>
    <col min="11013" max="11013" width="4.75" style="26" bestFit="1" customWidth="1"/>
    <col min="11014" max="11014" width="16.125" style="26" bestFit="1" customWidth="1"/>
    <col min="11015" max="11015" width="4.75" style="26" bestFit="1" customWidth="1"/>
    <col min="11016" max="11016" width="19.75" style="26" bestFit="1" customWidth="1"/>
    <col min="11017" max="11017" width="4.75" style="26" bestFit="1" customWidth="1"/>
    <col min="11018" max="11018" width="21.5" style="26" bestFit="1" customWidth="1"/>
    <col min="11019" max="11264" width="9" style="26"/>
    <col min="11265" max="11265" width="15.125" style="26" bestFit="1" customWidth="1"/>
    <col min="11266" max="11266" width="5.25" style="26" bestFit="1" customWidth="1"/>
    <col min="11267" max="11267" width="9.875" style="26" bestFit="1" customWidth="1"/>
    <col min="11268" max="11268" width="5.25" style="26" bestFit="1" customWidth="1"/>
    <col min="11269" max="11269" width="4.75" style="26" bestFit="1" customWidth="1"/>
    <col min="11270" max="11270" width="16.125" style="26" bestFit="1" customWidth="1"/>
    <col min="11271" max="11271" width="4.75" style="26" bestFit="1" customWidth="1"/>
    <col min="11272" max="11272" width="19.75" style="26" bestFit="1" customWidth="1"/>
    <col min="11273" max="11273" width="4.75" style="26" bestFit="1" customWidth="1"/>
    <col min="11274" max="11274" width="21.5" style="26" bestFit="1" customWidth="1"/>
    <col min="11275" max="11520" width="9" style="26"/>
    <col min="11521" max="11521" width="15.125" style="26" bestFit="1" customWidth="1"/>
    <col min="11522" max="11522" width="5.25" style="26" bestFit="1" customWidth="1"/>
    <col min="11523" max="11523" width="9.875" style="26" bestFit="1" customWidth="1"/>
    <col min="11524" max="11524" width="5.25" style="26" bestFit="1" customWidth="1"/>
    <col min="11525" max="11525" width="4.75" style="26" bestFit="1" customWidth="1"/>
    <col min="11526" max="11526" width="16.125" style="26" bestFit="1" customWidth="1"/>
    <col min="11527" max="11527" width="4.75" style="26" bestFit="1" customWidth="1"/>
    <col min="11528" max="11528" width="19.75" style="26" bestFit="1" customWidth="1"/>
    <col min="11529" max="11529" width="4.75" style="26" bestFit="1" customWidth="1"/>
    <col min="11530" max="11530" width="21.5" style="26" bestFit="1" customWidth="1"/>
    <col min="11531" max="11776" width="9" style="26"/>
    <col min="11777" max="11777" width="15.125" style="26" bestFit="1" customWidth="1"/>
    <col min="11778" max="11778" width="5.25" style="26" bestFit="1" customWidth="1"/>
    <col min="11779" max="11779" width="9.875" style="26" bestFit="1" customWidth="1"/>
    <col min="11780" max="11780" width="5.25" style="26" bestFit="1" customWidth="1"/>
    <col min="11781" max="11781" width="4.75" style="26" bestFit="1" customWidth="1"/>
    <col min="11782" max="11782" width="16.125" style="26" bestFit="1" customWidth="1"/>
    <col min="11783" max="11783" width="4.75" style="26" bestFit="1" customWidth="1"/>
    <col min="11784" max="11784" width="19.75" style="26" bestFit="1" customWidth="1"/>
    <col min="11785" max="11785" width="4.75" style="26" bestFit="1" customWidth="1"/>
    <col min="11786" max="11786" width="21.5" style="26" bestFit="1" customWidth="1"/>
    <col min="11787" max="12032" width="9" style="26"/>
    <col min="12033" max="12033" width="15.125" style="26" bestFit="1" customWidth="1"/>
    <col min="12034" max="12034" width="5.25" style="26" bestFit="1" customWidth="1"/>
    <col min="12035" max="12035" width="9.875" style="26" bestFit="1" customWidth="1"/>
    <col min="12036" max="12036" width="5.25" style="26" bestFit="1" customWidth="1"/>
    <col min="12037" max="12037" width="4.75" style="26" bestFit="1" customWidth="1"/>
    <col min="12038" max="12038" width="16.125" style="26" bestFit="1" customWidth="1"/>
    <col min="12039" max="12039" width="4.75" style="26" bestFit="1" customWidth="1"/>
    <col min="12040" max="12040" width="19.75" style="26" bestFit="1" customWidth="1"/>
    <col min="12041" max="12041" width="4.75" style="26" bestFit="1" customWidth="1"/>
    <col min="12042" max="12042" width="21.5" style="26" bestFit="1" customWidth="1"/>
    <col min="12043" max="12288" width="9" style="26"/>
    <col min="12289" max="12289" width="15.125" style="26" bestFit="1" customWidth="1"/>
    <col min="12290" max="12290" width="5.25" style="26" bestFit="1" customWidth="1"/>
    <col min="12291" max="12291" width="9.875" style="26" bestFit="1" customWidth="1"/>
    <col min="12292" max="12292" width="5.25" style="26" bestFit="1" customWidth="1"/>
    <col min="12293" max="12293" width="4.75" style="26" bestFit="1" customWidth="1"/>
    <col min="12294" max="12294" width="16.125" style="26" bestFit="1" customWidth="1"/>
    <col min="12295" max="12295" width="4.75" style="26" bestFit="1" customWidth="1"/>
    <col min="12296" max="12296" width="19.75" style="26" bestFit="1" customWidth="1"/>
    <col min="12297" max="12297" width="4.75" style="26" bestFit="1" customWidth="1"/>
    <col min="12298" max="12298" width="21.5" style="26" bestFit="1" customWidth="1"/>
    <col min="12299" max="12544" width="9" style="26"/>
    <col min="12545" max="12545" width="15.125" style="26" bestFit="1" customWidth="1"/>
    <col min="12546" max="12546" width="5.25" style="26" bestFit="1" customWidth="1"/>
    <col min="12547" max="12547" width="9.875" style="26" bestFit="1" customWidth="1"/>
    <col min="12548" max="12548" width="5.25" style="26" bestFit="1" customWidth="1"/>
    <col min="12549" max="12549" width="4.75" style="26" bestFit="1" customWidth="1"/>
    <col min="12550" max="12550" width="16.125" style="26" bestFit="1" customWidth="1"/>
    <col min="12551" max="12551" width="4.75" style="26" bestFit="1" customWidth="1"/>
    <col min="12552" max="12552" width="19.75" style="26" bestFit="1" customWidth="1"/>
    <col min="12553" max="12553" width="4.75" style="26" bestFit="1" customWidth="1"/>
    <col min="12554" max="12554" width="21.5" style="26" bestFit="1" customWidth="1"/>
    <col min="12555" max="12800" width="9" style="26"/>
    <col min="12801" max="12801" width="15.125" style="26" bestFit="1" customWidth="1"/>
    <col min="12802" max="12802" width="5.25" style="26" bestFit="1" customWidth="1"/>
    <col min="12803" max="12803" width="9.875" style="26" bestFit="1" customWidth="1"/>
    <col min="12804" max="12804" width="5.25" style="26" bestFit="1" customWidth="1"/>
    <col min="12805" max="12805" width="4.75" style="26" bestFit="1" customWidth="1"/>
    <col min="12806" max="12806" width="16.125" style="26" bestFit="1" customWidth="1"/>
    <col min="12807" max="12807" width="4.75" style="26" bestFit="1" customWidth="1"/>
    <col min="12808" max="12808" width="19.75" style="26" bestFit="1" customWidth="1"/>
    <col min="12809" max="12809" width="4.75" style="26" bestFit="1" customWidth="1"/>
    <col min="12810" max="12810" width="21.5" style="26" bestFit="1" customWidth="1"/>
    <col min="12811" max="13056" width="9" style="26"/>
    <col min="13057" max="13057" width="15.125" style="26" bestFit="1" customWidth="1"/>
    <col min="13058" max="13058" width="5.25" style="26" bestFit="1" customWidth="1"/>
    <col min="13059" max="13059" width="9.875" style="26" bestFit="1" customWidth="1"/>
    <col min="13060" max="13060" width="5.25" style="26" bestFit="1" customWidth="1"/>
    <col min="13061" max="13061" width="4.75" style="26" bestFit="1" customWidth="1"/>
    <col min="13062" max="13062" width="16.125" style="26" bestFit="1" customWidth="1"/>
    <col min="13063" max="13063" width="4.75" style="26" bestFit="1" customWidth="1"/>
    <col min="13064" max="13064" width="19.75" style="26" bestFit="1" customWidth="1"/>
    <col min="13065" max="13065" width="4.75" style="26" bestFit="1" customWidth="1"/>
    <col min="13066" max="13066" width="21.5" style="26" bestFit="1" customWidth="1"/>
    <col min="13067" max="13312" width="9" style="26"/>
    <col min="13313" max="13313" width="15.125" style="26" bestFit="1" customWidth="1"/>
    <col min="13314" max="13314" width="5.25" style="26" bestFit="1" customWidth="1"/>
    <col min="13315" max="13315" width="9.875" style="26" bestFit="1" customWidth="1"/>
    <col min="13316" max="13316" width="5.25" style="26" bestFit="1" customWidth="1"/>
    <col min="13317" max="13317" width="4.75" style="26" bestFit="1" customWidth="1"/>
    <col min="13318" max="13318" width="16.125" style="26" bestFit="1" customWidth="1"/>
    <col min="13319" max="13319" width="4.75" style="26" bestFit="1" customWidth="1"/>
    <col min="13320" max="13320" width="19.75" style="26" bestFit="1" customWidth="1"/>
    <col min="13321" max="13321" width="4.75" style="26" bestFit="1" customWidth="1"/>
    <col min="13322" max="13322" width="21.5" style="26" bestFit="1" customWidth="1"/>
    <col min="13323" max="13568" width="9" style="26"/>
    <col min="13569" max="13569" width="15.125" style="26" bestFit="1" customWidth="1"/>
    <col min="13570" max="13570" width="5.25" style="26" bestFit="1" customWidth="1"/>
    <col min="13571" max="13571" width="9.875" style="26" bestFit="1" customWidth="1"/>
    <col min="13572" max="13572" width="5.25" style="26" bestFit="1" customWidth="1"/>
    <col min="13573" max="13573" width="4.75" style="26" bestFit="1" customWidth="1"/>
    <col min="13574" max="13574" width="16.125" style="26" bestFit="1" customWidth="1"/>
    <col min="13575" max="13575" width="4.75" style="26" bestFit="1" customWidth="1"/>
    <col min="13576" max="13576" width="19.75" style="26" bestFit="1" customWidth="1"/>
    <col min="13577" max="13577" width="4.75" style="26" bestFit="1" customWidth="1"/>
    <col min="13578" max="13578" width="21.5" style="26" bestFit="1" customWidth="1"/>
    <col min="13579" max="13824" width="9" style="26"/>
    <col min="13825" max="13825" width="15.125" style="26" bestFit="1" customWidth="1"/>
    <col min="13826" max="13826" width="5.25" style="26" bestFit="1" customWidth="1"/>
    <col min="13827" max="13827" width="9.875" style="26" bestFit="1" customWidth="1"/>
    <col min="13828" max="13828" width="5.25" style="26" bestFit="1" customWidth="1"/>
    <col min="13829" max="13829" width="4.75" style="26" bestFit="1" customWidth="1"/>
    <col min="13830" max="13830" width="16.125" style="26" bestFit="1" customWidth="1"/>
    <col min="13831" max="13831" width="4.75" style="26" bestFit="1" customWidth="1"/>
    <col min="13832" max="13832" width="19.75" style="26" bestFit="1" customWidth="1"/>
    <col min="13833" max="13833" width="4.75" style="26" bestFit="1" customWidth="1"/>
    <col min="13834" max="13834" width="21.5" style="26" bestFit="1" customWidth="1"/>
    <col min="13835" max="14080" width="9" style="26"/>
    <col min="14081" max="14081" width="15.125" style="26" bestFit="1" customWidth="1"/>
    <col min="14082" max="14082" width="5.25" style="26" bestFit="1" customWidth="1"/>
    <col min="14083" max="14083" width="9.875" style="26" bestFit="1" customWidth="1"/>
    <col min="14084" max="14084" width="5.25" style="26" bestFit="1" customWidth="1"/>
    <col min="14085" max="14085" width="4.75" style="26" bestFit="1" customWidth="1"/>
    <col min="14086" max="14086" width="16.125" style="26" bestFit="1" customWidth="1"/>
    <col min="14087" max="14087" width="4.75" style="26" bestFit="1" customWidth="1"/>
    <col min="14088" max="14088" width="19.75" style="26" bestFit="1" customWidth="1"/>
    <col min="14089" max="14089" width="4.75" style="26" bestFit="1" customWidth="1"/>
    <col min="14090" max="14090" width="21.5" style="26" bestFit="1" customWidth="1"/>
    <col min="14091" max="14336" width="9" style="26"/>
    <col min="14337" max="14337" width="15.125" style="26" bestFit="1" customWidth="1"/>
    <col min="14338" max="14338" width="5.25" style="26" bestFit="1" customWidth="1"/>
    <col min="14339" max="14339" width="9.875" style="26" bestFit="1" customWidth="1"/>
    <col min="14340" max="14340" width="5.25" style="26" bestFit="1" customWidth="1"/>
    <col min="14341" max="14341" width="4.75" style="26" bestFit="1" customWidth="1"/>
    <col min="14342" max="14342" width="16.125" style="26" bestFit="1" customWidth="1"/>
    <col min="14343" max="14343" width="4.75" style="26" bestFit="1" customWidth="1"/>
    <col min="14344" max="14344" width="19.75" style="26" bestFit="1" customWidth="1"/>
    <col min="14345" max="14345" width="4.75" style="26" bestFit="1" customWidth="1"/>
    <col min="14346" max="14346" width="21.5" style="26" bestFit="1" customWidth="1"/>
    <col min="14347" max="14592" width="9" style="26"/>
    <col min="14593" max="14593" width="15.125" style="26" bestFit="1" customWidth="1"/>
    <col min="14594" max="14594" width="5.25" style="26" bestFit="1" customWidth="1"/>
    <col min="14595" max="14595" width="9.875" style="26" bestFit="1" customWidth="1"/>
    <col min="14596" max="14596" width="5.25" style="26" bestFit="1" customWidth="1"/>
    <col min="14597" max="14597" width="4.75" style="26" bestFit="1" customWidth="1"/>
    <col min="14598" max="14598" width="16.125" style="26" bestFit="1" customWidth="1"/>
    <col min="14599" max="14599" width="4.75" style="26" bestFit="1" customWidth="1"/>
    <col min="14600" max="14600" width="19.75" style="26" bestFit="1" customWidth="1"/>
    <col min="14601" max="14601" width="4.75" style="26" bestFit="1" customWidth="1"/>
    <col min="14602" max="14602" width="21.5" style="26" bestFit="1" customWidth="1"/>
    <col min="14603" max="14848" width="9" style="26"/>
    <col min="14849" max="14849" width="15.125" style="26" bestFit="1" customWidth="1"/>
    <col min="14850" max="14850" width="5.25" style="26" bestFit="1" customWidth="1"/>
    <col min="14851" max="14851" width="9.875" style="26" bestFit="1" customWidth="1"/>
    <col min="14852" max="14852" width="5.25" style="26" bestFit="1" customWidth="1"/>
    <col min="14853" max="14853" width="4.75" style="26" bestFit="1" customWidth="1"/>
    <col min="14854" max="14854" width="16.125" style="26" bestFit="1" customWidth="1"/>
    <col min="14855" max="14855" width="4.75" style="26" bestFit="1" customWidth="1"/>
    <col min="14856" max="14856" width="19.75" style="26" bestFit="1" customWidth="1"/>
    <col min="14857" max="14857" width="4.75" style="26" bestFit="1" customWidth="1"/>
    <col min="14858" max="14858" width="21.5" style="26" bestFit="1" customWidth="1"/>
    <col min="14859" max="15104" width="9" style="26"/>
    <col min="15105" max="15105" width="15.125" style="26" bestFit="1" customWidth="1"/>
    <col min="15106" max="15106" width="5.25" style="26" bestFit="1" customWidth="1"/>
    <col min="15107" max="15107" width="9.875" style="26" bestFit="1" customWidth="1"/>
    <col min="15108" max="15108" width="5.25" style="26" bestFit="1" customWidth="1"/>
    <col min="15109" max="15109" width="4.75" style="26" bestFit="1" customWidth="1"/>
    <col min="15110" max="15110" width="16.125" style="26" bestFit="1" customWidth="1"/>
    <col min="15111" max="15111" width="4.75" style="26" bestFit="1" customWidth="1"/>
    <col min="15112" max="15112" width="19.75" style="26" bestFit="1" customWidth="1"/>
    <col min="15113" max="15113" width="4.75" style="26" bestFit="1" customWidth="1"/>
    <col min="15114" max="15114" width="21.5" style="26" bestFit="1" customWidth="1"/>
    <col min="15115" max="15360" width="9" style="26"/>
    <col min="15361" max="15361" width="15.125" style="26" bestFit="1" customWidth="1"/>
    <col min="15362" max="15362" width="5.25" style="26" bestFit="1" customWidth="1"/>
    <col min="15363" max="15363" width="9.875" style="26" bestFit="1" customWidth="1"/>
    <col min="15364" max="15364" width="5.25" style="26" bestFit="1" customWidth="1"/>
    <col min="15365" max="15365" width="4.75" style="26" bestFit="1" customWidth="1"/>
    <col min="15366" max="15366" width="16.125" style="26" bestFit="1" customWidth="1"/>
    <col min="15367" max="15367" width="4.75" style="26" bestFit="1" customWidth="1"/>
    <col min="15368" max="15368" width="19.75" style="26" bestFit="1" customWidth="1"/>
    <col min="15369" max="15369" width="4.75" style="26" bestFit="1" customWidth="1"/>
    <col min="15370" max="15370" width="21.5" style="26" bestFit="1" customWidth="1"/>
    <col min="15371" max="15616" width="9" style="26"/>
    <col min="15617" max="15617" width="15.125" style="26" bestFit="1" customWidth="1"/>
    <col min="15618" max="15618" width="5.25" style="26" bestFit="1" customWidth="1"/>
    <col min="15619" max="15619" width="9.875" style="26" bestFit="1" customWidth="1"/>
    <col min="15620" max="15620" width="5.25" style="26" bestFit="1" customWidth="1"/>
    <col min="15621" max="15621" width="4.75" style="26" bestFit="1" customWidth="1"/>
    <col min="15622" max="15622" width="16.125" style="26" bestFit="1" customWidth="1"/>
    <col min="15623" max="15623" width="4.75" style="26" bestFit="1" customWidth="1"/>
    <col min="15624" max="15624" width="19.75" style="26" bestFit="1" customWidth="1"/>
    <col min="15625" max="15625" width="4.75" style="26" bestFit="1" customWidth="1"/>
    <col min="15626" max="15626" width="21.5" style="26" bestFit="1" customWidth="1"/>
    <col min="15627" max="15872" width="9" style="26"/>
    <col min="15873" max="15873" width="15.125" style="26" bestFit="1" customWidth="1"/>
    <col min="15874" max="15874" width="5.25" style="26" bestFit="1" customWidth="1"/>
    <col min="15875" max="15875" width="9.875" style="26" bestFit="1" customWidth="1"/>
    <col min="15876" max="15876" width="5.25" style="26" bestFit="1" customWidth="1"/>
    <col min="15877" max="15877" width="4.75" style="26" bestFit="1" customWidth="1"/>
    <col min="15878" max="15878" width="16.125" style="26" bestFit="1" customWidth="1"/>
    <col min="15879" max="15879" width="4.75" style="26" bestFit="1" customWidth="1"/>
    <col min="15880" max="15880" width="19.75" style="26" bestFit="1" customWidth="1"/>
    <col min="15881" max="15881" width="4.75" style="26" bestFit="1" customWidth="1"/>
    <col min="15882" max="15882" width="21.5" style="26" bestFit="1" customWidth="1"/>
    <col min="15883" max="16128" width="9" style="26"/>
    <col min="16129" max="16129" width="15.125" style="26" bestFit="1" customWidth="1"/>
    <col min="16130" max="16130" width="5.25" style="26" bestFit="1" customWidth="1"/>
    <col min="16131" max="16131" width="9.875" style="26" bestFit="1" customWidth="1"/>
    <col min="16132" max="16132" width="5.25" style="26" bestFit="1" customWidth="1"/>
    <col min="16133" max="16133" width="4.75" style="26" bestFit="1" customWidth="1"/>
    <col min="16134" max="16134" width="16.125" style="26" bestFit="1" customWidth="1"/>
    <col min="16135" max="16135" width="4.75" style="26" bestFit="1" customWidth="1"/>
    <col min="16136" max="16136" width="19.75" style="26" bestFit="1" customWidth="1"/>
    <col min="16137" max="16137" width="4.75" style="26" bestFit="1" customWidth="1"/>
    <col min="16138" max="16138" width="21.5" style="26" bestFit="1" customWidth="1"/>
    <col min="16139" max="16384" width="9" style="26"/>
  </cols>
  <sheetData>
    <row r="1" spans="1:10" x14ac:dyDescent="0.15">
      <c r="A1" s="26" t="s">
        <v>23</v>
      </c>
      <c r="J1" s="27" t="s">
        <v>70</v>
      </c>
    </row>
    <row r="2" spans="1:10" ht="14.25" customHeight="1" x14ac:dyDescent="0.15">
      <c r="A2" s="239" t="s">
        <v>24</v>
      </c>
      <c r="B2" s="240"/>
      <c r="C2" s="240"/>
      <c r="D2" s="241"/>
      <c r="E2" s="28" t="s">
        <v>25</v>
      </c>
      <c r="F2" s="28" t="s">
        <v>26</v>
      </c>
      <c r="G2" s="28" t="s">
        <v>25</v>
      </c>
      <c r="H2" s="28" t="s">
        <v>27</v>
      </c>
      <c r="I2" s="28" t="s">
        <v>25</v>
      </c>
      <c r="J2" s="29" t="s">
        <v>28</v>
      </c>
    </row>
    <row r="3" spans="1:10" x14ac:dyDescent="0.15">
      <c r="A3" s="30">
        <v>0</v>
      </c>
      <c r="B3" s="31" t="s">
        <v>29</v>
      </c>
      <c r="C3" s="32">
        <v>63000</v>
      </c>
      <c r="D3" s="33" t="s">
        <v>30</v>
      </c>
      <c r="E3" s="34">
        <v>1</v>
      </c>
      <c r="F3" s="35">
        <v>58000</v>
      </c>
      <c r="G3" s="36" t="s">
        <v>72</v>
      </c>
      <c r="H3" s="36" t="s">
        <v>71</v>
      </c>
      <c r="I3" s="36" t="s">
        <v>71</v>
      </c>
      <c r="J3" s="36" t="s">
        <v>71</v>
      </c>
    </row>
    <row r="4" spans="1:10" ht="14.25" customHeight="1" x14ac:dyDescent="0.15">
      <c r="A4" s="30">
        <v>93000</v>
      </c>
      <c r="B4" s="31" t="s">
        <v>29</v>
      </c>
      <c r="C4" s="37">
        <v>73000</v>
      </c>
      <c r="D4" s="33" t="s">
        <v>30</v>
      </c>
      <c r="E4" s="34">
        <v>2</v>
      </c>
      <c r="F4" s="35">
        <v>68000</v>
      </c>
      <c r="G4" s="36" t="s">
        <v>72</v>
      </c>
      <c r="H4" s="36" t="s">
        <v>71</v>
      </c>
      <c r="I4" s="36" t="s">
        <v>73</v>
      </c>
      <c r="J4" s="36" t="s">
        <v>74</v>
      </c>
    </row>
    <row r="5" spans="1:10" x14ac:dyDescent="0.15">
      <c r="A5" s="30">
        <f>C4</f>
        <v>73000</v>
      </c>
      <c r="B5" s="31"/>
      <c r="C5" s="37">
        <v>83000</v>
      </c>
      <c r="D5" s="33"/>
      <c r="E5" s="34">
        <v>3</v>
      </c>
      <c r="F5" s="35">
        <v>78000</v>
      </c>
      <c r="G5" s="36" t="s">
        <v>72</v>
      </c>
      <c r="H5" s="36" t="s">
        <v>75</v>
      </c>
      <c r="I5" s="36" t="s">
        <v>72</v>
      </c>
      <c r="J5" s="36" t="s">
        <v>76</v>
      </c>
    </row>
    <row r="6" spans="1:10" x14ac:dyDescent="0.15">
      <c r="A6" s="30">
        <f t="shared" ref="A6:A49" si="0">C5</f>
        <v>83000</v>
      </c>
      <c r="B6" s="31"/>
      <c r="C6" s="37">
        <v>93000</v>
      </c>
      <c r="D6" s="33"/>
      <c r="E6" s="34">
        <v>4</v>
      </c>
      <c r="F6" s="35">
        <v>88000</v>
      </c>
      <c r="G6" s="34">
        <v>1</v>
      </c>
      <c r="H6" s="35">
        <v>88000</v>
      </c>
      <c r="I6" s="34">
        <v>1</v>
      </c>
      <c r="J6" s="35">
        <v>88000</v>
      </c>
    </row>
    <row r="7" spans="1:10" x14ac:dyDescent="0.15">
      <c r="A7" s="30">
        <f t="shared" si="0"/>
        <v>93000</v>
      </c>
      <c r="B7" s="31"/>
      <c r="C7" s="38">
        <v>101000</v>
      </c>
      <c r="D7" s="33"/>
      <c r="E7" s="34">
        <v>5</v>
      </c>
      <c r="F7" s="35">
        <v>98000</v>
      </c>
      <c r="G7" s="34">
        <v>2</v>
      </c>
      <c r="H7" s="35">
        <v>98000</v>
      </c>
      <c r="I7" s="34">
        <v>2</v>
      </c>
      <c r="J7" s="35">
        <v>98000</v>
      </c>
    </row>
    <row r="8" spans="1:10" x14ac:dyDescent="0.15">
      <c r="A8" s="30">
        <f t="shared" si="0"/>
        <v>101000</v>
      </c>
      <c r="B8" s="31"/>
      <c r="C8" s="32">
        <v>107000</v>
      </c>
      <c r="D8" s="33"/>
      <c r="E8" s="34">
        <v>6</v>
      </c>
      <c r="F8" s="35">
        <v>104000</v>
      </c>
      <c r="G8" s="34">
        <v>3</v>
      </c>
      <c r="H8" s="35">
        <v>104000</v>
      </c>
      <c r="I8" s="34">
        <v>3</v>
      </c>
      <c r="J8" s="35">
        <v>104000</v>
      </c>
    </row>
    <row r="9" spans="1:10" x14ac:dyDescent="0.15">
      <c r="A9" s="30">
        <f t="shared" si="0"/>
        <v>107000</v>
      </c>
      <c r="B9" s="31"/>
      <c r="C9" s="37">
        <v>114000</v>
      </c>
      <c r="D9" s="33"/>
      <c r="E9" s="34">
        <v>7</v>
      </c>
      <c r="F9" s="35">
        <v>110000</v>
      </c>
      <c r="G9" s="34">
        <v>4</v>
      </c>
      <c r="H9" s="35">
        <v>110000</v>
      </c>
      <c r="I9" s="34">
        <v>4</v>
      </c>
      <c r="J9" s="35">
        <v>110000</v>
      </c>
    </row>
    <row r="10" spans="1:10" x14ac:dyDescent="0.15">
      <c r="A10" s="30">
        <f t="shared" si="0"/>
        <v>114000</v>
      </c>
      <c r="B10" s="31"/>
      <c r="C10" s="38">
        <v>122000</v>
      </c>
      <c r="D10" s="33"/>
      <c r="E10" s="34">
        <v>8</v>
      </c>
      <c r="F10" s="35">
        <v>118000</v>
      </c>
      <c r="G10" s="34">
        <v>5</v>
      </c>
      <c r="H10" s="35">
        <v>118000</v>
      </c>
      <c r="I10" s="34">
        <v>5</v>
      </c>
      <c r="J10" s="35">
        <v>118000</v>
      </c>
    </row>
    <row r="11" spans="1:10" x14ac:dyDescent="0.15">
      <c r="A11" s="30">
        <f t="shared" si="0"/>
        <v>122000</v>
      </c>
      <c r="B11" s="31"/>
      <c r="C11" s="32">
        <v>130000</v>
      </c>
      <c r="D11" s="33"/>
      <c r="E11" s="34">
        <v>9</v>
      </c>
      <c r="F11" s="35">
        <v>126000</v>
      </c>
      <c r="G11" s="34">
        <v>6</v>
      </c>
      <c r="H11" s="35">
        <v>126000</v>
      </c>
      <c r="I11" s="34">
        <v>6</v>
      </c>
      <c r="J11" s="35">
        <v>126000</v>
      </c>
    </row>
    <row r="12" spans="1:10" x14ac:dyDescent="0.15">
      <c r="A12" s="30">
        <f t="shared" si="0"/>
        <v>130000</v>
      </c>
      <c r="B12" s="31"/>
      <c r="C12" s="37">
        <v>138000</v>
      </c>
      <c r="D12" s="33"/>
      <c r="E12" s="34">
        <v>10</v>
      </c>
      <c r="F12" s="35">
        <v>134000</v>
      </c>
      <c r="G12" s="34">
        <v>7</v>
      </c>
      <c r="H12" s="35">
        <v>134000</v>
      </c>
      <c r="I12" s="34">
        <v>7</v>
      </c>
      <c r="J12" s="35">
        <v>134000</v>
      </c>
    </row>
    <row r="13" spans="1:10" x14ac:dyDescent="0.15">
      <c r="A13" s="30">
        <f t="shared" si="0"/>
        <v>138000</v>
      </c>
      <c r="B13" s="31"/>
      <c r="C13" s="37">
        <v>146000</v>
      </c>
      <c r="D13" s="33"/>
      <c r="E13" s="34">
        <v>11</v>
      </c>
      <c r="F13" s="35">
        <v>142000</v>
      </c>
      <c r="G13" s="34">
        <v>8</v>
      </c>
      <c r="H13" s="35">
        <v>142000</v>
      </c>
      <c r="I13" s="34">
        <v>8</v>
      </c>
      <c r="J13" s="35">
        <v>142000</v>
      </c>
    </row>
    <row r="14" spans="1:10" x14ac:dyDescent="0.15">
      <c r="A14" s="30">
        <f t="shared" si="0"/>
        <v>146000</v>
      </c>
      <c r="B14" s="31"/>
      <c r="C14" s="37">
        <v>155000</v>
      </c>
      <c r="D14" s="33"/>
      <c r="E14" s="34">
        <v>12</v>
      </c>
      <c r="F14" s="35">
        <v>150000</v>
      </c>
      <c r="G14" s="34">
        <v>9</v>
      </c>
      <c r="H14" s="35">
        <v>150000</v>
      </c>
      <c r="I14" s="34">
        <v>9</v>
      </c>
      <c r="J14" s="35">
        <v>150000</v>
      </c>
    </row>
    <row r="15" spans="1:10" x14ac:dyDescent="0.15">
      <c r="A15" s="30">
        <f t="shared" si="0"/>
        <v>155000</v>
      </c>
      <c r="B15" s="31"/>
      <c r="C15" s="37">
        <v>165000</v>
      </c>
      <c r="D15" s="33"/>
      <c r="E15" s="34">
        <v>13</v>
      </c>
      <c r="F15" s="35">
        <v>160000</v>
      </c>
      <c r="G15" s="34">
        <v>10</v>
      </c>
      <c r="H15" s="35">
        <v>160000</v>
      </c>
      <c r="I15" s="34">
        <v>10</v>
      </c>
      <c r="J15" s="35">
        <v>160000</v>
      </c>
    </row>
    <row r="16" spans="1:10" x14ac:dyDescent="0.15">
      <c r="A16" s="30">
        <f t="shared" si="0"/>
        <v>165000</v>
      </c>
      <c r="B16" s="31"/>
      <c r="C16" s="37">
        <v>175000</v>
      </c>
      <c r="D16" s="33"/>
      <c r="E16" s="34">
        <v>14</v>
      </c>
      <c r="F16" s="35">
        <v>170000</v>
      </c>
      <c r="G16" s="34">
        <v>11</v>
      </c>
      <c r="H16" s="35">
        <v>170000</v>
      </c>
      <c r="I16" s="34">
        <v>11</v>
      </c>
      <c r="J16" s="35">
        <v>170000</v>
      </c>
    </row>
    <row r="17" spans="1:10" x14ac:dyDescent="0.15">
      <c r="A17" s="30">
        <f t="shared" si="0"/>
        <v>175000</v>
      </c>
      <c r="B17" s="31"/>
      <c r="C17" s="38">
        <v>185000</v>
      </c>
      <c r="D17" s="33"/>
      <c r="E17" s="34">
        <v>15</v>
      </c>
      <c r="F17" s="35">
        <v>180000</v>
      </c>
      <c r="G17" s="34">
        <v>12</v>
      </c>
      <c r="H17" s="35">
        <v>180000</v>
      </c>
      <c r="I17" s="34">
        <v>12</v>
      </c>
      <c r="J17" s="35">
        <v>180000</v>
      </c>
    </row>
    <row r="18" spans="1:10" x14ac:dyDescent="0.15">
      <c r="A18" s="30">
        <f t="shared" si="0"/>
        <v>185000</v>
      </c>
      <c r="B18" s="31"/>
      <c r="C18" s="38">
        <v>195000</v>
      </c>
      <c r="D18" s="33"/>
      <c r="E18" s="34">
        <v>16</v>
      </c>
      <c r="F18" s="35">
        <v>190000</v>
      </c>
      <c r="G18" s="34">
        <v>13</v>
      </c>
      <c r="H18" s="35">
        <v>190000</v>
      </c>
      <c r="I18" s="34">
        <v>13</v>
      </c>
      <c r="J18" s="35">
        <v>190000</v>
      </c>
    </row>
    <row r="19" spans="1:10" x14ac:dyDescent="0.15">
      <c r="A19" s="30">
        <f t="shared" si="0"/>
        <v>195000</v>
      </c>
      <c r="B19" s="31"/>
      <c r="C19" s="38">
        <v>210000</v>
      </c>
      <c r="D19" s="33"/>
      <c r="E19" s="34">
        <v>17</v>
      </c>
      <c r="F19" s="35">
        <v>200000</v>
      </c>
      <c r="G19" s="34">
        <v>14</v>
      </c>
      <c r="H19" s="35">
        <v>200000</v>
      </c>
      <c r="I19" s="34">
        <v>14</v>
      </c>
      <c r="J19" s="35">
        <v>200000</v>
      </c>
    </row>
    <row r="20" spans="1:10" x14ac:dyDescent="0.15">
      <c r="A20" s="30">
        <f t="shared" si="0"/>
        <v>210000</v>
      </c>
      <c r="B20" s="31"/>
      <c r="C20" s="38">
        <v>230000</v>
      </c>
      <c r="D20" s="33"/>
      <c r="E20" s="34">
        <v>18</v>
      </c>
      <c r="F20" s="35">
        <v>220000</v>
      </c>
      <c r="G20" s="34">
        <v>15</v>
      </c>
      <c r="H20" s="35">
        <v>220000</v>
      </c>
      <c r="I20" s="34">
        <v>15</v>
      </c>
      <c r="J20" s="35">
        <v>220000</v>
      </c>
    </row>
    <row r="21" spans="1:10" x14ac:dyDescent="0.15">
      <c r="A21" s="30">
        <f t="shared" si="0"/>
        <v>230000</v>
      </c>
      <c r="B21" s="31"/>
      <c r="C21" s="38">
        <v>250000</v>
      </c>
      <c r="D21" s="33"/>
      <c r="E21" s="34">
        <v>19</v>
      </c>
      <c r="F21" s="35">
        <v>240000</v>
      </c>
      <c r="G21" s="34">
        <v>16</v>
      </c>
      <c r="H21" s="35">
        <v>240000</v>
      </c>
      <c r="I21" s="34">
        <v>16</v>
      </c>
      <c r="J21" s="35">
        <v>240000</v>
      </c>
    </row>
    <row r="22" spans="1:10" x14ac:dyDescent="0.15">
      <c r="A22" s="30">
        <f t="shared" si="0"/>
        <v>250000</v>
      </c>
      <c r="B22" s="31"/>
      <c r="C22" s="38">
        <v>270000</v>
      </c>
      <c r="D22" s="33"/>
      <c r="E22" s="34">
        <v>20</v>
      </c>
      <c r="F22" s="35">
        <v>260000</v>
      </c>
      <c r="G22" s="34">
        <v>17</v>
      </c>
      <c r="H22" s="35">
        <v>260000</v>
      </c>
      <c r="I22" s="34">
        <v>17</v>
      </c>
      <c r="J22" s="35">
        <v>260000</v>
      </c>
    </row>
    <row r="23" spans="1:10" x14ac:dyDescent="0.15">
      <c r="A23" s="30">
        <f t="shared" si="0"/>
        <v>270000</v>
      </c>
      <c r="B23" s="31"/>
      <c r="C23" s="38">
        <v>290000</v>
      </c>
      <c r="D23" s="33"/>
      <c r="E23" s="34">
        <v>21</v>
      </c>
      <c r="F23" s="35">
        <v>280000</v>
      </c>
      <c r="G23" s="34">
        <v>18</v>
      </c>
      <c r="H23" s="35">
        <v>280000</v>
      </c>
      <c r="I23" s="34">
        <v>18</v>
      </c>
      <c r="J23" s="35">
        <v>280000</v>
      </c>
    </row>
    <row r="24" spans="1:10" x14ac:dyDescent="0.15">
      <c r="A24" s="30">
        <f t="shared" si="0"/>
        <v>290000</v>
      </c>
      <c r="B24" s="31"/>
      <c r="C24" s="32">
        <v>310000</v>
      </c>
      <c r="D24" s="33"/>
      <c r="E24" s="34">
        <v>22</v>
      </c>
      <c r="F24" s="35">
        <v>300000</v>
      </c>
      <c r="G24" s="34">
        <v>19</v>
      </c>
      <c r="H24" s="35">
        <v>300000</v>
      </c>
      <c r="I24" s="34">
        <v>19</v>
      </c>
      <c r="J24" s="35">
        <v>300000</v>
      </c>
    </row>
    <row r="25" spans="1:10" x14ac:dyDescent="0.15">
      <c r="A25" s="30">
        <f t="shared" si="0"/>
        <v>310000</v>
      </c>
      <c r="B25" s="31"/>
      <c r="C25" s="38">
        <v>330000</v>
      </c>
      <c r="D25" s="33"/>
      <c r="E25" s="34">
        <v>23</v>
      </c>
      <c r="F25" s="35">
        <v>320000</v>
      </c>
      <c r="G25" s="34">
        <v>20</v>
      </c>
      <c r="H25" s="35">
        <v>320000</v>
      </c>
      <c r="I25" s="34">
        <v>20</v>
      </c>
      <c r="J25" s="35">
        <v>320000</v>
      </c>
    </row>
    <row r="26" spans="1:10" x14ac:dyDescent="0.15">
      <c r="A26" s="30">
        <f t="shared" si="0"/>
        <v>330000</v>
      </c>
      <c r="B26" s="31"/>
      <c r="C26" s="38">
        <v>350000</v>
      </c>
      <c r="D26" s="33"/>
      <c r="E26" s="34">
        <v>24</v>
      </c>
      <c r="F26" s="35">
        <v>340000</v>
      </c>
      <c r="G26" s="34">
        <v>21</v>
      </c>
      <c r="H26" s="35">
        <v>340000</v>
      </c>
      <c r="I26" s="34">
        <v>21</v>
      </c>
      <c r="J26" s="35">
        <v>340000</v>
      </c>
    </row>
    <row r="27" spans="1:10" x14ac:dyDescent="0.15">
      <c r="A27" s="30">
        <f t="shared" si="0"/>
        <v>350000</v>
      </c>
      <c r="B27" s="31"/>
      <c r="C27" s="39">
        <v>370000</v>
      </c>
      <c r="D27" s="33"/>
      <c r="E27" s="34">
        <v>25</v>
      </c>
      <c r="F27" s="35">
        <v>360000</v>
      </c>
      <c r="G27" s="34">
        <v>22</v>
      </c>
      <c r="H27" s="35">
        <v>360000</v>
      </c>
      <c r="I27" s="34">
        <v>22</v>
      </c>
      <c r="J27" s="35">
        <v>360000</v>
      </c>
    </row>
    <row r="28" spans="1:10" x14ac:dyDescent="0.15">
      <c r="A28" s="30">
        <f t="shared" si="0"/>
        <v>370000</v>
      </c>
      <c r="B28" s="31"/>
      <c r="C28" s="39">
        <v>395000</v>
      </c>
      <c r="D28" s="33"/>
      <c r="E28" s="34">
        <v>26</v>
      </c>
      <c r="F28" s="35">
        <v>380000</v>
      </c>
      <c r="G28" s="34">
        <v>23</v>
      </c>
      <c r="H28" s="35">
        <v>380000</v>
      </c>
      <c r="I28" s="34">
        <v>23</v>
      </c>
      <c r="J28" s="35">
        <v>380000</v>
      </c>
    </row>
    <row r="29" spans="1:10" x14ac:dyDescent="0.15">
      <c r="A29" s="30">
        <f t="shared" si="0"/>
        <v>395000</v>
      </c>
      <c r="B29" s="31"/>
      <c r="C29" s="39">
        <v>425000</v>
      </c>
      <c r="D29" s="33"/>
      <c r="E29" s="34">
        <v>27</v>
      </c>
      <c r="F29" s="35">
        <v>410000</v>
      </c>
      <c r="G29" s="34">
        <v>24</v>
      </c>
      <c r="H29" s="35">
        <v>410000</v>
      </c>
      <c r="I29" s="34">
        <v>24</v>
      </c>
      <c r="J29" s="35">
        <v>410000</v>
      </c>
    </row>
    <row r="30" spans="1:10" x14ac:dyDescent="0.15">
      <c r="A30" s="30">
        <f t="shared" si="0"/>
        <v>425000</v>
      </c>
      <c r="B30" s="31"/>
      <c r="C30" s="32">
        <v>455000</v>
      </c>
      <c r="D30" s="33"/>
      <c r="E30" s="34">
        <v>28</v>
      </c>
      <c r="F30" s="35">
        <v>440000</v>
      </c>
      <c r="G30" s="34">
        <v>25</v>
      </c>
      <c r="H30" s="35">
        <v>440000</v>
      </c>
      <c r="I30" s="34">
        <v>25</v>
      </c>
      <c r="J30" s="35">
        <v>440000</v>
      </c>
    </row>
    <row r="31" spans="1:10" x14ac:dyDescent="0.15">
      <c r="A31" s="30">
        <f t="shared" si="0"/>
        <v>455000</v>
      </c>
      <c r="B31" s="31"/>
      <c r="C31" s="38">
        <v>485000</v>
      </c>
      <c r="D31" s="33"/>
      <c r="E31" s="34">
        <v>29</v>
      </c>
      <c r="F31" s="35">
        <v>470000</v>
      </c>
      <c r="G31" s="34">
        <v>26</v>
      </c>
      <c r="H31" s="35">
        <v>470000</v>
      </c>
      <c r="I31" s="34">
        <v>26</v>
      </c>
      <c r="J31" s="35">
        <v>470000</v>
      </c>
    </row>
    <row r="32" spans="1:10" x14ac:dyDescent="0.15">
      <c r="A32" s="30">
        <f t="shared" si="0"/>
        <v>485000</v>
      </c>
      <c r="B32" s="31"/>
      <c r="C32" s="32">
        <v>515000</v>
      </c>
      <c r="D32" s="33"/>
      <c r="E32" s="34">
        <v>30</v>
      </c>
      <c r="F32" s="35">
        <v>500000</v>
      </c>
      <c r="G32" s="34">
        <v>27</v>
      </c>
      <c r="H32" s="35">
        <v>500000</v>
      </c>
      <c r="I32" s="34">
        <v>27</v>
      </c>
      <c r="J32" s="35">
        <v>500000</v>
      </c>
    </row>
    <row r="33" spans="1:10" x14ac:dyDescent="0.15">
      <c r="A33" s="30">
        <f t="shared" si="0"/>
        <v>515000</v>
      </c>
      <c r="B33" s="31"/>
      <c r="C33" s="38">
        <v>545000</v>
      </c>
      <c r="D33" s="33"/>
      <c r="E33" s="34">
        <v>31</v>
      </c>
      <c r="F33" s="35">
        <v>530000</v>
      </c>
      <c r="G33" s="34">
        <v>28</v>
      </c>
      <c r="H33" s="35">
        <v>530000</v>
      </c>
      <c r="I33" s="34">
        <v>28</v>
      </c>
      <c r="J33" s="35">
        <v>530000</v>
      </c>
    </row>
    <row r="34" spans="1:10" x14ac:dyDescent="0.15">
      <c r="A34" s="30">
        <f t="shared" si="0"/>
        <v>545000</v>
      </c>
      <c r="B34" s="31"/>
      <c r="C34" s="38">
        <v>575000</v>
      </c>
      <c r="D34" s="33"/>
      <c r="E34" s="34">
        <v>32</v>
      </c>
      <c r="F34" s="35">
        <v>560000</v>
      </c>
      <c r="G34" s="34">
        <v>29</v>
      </c>
      <c r="H34" s="35">
        <v>560000</v>
      </c>
      <c r="I34" s="34">
        <v>29</v>
      </c>
      <c r="J34" s="35">
        <v>560000</v>
      </c>
    </row>
    <row r="35" spans="1:10" x14ac:dyDescent="0.15">
      <c r="A35" s="30">
        <f t="shared" si="0"/>
        <v>575000</v>
      </c>
      <c r="B35" s="31"/>
      <c r="C35" s="39">
        <v>605000</v>
      </c>
      <c r="D35" s="33"/>
      <c r="E35" s="34">
        <v>33</v>
      </c>
      <c r="F35" s="35">
        <v>590000</v>
      </c>
      <c r="G35" s="34">
        <v>30</v>
      </c>
      <c r="H35" s="35">
        <v>590000</v>
      </c>
      <c r="I35" s="34">
        <v>30</v>
      </c>
      <c r="J35" s="35">
        <v>590000</v>
      </c>
    </row>
    <row r="36" spans="1:10" x14ac:dyDescent="0.15">
      <c r="A36" s="30">
        <f t="shared" si="0"/>
        <v>605000</v>
      </c>
      <c r="B36" s="31"/>
      <c r="C36" s="39">
        <v>635000</v>
      </c>
      <c r="D36" s="33"/>
      <c r="E36" s="34">
        <v>34</v>
      </c>
      <c r="F36" s="35">
        <v>620000</v>
      </c>
      <c r="G36" s="34">
        <v>31</v>
      </c>
      <c r="H36" s="35">
        <v>620000</v>
      </c>
      <c r="I36" s="34">
        <v>31</v>
      </c>
      <c r="J36" s="35">
        <v>620000</v>
      </c>
    </row>
    <row r="37" spans="1:10" x14ac:dyDescent="0.15">
      <c r="A37" s="30">
        <f t="shared" si="0"/>
        <v>635000</v>
      </c>
      <c r="B37" s="31"/>
      <c r="C37" s="32">
        <v>665000</v>
      </c>
      <c r="D37" s="33"/>
      <c r="E37" s="34">
        <v>35</v>
      </c>
      <c r="F37" s="35">
        <v>650000</v>
      </c>
      <c r="G37" s="34">
        <v>32</v>
      </c>
      <c r="H37" s="35">
        <v>650000</v>
      </c>
      <c r="I37" s="34">
        <v>32</v>
      </c>
      <c r="J37" s="35">
        <v>650000</v>
      </c>
    </row>
    <row r="38" spans="1:10" x14ac:dyDescent="0.15">
      <c r="A38" s="30">
        <f t="shared" si="0"/>
        <v>665000</v>
      </c>
      <c r="B38" s="31"/>
      <c r="C38" s="38">
        <v>695000</v>
      </c>
      <c r="D38" s="33"/>
      <c r="E38" s="34">
        <v>36</v>
      </c>
      <c r="F38" s="35">
        <v>680000</v>
      </c>
      <c r="G38" s="34">
        <v>32</v>
      </c>
      <c r="H38" s="35">
        <v>650000</v>
      </c>
      <c r="I38" s="34">
        <v>32</v>
      </c>
      <c r="J38" s="35">
        <v>650000</v>
      </c>
    </row>
    <row r="39" spans="1:10" x14ac:dyDescent="0.15">
      <c r="A39" s="30">
        <f t="shared" si="0"/>
        <v>695000</v>
      </c>
      <c r="B39" s="31"/>
      <c r="C39" s="32">
        <v>730000</v>
      </c>
      <c r="D39" s="33"/>
      <c r="E39" s="34">
        <v>37</v>
      </c>
      <c r="F39" s="35">
        <v>710000</v>
      </c>
      <c r="G39" s="34">
        <v>32</v>
      </c>
      <c r="H39" s="35">
        <v>650000</v>
      </c>
      <c r="I39" s="34">
        <v>32</v>
      </c>
      <c r="J39" s="35">
        <v>650000</v>
      </c>
    </row>
    <row r="40" spans="1:10" x14ac:dyDescent="0.15">
      <c r="A40" s="30">
        <f t="shared" si="0"/>
        <v>730000</v>
      </c>
      <c r="B40" s="31"/>
      <c r="C40" s="38">
        <v>770000</v>
      </c>
      <c r="D40" s="33"/>
      <c r="E40" s="34">
        <v>38</v>
      </c>
      <c r="F40" s="35">
        <v>750000</v>
      </c>
      <c r="G40" s="34">
        <v>32</v>
      </c>
      <c r="H40" s="35">
        <v>650000</v>
      </c>
      <c r="I40" s="34">
        <v>32</v>
      </c>
      <c r="J40" s="35">
        <v>650000</v>
      </c>
    </row>
    <row r="41" spans="1:10" x14ac:dyDescent="0.15">
      <c r="A41" s="30">
        <f t="shared" si="0"/>
        <v>770000</v>
      </c>
      <c r="B41" s="31"/>
      <c r="C41" s="38">
        <v>810000</v>
      </c>
      <c r="D41" s="33"/>
      <c r="E41" s="34">
        <v>39</v>
      </c>
      <c r="F41" s="35">
        <v>790000</v>
      </c>
      <c r="G41" s="34">
        <v>32</v>
      </c>
      <c r="H41" s="35">
        <v>650000</v>
      </c>
      <c r="I41" s="34">
        <v>32</v>
      </c>
      <c r="J41" s="35">
        <v>650000</v>
      </c>
    </row>
    <row r="42" spans="1:10" x14ac:dyDescent="0.15">
      <c r="A42" s="30">
        <f t="shared" si="0"/>
        <v>810000</v>
      </c>
      <c r="B42" s="31"/>
      <c r="C42" s="38">
        <v>855000</v>
      </c>
      <c r="D42" s="33"/>
      <c r="E42" s="34">
        <v>40</v>
      </c>
      <c r="F42" s="35">
        <v>830000</v>
      </c>
      <c r="G42" s="34">
        <v>32</v>
      </c>
      <c r="H42" s="35">
        <v>650000</v>
      </c>
      <c r="I42" s="34">
        <v>32</v>
      </c>
      <c r="J42" s="35">
        <v>650000</v>
      </c>
    </row>
    <row r="43" spans="1:10" x14ac:dyDescent="0.15">
      <c r="A43" s="30">
        <f t="shared" si="0"/>
        <v>855000</v>
      </c>
      <c r="B43" s="31"/>
      <c r="C43" s="32">
        <v>905000</v>
      </c>
      <c r="D43" s="33"/>
      <c r="E43" s="34">
        <v>41</v>
      </c>
      <c r="F43" s="35">
        <v>880000</v>
      </c>
      <c r="G43" s="34">
        <v>32</v>
      </c>
      <c r="H43" s="35">
        <v>650000</v>
      </c>
      <c r="I43" s="34">
        <v>32</v>
      </c>
      <c r="J43" s="35">
        <v>650000</v>
      </c>
    </row>
    <row r="44" spans="1:10" x14ac:dyDescent="0.15">
      <c r="A44" s="30">
        <f t="shared" si="0"/>
        <v>905000</v>
      </c>
      <c r="B44" s="31"/>
      <c r="C44" s="38">
        <v>955000</v>
      </c>
      <c r="D44" s="33"/>
      <c r="E44" s="34">
        <v>42</v>
      </c>
      <c r="F44" s="35">
        <v>930000</v>
      </c>
      <c r="G44" s="34">
        <v>32</v>
      </c>
      <c r="H44" s="35">
        <v>650000</v>
      </c>
      <c r="I44" s="34">
        <v>32</v>
      </c>
      <c r="J44" s="35">
        <v>650000</v>
      </c>
    </row>
    <row r="45" spans="1:10" x14ac:dyDescent="0.15">
      <c r="A45" s="30">
        <f t="shared" si="0"/>
        <v>955000</v>
      </c>
      <c r="B45" s="31"/>
      <c r="C45" s="38">
        <v>1005000</v>
      </c>
      <c r="D45" s="33"/>
      <c r="E45" s="34">
        <v>43</v>
      </c>
      <c r="F45" s="35">
        <v>980000</v>
      </c>
      <c r="G45" s="34">
        <v>32</v>
      </c>
      <c r="H45" s="35">
        <v>650000</v>
      </c>
      <c r="I45" s="34">
        <v>32</v>
      </c>
      <c r="J45" s="35">
        <v>650000</v>
      </c>
    </row>
    <row r="46" spans="1:10" x14ac:dyDescent="0.15">
      <c r="A46" s="30">
        <f t="shared" si="0"/>
        <v>1005000</v>
      </c>
      <c r="B46" s="31"/>
      <c r="C46" s="38">
        <v>1055000</v>
      </c>
      <c r="D46" s="33"/>
      <c r="E46" s="34">
        <v>44</v>
      </c>
      <c r="F46" s="35">
        <v>1030000</v>
      </c>
      <c r="G46" s="34">
        <v>32</v>
      </c>
      <c r="H46" s="35">
        <v>650000</v>
      </c>
      <c r="I46" s="34">
        <v>32</v>
      </c>
      <c r="J46" s="35">
        <v>650000</v>
      </c>
    </row>
    <row r="47" spans="1:10" x14ac:dyDescent="0.15">
      <c r="A47" s="30">
        <f t="shared" si="0"/>
        <v>1055000</v>
      </c>
      <c r="B47" s="31"/>
      <c r="C47" s="38">
        <v>1115000</v>
      </c>
      <c r="D47" s="33"/>
      <c r="E47" s="34">
        <v>45</v>
      </c>
      <c r="F47" s="35">
        <v>1090000</v>
      </c>
      <c r="G47" s="34">
        <v>32</v>
      </c>
      <c r="H47" s="35">
        <v>650000</v>
      </c>
      <c r="I47" s="34">
        <v>32</v>
      </c>
      <c r="J47" s="35">
        <v>650000</v>
      </c>
    </row>
    <row r="48" spans="1:10" x14ac:dyDescent="0.15">
      <c r="A48" s="30">
        <f t="shared" si="0"/>
        <v>1115000</v>
      </c>
      <c r="B48" s="31"/>
      <c r="C48" s="32">
        <v>1175000</v>
      </c>
      <c r="D48" s="33"/>
      <c r="E48" s="34">
        <v>46</v>
      </c>
      <c r="F48" s="35">
        <v>1150000</v>
      </c>
      <c r="G48" s="34">
        <v>32</v>
      </c>
      <c r="H48" s="35">
        <v>650000</v>
      </c>
      <c r="I48" s="34">
        <v>32</v>
      </c>
      <c r="J48" s="35">
        <v>650000</v>
      </c>
    </row>
    <row r="49" spans="1:10" x14ac:dyDescent="0.15">
      <c r="A49" s="30">
        <f t="shared" si="0"/>
        <v>1175000</v>
      </c>
      <c r="B49" s="31"/>
      <c r="C49" s="38">
        <v>1235000</v>
      </c>
      <c r="D49" s="33"/>
      <c r="E49" s="34">
        <v>47</v>
      </c>
      <c r="F49" s="35">
        <v>1210000</v>
      </c>
      <c r="G49" s="34">
        <v>32</v>
      </c>
      <c r="H49" s="35">
        <v>650000</v>
      </c>
      <c r="I49" s="34">
        <v>32</v>
      </c>
      <c r="J49" s="35">
        <v>650000</v>
      </c>
    </row>
    <row r="50" spans="1:10" x14ac:dyDescent="0.15">
      <c r="A50" s="30">
        <f>C49</f>
        <v>1235000</v>
      </c>
      <c r="B50" s="31"/>
      <c r="C50" s="32">
        <v>1295000</v>
      </c>
      <c r="D50" s="33"/>
      <c r="E50" s="34">
        <v>48</v>
      </c>
      <c r="F50" s="35">
        <v>1270000</v>
      </c>
      <c r="G50" s="34">
        <v>32</v>
      </c>
      <c r="H50" s="35">
        <v>650000</v>
      </c>
      <c r="I50" s="34">
        <v>32</v>
      </c>
      <c r="J50" s="35">
        <v>650000</v>
      </c>
    </row>
    <row r="51" spans="1:10" x14ac:dyDescent="0.15">
      <c r="A51" s="30">
        <f>C50</f>
        <v>1295000</v>
      </c>
      <c r="B51" s="31"/>
      <c r="C51" s="38">
        <v>1355000</v>
      </c>
      <c r="D51" s="33"/>
      <c r="E51" s="34">
        <v>49</v>
      </c>
      <c r="F51" s="35">
        <v>1330000</v>
      </c>
      <c r="G51" s="34">
        <v>32</v>
      </c>
      <c r="H51" s="35">
        <v>650000</v>
      </c>
      <c r="I51" s="34">
        <v>32</v>
      </c>
      <c r="J51" s="35">
        <v>650000</v>
      </c>
    </row>
    <row r="52" spans="1:10" x14ac:dyDescent="0.15">
      <c r="A52" s="30">
        <f>C51</f>
        <v>1355000</v>
      </c>
      <c r="B52" s="31"/>
      <c r="C52" s="40">
        <v>1535000</v>
      </c>
      <c r="D52" s="33"/>
      <c r="E52" s="34">
        <v>50</v>
      </c>
      <c r="F52" s="35">
        <v>1390000</v>
      </c>
      <c r="G52" s="34">
        <v>32</v>
      </c>
      <c r="H52" s="35">
        <v>650000</v>
      </c>
      <c r="I52" s="34">
        <v>32</v>
      </c>
      <c r="J52" s="35">
        <v>650000</v>
      </c>
    </row>
  </sheetData>
  <sheetProtection password="CDE5" sheet="1"/>
  <mergeCells count="1">
    <mergeCell ref="A2:D2"/>
  </mergeCells>
  <phoneticPr fontId="1"/>
  <pageMargins left="0.25" right="0.25"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申出書 </vt:lpstr>
      <vt:lpstr>記入例</vt:lpstr>
      <vt:lpstr>等級表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2026-02-06T00:54:58Z</dcterms:created>
  <dcterms:modified xsi:type="dcterms:W3CDTF">2026-02-06T01:17:13Z</dcterms:modified>
</cp:coreProperties>
</file>