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BFPF01\Redirect$\g4672968\Downloads\"/>
    </mc:Choice>
  </mc:AlternateContent>
  <xr:revisionPtr revIDLastSave="0" documentId="13_ncr:1_{DFBBA267-19B2-4A0C-8303-020C6E5F39CE}" xr6:coauthVersionLast="47" xr6:coauthVersionMax="47" xr10:uidLastSave="{00000000-0000-0000-0000-000000000000}"/>
  <workbookProtection workbookPassword="CDE5" lockStructure="1"/>
  <bookViews>
    <workbookView xWindow="-120" yWindow="-120" windowWidth="29040" windowHeight="15720" xr2:uid="{00000000-000D-0000-FFFF-FFFF00000000}"/>
  </bookViews>
  <sheets>
    <sheet name="保険者算定申立書添付資料" sheetId="1" r:id="rId1"/>
    <sheet name="記入例" sheetId="7" r:id="rId2"/>
    <sheet name="等級表" sheetId="6" r:id="rId3"/>
  </sheets>
  <definedNames>
    <definedName name="_xlnm.Print_Area" localSheetId="1">記入例!$A$1:$AA$99</definedName>
    <definedName name="_xlnm.Print_Area" localSheetId="0">保険者算定申立書添付資料!$A$1:$AA$99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1" l="1"/>
  <c r="M36" i="7"/>
  <c r="M37" i="7"/>
  <c r="T37" i="7" s="1"/>
  <c r="M35" i="7"/>
  <c r="T35" i="7" s="1"/>
  <c r="U33" i="7"/>
  <c r="U32" i="7"/>
  <c r="U31" i="7"/>
  <c r="U30" i="7"/>
  <c r="U29" i="7"/>
  <c r="U28" i="7"/>
  <c r="U27" i="7"/>
  <c r="U26" i="7"/>
  <c r="U25" i="7"/>
  <c r="U24" i="7"/>
  <c r="U23" i="7"/>
  <c r="U22" i="7"/>
  <c r="M38" i="7" l="1"/>
  <c r="T38" i="7" s="1"/>
  <c r="H48" i="7" s="1"/>
  <c r="H46" i="7"/>
  <c r="M37" i="1" l="1"/>
  <c r="T37" i="1" s="1"/>
  <c r="M35" i="1"/>
  <c r="T35" i="1" s="1"/>
  <c r="M38" i="1" l="1"/>
  <c r="T38" i="1" s="1"/>
  <c r="H46" i="1"/>
  <c r="H48" i="1"/>
  <c r="U24" i="1"/>
  <c r="V46" i="1" l="1"/>
  <c r="O46" i="1"/>
  <c r="T47" i="1"/>
  <c r="M46" i="1"/>
  <c r="E52" i="1" s="1"/>
  <c r="T46" i="1"/>
  <c r="T49" i="1"/>
  <c r="V48" i="1"/>
  <c r="M48" i="1"/>
  <c r="T48" i="1"/>
  <c r="O48" i="1"/>
  <c r="U22" i="1"/>
  <c r="L52" i="1" l="1"/>
  <c r="S52" i="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4" i="6"/>
  <c r="U33" i="1"/>
  <c r="U32" i="1"/>
  <c r="U31" i="1"/>
  <c r="U30" i="1"/>
  <c r="U29" i="1"/>
  <c r="U28" i="1"/>
  <c r="U27" i="1"/>
  <c r="U26" i="1"/>
  <c r="U25" i="1"/>
  <c r="U23" i="1"/>
  <c r="T48" i="7" l="1"/>
  <c r="M48" i="7"/>
  <c r="O48" i="7"/>
  <c r="T46" i="7"/>
  <c r="T49" i="7"/>
  <c r="V48" i="7"/>
  <c r="T47" i="7"/>
  <c r="M46" i="7"/>
  <c r="E52" i="7" s="1"/>
  <c r="O46" i="7"/>
  <c r="V46" i="7"/>
  <c r="L52" i="7" l="1"/>
  <c r="S52" i="7"/>
</calcChain>
</file>

<file path=xl/sharedStrings.xml><?xml version="1.0" encoding="utf-8"?>
<sst xmlns="http://schemas.openxmlformats.org/spreadsheetml/2006/main" count="441" uniqueCount="131">
  <si>
    <t>年</t>
    <rPh sb="0" eb="1">
      <t>ネン</t>
    </rPh>
    <phoneticPr fontId="3"/>
  </si>
  <si>
    <t>日</t>
    <rPh sb="0" eb="1">
      <t>ヒ</t>
    </rPh>
    <phoneticPr fontId="3"/>
  </si>
  <si>
    <t>【申請にあたっての注意事項】</t>
    <rPh sb="1" eb="3">
      <t>シンセイ</t>
    </rPh>
    <rPh sb="9" eb="11">
      <t>チュウイ</t>
    </rPh>
    <rPh sb="11" eb="13">
      <t>ジコウ</t>
    </rPh>
    <phoneticPr fontId="3"/>
  </si>
  <si>
    <t>所属所コード</t>
    <rPh sb="0" eb="2">
      <t>ショゾク</t>
    </rPh>
    <rPh sb="2" eb="3">
      <t>ショ</t>
    </rPh>
    <phoneticPr fontId="3"/>
  </si>
  <si>
    <t>所属所名</t>
    <rPh sb="0" eb="2">
      <t>ショゾク</t>
    </rPh>
    <rPh sb="2" eb="3">
      <t>ショ</t>
    </rPh>
    <rPh sb="3" eb="4">
      <t>メイ</t>
    </rPh>
    <phoneticPr fontId="3"/>
  </si>
  <si>
    <t>算定基礎月の報酬支払基礎日数</t>
    <rPh sb="0" eb="2">
      <t>サンテイ</t>
    </rPh>
    <rPh sb="2" eb="4">
      <t>キソ</t>
    </rPh>
    <rPh sb="4" eb="5">
      <t>ヅキ</t>
    </rPh>
    <rPh sb="6" eb="8">
      <t>ホウシュウ</t>
    </rPh>
    <rPh sb="8" eb="10">
      <t>シハライ</t>
    </rPh>
    <rPh sb="10" eb="12">
      <t>キソ</t>
    </rPh>
    <rPh sb="12" eb="14">
      <t>ニッスウ</t>
    </rPh>
    <phoneticPr fontId="3"/>
  </si>
  <si>
    <t>固定的給与</t>
    <rPh sb="0" eb="3">
      <t>コテイテキ</t>
    </rPh>
    <rPh sb="3" eb="5">
      <t>キュウヨ</t>
    </rPh>
    <phoneticPr fontId="3"/>
  </si>
  <si>
    <t>円</t>
    <rPh sb="0" eb="1">
      <t>エン</t>
    </rPh>
    <phoneticPr fontId="3"/>
  </si>
  <si>
    <t>非固定的給与</t>
    <rPh sb="0" eb="1">
      <t>ヒ</t>
    </rPh>
    <rPh sb="1" eb="4">
      <t>コテイテキ</t>
    </rPh>
    <rPh sb="4" eb="6">
      <t>キュウヨ</t>
    </rPh>
    <phoneticPr fontId="3"/>
  </si>
  <si>
    <t>合計</t>
    <rPh sb="0" eb="2">
      <t>ゴウケイ</t>
    </rPh>
    <phoneticPr fontId="3"/>
  </si>
  <si>
    <t>標準報酬</t>
    <rPh sb="0" eb="2">
      <t>ヒョウジュン</t>
    </rPh>
    <rPh sb="2" eb="4">
      <t>ホウシュウ</t>
    </rPh>
    <phoneticPr fontId="3"/>
  </si>
  <si>
    <t>級</t>
    <rPh sb="0" eb="1">
      <t>キュウ</t>
    </rPh>
    <phoneticPr fontId="3"/>
  </si>
  <si>
    <t>【組合員の同意欄】</t>
    <rPh sb="1" eb="3">
      <t>クミアイ</t>
    </rPh>
    <rPh sb="3" eb="4">
      <t>イン</t>
    </rPh>
    <rPh sb="5" eb="7">
      <t>ドウイ</t>
    </rPh>
    <rPh sb="7" eb="8">
      <t>ラン</t>
    </rPh>
    <phoneticPr fontId="3"/>
  </si>
  <si>
    <t>組合員氏名</t>
    <rPh sb="0" eb="2">
      <t>クミアイ</t>
    </rPh>
    <rPh sb="2" eb="3">
      <t>イン</t>
    </rPh>
    <rPh sb="3" eb="5">
      <t>シメイ</t>
    </rPh>
    <phoneticPr fontId="3"/>
  </si>
  <si>
    <t>【備考欄】</t>
    <rPh sb="1" eb="3">
      <t>ビコウ</t>
    </rPh>
    <rPh sb="3" eb="4">
      <t>ラン</t>
    </rPh>
    <phoneticPr fontId="3"/>
  </si>
  <si>
    <t>色つきのセルに報酬等を入力してください。</t>
    <rPh sb="0" eb="1">
      <t>イロ</t>
    </rPh>
    <rPh sb="7" eb="10">
      <t>ホウシュウトウ</t>
    </rPh>
    <rPh sb="11" eb="13">
      <t>ニュウリョク</t>
    </rPh>
    <phoneticPr fontId="3"/>
  </si>
  <si>
    <t>0000123456</t>
    <phoneticPr fontId="3"/>
  </si>
  <si>
    <t>公立学校共済組合小学校</t>
    <phoneticPr fontId="3"/>
  </si>
  <si>
    <t>00111111</t>
    <phoneticPr fontId="3"/>
  </si>
  <si>
    <t>公立　一郎</t>
    <phoneticPr fontId="3"/>
  </si>
  <si>
    <t>標準報酬等級表</t>
    <rPh sb="0" eb="2">
      <t>ヒョウジュン</t>
    </rPh>
    <rPh sb="2" eb="4">
      <t>ホウシュウ</t>
    </rPh>
    <rPh sb="4" eb="6">
      <t>トウキュウ</t>
    </rPh>
    <rPh sb="6" eb="7">
      <t>ヒョウ</t>
    </rPh>
    <phoneticPr fontId="3"/>
  </si>
  <si>
    <t>報酬月額</t>
    <rPh sb="0" eb="2">
      <t>ホウシュウ</t>
    </rPh>
    <rPh sb="2" eb="4">
      <t>ゲツガク</t>
    </rPh>
    <phoneticPr fontId="3"/>
  </si>
  <si>
    <t>等級</t>
    <rPh sb="0" eb="2">
      <t>トウキュウ</t>
    </rPh>
    <phoneticPr fontId="3"/>
  </si>
  <si>
    <t>標準報酬月額(短期)</t>
    <rPh sb="0" eb="2">
      <t>ヒョウジュン</t>
    </rPh>
    <rPh sb="2" eb="4">
      <t>ホウシュウ</t>
    </rPh>
    <rPh sb="4" eb="6">
      <t>ゲツガク</t>
    </rPh>
    <rPh sb="7" eb="9">
      <t>タンキ</t>
    </rPh>
    <phoneticPr fontId="3"/>
  </si>
  <si>
    <t>以上</t>
    <rPh sb="0" eb="2">
      <t>イジョウ</t>
    </rPh>
    <phoneticPr fontId="3"/>
  </si>
  <si>
    <t>未満</t>
    <rPh sb="0" eb="2">
      <t>ミマン</t>
    </rPh>
    <phoneticPr fontId="3"/>
  </si>
  <si>
    <r>
      <t>標準報酬月額(長期)</t>
    </r>
    <r>
      <rPr>
        <u/>
        <sz val="10"/>
        <rFont val="ＭＳ Ｐゴシック"/>
        <family val="3"/>
        <charset val="128"/>
      </rPr>
      <t>退職等</t>
    </r>
    <rPh sb="0" eb="2">
      <t>ヒョウジュン</t>
    </rPh>
    <rPh sb="2" eb="4">
      <t>ホウシュウ</t>
    </rPh>
    <rPh sb="4" eb="6">
      <t>ゲツガク</t>
    </rPh>
    <rPh sb="7" eb="9">
      <t>チョウキ</t>
    </rPh>
    <rPh sb="10" eb="12">
      <t>タイショク</t>
    </rPh>
    <rPh sb="12" eb="13">
      <t>トウ</t>
    </rPh>
    <phoneticPr fontId="3"/>
  </si>
  <si>
    <t>令和</t>
    <rPh sb="0" eb="2">
      <t>レイワ</t>
    </rPh>
    <phoneticPr fontId="3"/>
  </si>
  <si>
    <t>標準報酬月額(厚生年金)</t>
    <rPh sb="0" eb="2">
      <t>ヒョウジュン</t>
    </rPh>
    <rPh sb="2" eb="4">
      <t>ホウシュウ</t>
    </rPh>
    <rPh sb="4" eb="6">
      <t>ゲツガク</t>
    </rPh>
    <rPh sb="7" eb="9">
      <t>コウセイ</t>
    </rPh>
    <rPh sb="9" eb="11">
      <t>ネンキン</t>
    </rPh>
    <phoneticPr fontId="3"/>
  </si>
  <si>
    <t>令和５年４月～</t>
    <rPh sb="0" eb="2">
      <t>レイワ</t>
    </rPh>
    <rPh sb="3" eb="4">
      <t>ネン</t>
    </rPh>
    <rPh sb="5" eb="6">
      <t>ガツ</t>
    </rPh>
    <phoneticPr fontId="3"/>
  </si>
  <si>
    <t>【昇給月又は降給月前の継続した９か月及び昇給月又は降給月以後の継続した３か月の間に受けた報酬額等の欄】</t>
    <phoneticPr fontId="3"/>
  </si>
  <si>
    <t>月</t>
    <rPh sb="0" eb="1">
      <t>ガツ</t>
    </rPh>
    <phoneticPr fontId="3"/>
  </si>
  <si>
    <t>円③</t>
    <rPh sb="0" eb="1">
      <t>エン</t>
    </rPh>
    <phoneticPr fontId="3"/>
  </si>
  <si>
    <t>円④</t>
    <rPh sb="0" eb="1">
      <t>エン</t>
    </rPh>
    <phoneticPr fontId="3"/>
  </si>
  <si>
    <t>円①</t>
    <rPh sb="0" eb="1">
      <t>エン</t>
    </rPh>
    <phoneticPr fontId="3"/>
  </si>
  <si>
    <t>昇給月又は降給月以後の継続した３か月
（固定的給与）</t>
    <phoneticPr fontId="3"/>
  </si>
  <si>
    <t>①合計</t>
    <rPh sb="1" eb="3">
      <t>ゴウケイ</t>
    </rPh>
    <phoneticPr fontId="3"/>
  </si>
  <si>
    <t>②平均額</t>
    <rPh sb="1" eb="3">
      <t>ヘイキン</t>
    </rPh>
    <rPh sb="3" eb="4">
      <t>ガク</t>
    </rPh>
    <phoneticPr fontId="3"/>
  </si>
  <si>
    <t>円</t>
    <rPh sb="0" eb="1">
      <t>エン</t>
    </rPh>
    <phoneticPr fontId="3"/>
  </si>
  <si>
    <t>昇給月又は降給月前の継続した９か月
（非固定的給与）</t>
    <phoneticPr fontId="3"/>
  </si>
  <si>
    <t>昇給月又は降給月以後の継続した３か月
（非固定的給与）</t>
    <phoneticPr fontId="3"/>
  </si>
  <si>
    <t>昇給月又は降給月前の継続した９か月及び
昇給月又は降給月以後の継続した３か月</t>
    <phoneticPr fontId="3"/>
  </si>
  <si>
    <t>③合計</t>
    <rPh sb="1" eb="3">
      <t>ゴウケイ</t>
    </rPh>
    <phoneticPr fontId="3"/>
  </si>
  <si>
    <t>④合計</t>
    <rPh sb="1" eb="3">
      <t>ゴウケイ</t>
    </rPh>
    <phoneticPr fontId="3"/>
  </si>
  <si>
    <t>③＋④</t>
    <phoneticPr fontId="3"/>
  </si>
  <si>
    <t>⑤平均額</t>
    <rPh sb="1" eb="3">
      <t>ヘイキン</t>
    </rPh>
    <rPh sb="3" eb="4">
      <t>ガク</t>
    </rPh>
    <phoneticPr fontId="3"/>
  </si>
  <si>
    <t>⑥平均額</t>
    <rPh sb="1" eb="3">
      <t>ヘイキン</t>
    </rPh>
    <rPh sb="3" eb="4">
      <t>ガク</t>
    </rPh>
    <phoneticPr fontId="3"/>
  </si>
  <si>
    <t>a</t>
    <phoneticPr fontId="3"/>
  </si>
  <si>
    <t>【標準報酬の月額の比較欄】</t>
    <phoneticPr fontId="3"/>
  </si>
  <si>
    <t>従前の
標準報酬の月額</t>
    <phoneticPr fontId="3"/>
  </si>
  <si>
    <t>②＋⑤</t>
    <phoneticPr fontId="3"/>
  </si>
  <si>
    <t>円</t>
    <rPh sb="0" eb="1">
      <t>エン</t>
    </rPh>
    <phoneticPr fontId="3"/>
  </si>
  <si>
    <t>c</t>
    <phoneticPr fontId="3"/>
  </si>
  <si>
    <t>d</t>
    <phoneticPr fontId="3"/>
  </si>
  <si>
    <t>②＋⑥</t>
    <phoneticPr fontId="3"/>
  </si>
  <si>
    <t>e</t>
    <phoneticPr fontId="3"/>
  </si>
  <si>
    <t>b</t>
    <phoneticPr fontId="3"/>
  </si>
  <si>
    <t>f</t>
    <phoneticPr fontId="3"/>
  </si>
  <si>
    <t>昇給月又は
降給月以後の
継続した３か月</t>
    <phoneticPr fontId="3"/>
  </si>
  <si>
    <t>年間平均</t>
    <rPh sb="0" eb="2">
      <t>ネンカン</t>
    </rPh>
    <rPh sb="2" eb="4">
      <t>ヘイキン</t>
    </rPh>
    <phoneticPr fontId="3"/>
  </si>
  <si>
    <t>等級</t>
    <rPh sb="0" eb="2">
      <t>トウキュウ</t>
    </rPh>
    <phoneticPr fontId="3"/>
  </si>
  <si>
    <t>月額</t>
    <rPh sb="0" eb="2">
      <t>ゲツガク</t>
    </rPh>
    <phoneticPr fontId="3"/>
  </si>
  <si>
    <t>標準報酬</t>
    <rPh sb="0" eb="2">
      <t>ヒョウジュン</t>
    </rPh>
    <rPh sb="2" eb="4">
      <t>ホウシュウ</t>
    </rPh>
    <phoneticPr fontId="3"/>
  </si>
  <si>
    <t>短期給付</t>
    <rPh sb="0" eb="2">
      <t>タンキ</t>
    </rPh>
    <rPh sb="2" eb="4">
      <t>キュウフ</t>
    </rPh>
    <phoneticPr fontId="3"/>
  </si>
  <si>
    <t>厚生年金（上段）・退職等年金（下段）</t>
    <phoneticPr fontId="3"/>
  </si>
  <si>
    <t>級</t>
    <rPh sb="0" eb="1">
      <t>キュウ</t>
    </rPh>
    <phoneticPr fontId="3"/>
  </si>
  <si>
    <t>平均額</t>
    <rPh sb="0" eb="2">
      <t>ヘイキン</t>
    </rPh>
    <rPh sb="2" eb="3">
      <t>ガク</t>
    </rPh>
    <phoneticPr fontId="3"/>
  </si>
  <si>
    <t>イ　ｃとｅ又はｄとｆが２等級差以上</t>
    <phoneticPr fontId="3"/>
  </si>
  <si>
    <r>
      <t>ア　ａとｃ又はｂとｄが２等級差以上</t>
    </r>
    <r>
      <rPr>
        <sz val="6"/>
        <rFont val="ＭＳ 明朝"/>
        <family val="1"/>
        <charset val="128"/>
      </rPr>
      <t>(注１)</t>
    </r>
    <phoneticPr fontId="3"/>
  </si>
  <si>
    <r>
      <t>ウ　ａとｅ又はｂとｆが１等級差以上</t>
    </r>
    <r>
      <rPr>
        <sz val="6"/>
        <rFont val="ＭＳ 明朝"/>
        <family val="1"/>
        <charset val="128"/>
      </rPr>
      <t>(注２)</t>
    </r>
    <phoneticPr fontId="3"/>
  </si>
  <si>
    <r>
      <t>○又は×</t>
    </r>
    <r>
      <rPr>
        <sz val="6"/>
        <rFont val="ＭＳ 明朝"/>
        <family val="1"/>
        <charset val="128"/>
      </rPr>
      <t>（注３）</t>
    </r>
    <phoneticPr fontId="3"/>
  </si>
  <si>
    <t>　私は今回の随時改定にあたり、年間報酬の平均で決定することを希望しますので、当所属所が申し立てることに同意します。</t>
    <rPh sb="1" eb="2">
      <t>ワタシ</t>
    </rPh>
    <rPh sb="3" eb="5">
      <t>コンカイ</t>
    </rPh>
    <rPh sb="6" eb="8">
      <t>ズイジ</t>
    </rPh>
    <rPh sb="8" eb="10">
      <t>カイテイ</t>
    </rPh>
    <rPh sb="15" eb="17">
      <t>ネンカン</t>
    </rPh>
    <rPh sb="17" eb="19">
      <t>ホウシュウ</t>
    </rPh>
    <rPh sb="20" eb="22">
      <t>ヘイキン</t>
    </rPh>
    <rPh sb="23" eb="25">
      <t>ケッテイ</t>
    </rPh>
    <rPh sb="30" eb="32">
      <t>キボウ</t>
    </rPh>
    <rPh sb="38" eb="39">
      <t>トウ</t>
    </rPh>
    <rPh sb="39" eb="41">
      <t>ショゾク</t>
    </rPh>
    <rPh sb="41" eb="42">
      <t>ショ</t>
    </rPh>
    <rPh sb="43" eb="44">
      <t>モウ</t>
    </rPh>
    <rPh sb="45" eb="46">
      <t>タ</t>
    </rPh>
    <rPh sb="51" eb="53">
      <t>ドウイ</t>
    </rPh>
    <phoneticPr fontId="3"/>
  </si>
  <si>
    <t xml:space="preserve">      昇給のとき：「昇給月以後の継続した3か月」（cとd）が「従前の標準報酬の月額」（aとb）よりも低い場合</t>
    <phoneticPr fontId="3"/>
  </si>
  <si>
    <t xml:space="preserve">  　　降給のとき：「降給月以後の継続した3か月」（cとd）が「従前の標準報酬の月額」（aとb）よりも高い場合</t>
    <phoneticPr fontId="3"/>
  </si>
  <si>
    <t xml:space="preserve">      昇給のとき：「年間平均」（eとf）が「従前の標準報酬の月額」（aとb）と同じ又は「従前の標準報酬の月額」（aとb）よりも低い場合</t>
    <phoneticPr fontId="3"/>
  </si>
  <si>
    <t xml:space="preserve">      降給のとき：「年間平均」（eとf）が「従前の標準報酬の月額」（aとb）と同じ又は「従前の標準報酬の月額」（aとb）よりも高い場合</t>
    <phoneticPr fontId="3"/>
  </si>
  <si>
    <t>　（この用紙の提出は不要です。）</t>
    <phoneticPr fontId="3"/>
  </si>
  <si>
    <t>　（この用紙の提出が必要です。）</t>
    <phoneticPr fontId="3"/>
  </si>
  <si>
    <t>・　この用紙は、随時改定にあたり、「昇給月又は降給月以後の継続した３か月間の標準報酬の月額」と「年間平均の標準報酬の月額」（昇</t>
    <phoneticPr fontId="3"/>
  </si>
  <si>
    <t>　給月又は降給月以後の継続した３か月の間に受けた固定的給与の月平均額に昇給月又は降給月前の継続した９か月及び昇給月又は降</t>
    <phoneticPr fontId="3"/>
  </si>
  <si>
    <t>　り、「年間平均の標準報酬の月額」で改定することに同意する方のみ記入してください。</t>
    <phoneticPr fontId="3"/>
  </si>
  <si>
    <t>・　また、組合員の同意を得ている必要がありますので、同意欄に組合員の自署にて氏名を記入いただくか記名のうえ押印してください。</t>
    <rPh sb="5" eb="7">
      <t>クミアイ</t>
    </rPh>
    <rPh sb="7" eb="8">
      <t>イン</t>
    </rPh>
    <rPh sb="9" eb="11">
      <t>ドウイ</t>
    </rPh>
    <rPh sb="12" eb="13">
      <t>エ</t>
    </rPh>
    <rPh sb="16" eb="18">
      <t>ヒツヨウ</t>
    </rPh>
    <rPh sb="26" eb="28">
      <t>ドウイ</t>
    </rPh>
    <rPh sb="28" eb="29">
      <t>ラン</t>
    </rPh>
    <rPh sb="30" eb="32">
      <t>クミアイ</t>
    </rPh>
    <rPh sb="32" eb="33">
      <t>イン</t>
    </rPh>
    <rPh sb="34" eb="36">
      <t>ジショ</t>
    </rPh>
    <rPh sb="38" eb="40">
      <t>シメイ</t>
    </rPh>
    <rPh sb="41" eb="43">
      <t>キニュウ</t>
    </rPh>
    <phoneticPr fontId="3"/>
  </si>
  <si>
    <t>・　なお、標準報酬の月額は、年金や傷病手当金など、組合員が受ける給付の額にも影響を及ぼすことに留意してください。</t>
    <rPh sb="5" eb="7">
      <t>ヒョウジュン</t>
    </rPh>
    <rPh sb="7" eb="9">
      <t>ホウシュウ</t>
    </rPh>
    <rPh sb="10" eb="12">
      <t>ゲツガク</t>
    </rPh>
    <rPh sb="14" eb="16">
      <t>ネンキン</t>
    </rPh>
    <rPh sb="17" eb="19">
      <t>ショウビョウ</t>
    </rPh>
    <rPh sb="19" eb="21">
      <t>テアテ</t>
    </rPh>
    <rPh sb="21" eb="22">
      <t>キン</t>
    </rPh>
    <rPh sb="25" eb="27">
      <t>クミアイ</t>
    </rPh>
    <rPh sb="27" eb="28">
      <t>イン</t>
    </rPh>
    <rPh sb="29" eb="30">
      <t>ウ</t>
    </rPh>
    <rPh sb="32" eb="34">
      <t>キュウフ</t>
    </rPh>
    <rPh sb="35" eb="36">
      <t>ガク</t>
    </rPh>
    <rPh sb="38" eb="40">
      <t>エイキョウ</t>
    </rPh>
    <rPh sb="41" eb="42">
      <t>オヨ</t>
    </rPh>
    <phoneticPr fontId="3"/>
  </si>
  <si>
    <t>【標準報酬の月額の比較欄】の記載に当たっては、以下にご注意ください。</t>
  </si>
  <si>
    <t>級</t>
  </si>
  <si>
    <t>※裏面へ続く</t>
    <rPh sb="1" eb="3">
      <t>ウラメン</t>
    </rPh>
    <rPh sb="4" eb="5">
      <t>ツヅ</t>
    </rPh>
    <phoneticPr fontId="3"/>
  </si>
  <si>
    <t>１　支払基礎日数が17日未満の月の報酬額は除く。</t>
  </si>
  <si>
    <t>２　欠勤や無給休職により報酬の全部が支給されない場合は、支払基礎日数が17日以上である月は実支給額を用いることとし、</t>
  </si>
  <si>
    <t>　休職者給与を受けていること等により報酬の一部が支給されない月がある場合は、支払基礎日数が17日以上であっても当該月を除く。</t>
    <rPh sb="59" eb="60">
      <t>ノゾ</t>
    </rPh>
    <phoneticPr fontId="3"/>
  </si>
  <si>
    <t>３　給与の支払いに遅配がある場合は</t>
  </si>
  <si>
    <t>　ア　昇給月又は降給月前の継続した９か月より前に支払うべきであった給与の遅配分を年間平均の算定の対象となる月に受けた場合は、</t>
    <rPh sb="58" eb="60">
      <t>バアイ</t>
    </rPh>
    <phoneticPr fontId="3"/>
  </si>
  <si>
    <t>　　その遅配分に当たる報酬の額を除く。</t>
    <phoneticPr fontId="3"/>
  </si>
  <si>
    <t>　イ　昇給月又は降給月前の継続した９か月までの間に本来支払うはずの報酬の一部が昇給月又は降給月から４か月目以降に支払われる</t>
    <rPh sb="56" eb="58">
      <t>シハラ</t>
    </rPh>
    <phoneticPr fontId="3"/>
  </si>
  <si>
    <t>　　ことになった場合は、その本来支払うはずだった月を除く。</t>
    <phoneticPr fontId="3"/>
  </si>
  <si>
    <t>４　昇給月又は降給月前の継続した９か月及び昇給月又は降給月以後の継続した３か月までの間に固定的給与の変動が起こった場合でも、</t>
    <phoneticPr fontId="3"/>
  </si>
  <si>
    <t>　報酬月額の算定の対象となる月であれば、固定的給与の変動が反映された報酬も含めて平均を算定する。</t>
    <phoneticPr fontId="3"/>
  </si>
  <si>
    <t>５　昇給月又は降給月前の継続した９か月及び昇給月又は降給月以後の継続した３か月の間に、今回の保険者算定の要件を満たす所属所</t>
    <rPh sb="58" eb="60">
      <t>ショゾク</t>
    </rPh>
    <rPh sb="60" eb="61">
      <t>ショ</t>
    </rPh>
    <phoneticPr fontId="3"/>
  </si>
  <si>
    <t>　に異動した場合（組合員資格の得喪を伴う異動を除く。）でも、報酬月額の算定の対象となる月であれば、異動前の所属所で受けた報酬も</t>
    <phoneticPr fontId="3"/>
  </si>
  <si>
    <t>　含めて平均を算定する。</t>
    <phoneticPr fontId="3"/>
  </si>
  <si>
    <t>６　年間報酬の平均で決定する場合、「標準報酬随時改定基礎届」は、以下のとおり記載する。</t>
  </si>
  <si>
    <t>　　・「修正平均額」欄…表面の「年間平均」欄の平均額（表面の②+⑥）を記載</t>
    <phoneticPr fontId="3"/>
  </si>
  <si>
    <t>　　・「標準報酬等級/月額」欄…表面の「年間平均」欄の標準報酬の等級と月額を記載</t>
    <phoneticPr fontId="3"/>
  </si>
  <si>
    <t>注１ ２等級差以上であっても、以下に該当する場合は「×」となります。</t>
    <phoneticPr fontId="3"/>
  </si>
  <si>
    <t>注２ １等級差以上であっても、以下に該当する場合は「×」となります。</t>
    <phoneticPr fontId="3"/>
  </si>
  <si>
    <t>・　また、組合員の同意を得ている必要がありますので、同意欄に組合員の自署にて氏名を記入いただくか、記名のうえ押印してください。</t>
    <rPh sb="5" eb="7">
      <t>クミアイ</t>
    </rPh>
    <rPh sb="7" eb="8">
      <t>イン</t>
    </rPh>
    <rPh sb="9" eb="11">
      <t>ドウイ</t>
    </rPh>
    <rPh sb="12" eb="13">
      <t>エ</t>
    </rPh>
    <rPh sb="16" eb="18">
      <t>ヒツヨウ</t>
    </rPh>
    <rPh sb="26" eb="28">
      <t>ドウイ</t>
    </rPh>
    <rPh sb="28" eb="29">
      <t>ラン</t>
    </rPh>
    <rPh sb="30" eb="32">
      <t>クミアイ</t>
    </rPh>
    <rPh sb="32" eb="33">
      <t>イン</t>
    </rPh>
    <rPh sb="34" eb="36">
      <t>ジショ</t>
    </rPh>
    <rPh sb="38" eb="40">
      <t>シメイ</t>
    </rPh>
    <rPh sb="41" eb="43">
      <t>キニュウ</t>
    </rPh>
    <phoneticPr fontId="3"/>
  </si>
  <si>
    <t>４　昇給月又は降給月前の継続した９か月及び昇給月又は降給月以後の継続した３か月までの間に固定的給与の変動が起こった場合で</t>
    <phoneticPr fontId="3"/>
  </si>
  <si>
    <t>　も、報酬月額の算定の対象となる月であれば、固定的給与の変動が反映された報酬も含めて平均を算定する。</t>
    <phoneticPr fontId="3"/>
  </si>
  <si>
    <t>組合員番号</t>
    <rPh sb="0" eb="2">
      <t>クミアイ</t>
    </rPh>
    <rPh sb="2" eb="3">
      <t>イン</t>
    </rPh>
    <rPh sb="3" eb="5">
      <t>バンゴウ</t>
    </rPh>
    <phoneticPr fontId="3"/>
  </si>
  <si>
    <t>（標準報酬随時改定基礎届・保険者算定申立に係る例年の状況、報酬の比較及び組合員の同意等）</t>
    <rPh sb="0" eb="1">
      <t>ジョウヨウ</t>
    </rPh>
    <phoneticPr fontId="3"/>
  </si>
  <si>
    <t>年間報酬の平均で標準報酬月額を算定することの同意書（随時改定用）</t>
    <rPh sb="0" eb="2">
      <t>ネンカン</t>
    </rPh>
    <rPh sb="2" eb="4">
      <t>ホウシュウ</t>
    </rPh>
    <rPh sb="5" eb="7">
      <t>ヘイキン</t>
    </rPh>
    <rPh sb="8" eb="10">
      <t>ヒョウジュン</t>
    </rPh>
    <rPh sb="10" eb="12">
      <t>ホウシュウ</t>
    </rPh>
    <rPh sb="12" eb="13">
      <t>ゲツ</t>
    </rPh>
    <rPh sb="13" eb="14">
      <t>ガク</t>
    </rPh>
    <rPh sb="15" eb="17">
      <t>サンテイ</t>
    </rPh>
    <rPh sb="22" eb="25">
      <t>ドウイショ</t>
    </rPh>
    <rPh sb="26" eb="28">
      <t>ズイジ</t>
    </rPh>
    <rPh sb="28" eb="30">
      <t>カイテイ</t>
    </rPh>
    <rPh sb="30" eb="31">
      <t>ヨウ</t>
    </rPh>
    <phoneticPr fontId="3"/>
  </si>
  <si>
    <t>・　この用紙は、標準報酬随時改定基礎届を届け出るにあたって、年間報酬の平均で改定することを申し立てる場合に必ず提出してください。</t>
    <rPh sb="4" eb="6">
      <t>ヨウシ</t>
    </rPh>
    <rPh sb="8" eb="10">
      <t>ヒョウジュン</t>
    </rPh>
    <rPh sb="10" eb="12">
      <t>ホウシュウ</t>
    </rPh>
    <rPh sb="12" eb="14">
      <t>ズイジ</t>
    </rPh>
    <rPh sb="14" eb="16">
      <t>カイテイ</t>
    </rPh>
    <rPh sb="16" eb="18">
      <t>キソ</t>
    </rPh>
    <rPh sb="18" eb="19">
      <t>トドケ</t>
    </rPh>
    <rPh sb="20" eb="21">
      <t>トド</t>
    </rPh>
    <rPh sb="22" eb="23">
      <t>デ</t>
    </rPh>
    <rPh sb="30" eb="32">
      <t>ネンカン</t>
    </rPh>
    <rPh sb="32" eb="34">
      <t>ホウシュウ</t>
    </rPh>
    <rPh sb="35" eb="37">
      <t>ヘイキン</t>
    </rPh>
    <rPh sb="38" eb="40">
      <t>カイテイ</t>
    </rPh>
    <phoneticPr fontId="3"/>
  </si>
  <si>
    <t>　給月以後の継続した３か月の間に受けた非固定的給与の月平均額を加えた額から算出した標準報酬の月額）との間に２等級以上の差があ</t>
    <phoneticPr fontId="3"/>
  </si>
  <si>
    <t>注３ 前述アからウまでのすべてが「○」の場合に、年間報酬額の平均で改定を行うことができます。</t>
  </si>
  <si>
    <t>　※前述アが×の場合は、随時改定の要件を満たさないため、随時改定は実施せずに「従前の標準報酬の月額」のままとなります。</t>
  </si>
  <si>
    <t>　※前述イが×の場合は、年間報酬額の平均による改定の要件を満たさないため、通常の随時改定を行います。</t>
  </si>
  <si>
    <t>　※前述ウが×の場合で申立書・同意書の提出があった場合は、随時改定を実施せず、「従前の標準報酬の月額」のままとなります。</t>
  </si>
  <si>
    <t>６</t>
    <phoneticPr fontId="3"/>
  </si>
  <si>
    <t>７</t>
    <phoneticPr fontId="3"/>
  </si>
  <si>
    <t>８</t>
    <phoneticPr fontId="3"/>
  </si>
  <si>
    <t>９</t>
    <phoneticPr fontId="3"/>
  </si>
  <si>
    <t>10</t>
    <phoneticPr fontId="3"/>
  </si>
  <si>
    <t>11</t>
    <phoneticPr fontId="3"/>
  </si>
  <si>
    <t>12</t>
    <phoneticPr fontId="3"/>
  </si>
  <si>
    <t>１</t>
    <phoneticPr fontId="3"/>
  </si>
  <si>
    <t>２</t>
    <phoneticPr fontId="3"/>
  </si>
  <si>
    <t>３</t>
    <phoneticPr fontId="3"/>
  </si>
  <si>
    <t>４</t>
    <phoneticPr fontId="3"/>
  </si>
  <si>
    <t>５</t>
    <phoneticPr fontId="3"/>
  </si>
  <si>
    <t>（自署または記名・押印）</t>
    <rPh sb="1" eb="3">
      <t>ジショ</t>
    </rPh>
    <rPh sb="6" eb="8">
      <t>キメイ</t>
    </rPh>
    <rPh sb="9" eb="11">
      <t>オウイン</t>
    </rPh>
    <phoneticPr fontId="3"/>
  </si>
  <si>
    <t>（自署または記名・押印）</t>
    <rPh sb="1" eb="2">
      <t>ジ</t>
    </rPh>
    <rPh sb="2" eb="3">
      <t>ショ</t>
    </rPh>
    <rPh sb="6" eb="8">
      <t>キメイ</t>
    </rPh>
    <rPh sb="9" eb="11">
      <t>オウイン</t>
    </rPh>
    <phoneticPr fontId="3"/>
  </si>
  <si>
    <t>掛金関係様式第7号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</si>
</sst>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明朝"/>
      <family val="1"/>
      <charset val="128"/>
    </font>
    <font>
      <sz val="14"/>
      <name val="ＭＳ Ｐゴシック"/>
      <family val="3"/>
      <charset val="128"/>
    </font>
    <font>
      <sz val="11"/>
      <name val="ＭＳ 明朝"/>
      <family val="1"/>
      <charset val="128"/>
    </font>
    <font>
      <sz val="10.5"/>
      <name val="ＭＳ 明朝"/>
      <family val="1"/>
      <charset val="128"/>
    </font>
    <font>
      <sz val="10"/>
      <name val="ＭＳ 明朝"/>
      <family val="1"/>
      <charset val="128"/>
    </font>
    <font>
      <sz val="9"/>
      <name val="ＭＳ Ｐ明朝"/>
      <family val="1"/>
      <charset val="128"/>
    </font>
    <font>
      <sz val="9"/>
      <name val="ＭＳ 明朝"/>
      <family val="1"/>
      <charset val="128"/>
    </font>
    <font>
      <sz val="11"/>
      <name val="ＭＳ Ｐゴシック"/>
      <family val="3"/>
      <charset val="128"/>
    </font>
    <font>
      <sz val="10"/>
      <name val="ＭＳ Ｐ明朝"/>
      <family val="1"/>
      <charset val="128"/>
    </font>
    <font>
      <sz val="10"/>
      <name val="ＭＳ Ｐゴシック"/>
      <family val="3"/>
      <charset val="128"/>
    </font>
    <font>
      <sz val="11"/>
      <name val="ＭＳ ゴシック"/>
      <family val="3"/>
      <charset val="128"/>
    </font>
    <font>
      <sz val="11"/>
      <name val="ＭＳ Ｐ明朝"/>
      <family val="1"/>
      <charset val="128"/>
    </font>
    <font>
      <sz val="11"/>
      <name val="ＭＳ Ｐゴシック"/>
      <family val="3"/>
      <charset val="128"/>
    </font>
    <font>
      <sz val="8"/>
      <name val="ＭＳ Ｐ明朝"/>
      <family val="1"/>
      <charset val="128"/>
    </font>
    <font>
      <b/>
      <sz val="10"/>
      <name val="ＭＳ Ｐゴシック"/>
      <family val="3"/>
      <charset val="128"/>
    </font>
    <font>
      <b/>
      <sz val="11"/>
      <color indexed="10"/>
      <name val="ＭＳ Ｐゴシック"/>
      <family val="3"/>
      <charset val="128"/>
    </font>
    <font>
      <u/>
      <sz val="10"/>
      <name val="ＭＳ Ｐ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b/>
      <sz val="11"/>
      <color rgb="FFFF0000"/>
      <name val="ＭＳ Ｐゴシック"/>
      <family val="3"/>
      <charset val="128"/>
    </font>
    <font>
      <sz val="8"/>
      <name val="ＭＳ 明朝"/>
      <family val="1"/>
      <charset val="128"/>
    </font>
    <font>
      <sz val="6"/>
      <name val="ＭＳ 明朝"/>
      <family val="1"/>
      <charset val="128"/>
    </font>
    <font>
      <sz val="10"/>
      <name val="ＭＳ ゴシック"/>
      <family val="3"/>
      <charset val="128"/>
    </font>
    <font>
      <b/>
      <sz val="11"/>
      <color indexed="10"/>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dotted">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medium">
        <color rgb="FFFF0000"/>
      </left>
      <right style="thin">
        <color indexed="64"/>
      </right>
      <top style="thin">
        <color indexed="64"/>
      </top>
      <bottom style="thin">
        <color indexed="64"/>
      </bottom>
      <diagonal/>
    </border>
    <border>
      <left style="thin">
        <color indexed="64"/>
      </left>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99">
    <xf numFmtId="0" fontId="0" fillId="0" borderId="0" xfId="0">
      <alignment vertical="center"/>
    </xf>
    <xf numFmtId="38" fontId="0" fillId="0" borderId="0" xfId="1" applyFont="1" applyAlignment="1"/>
    <xf numFmtId="38" fontId="0" fillId="0" borderId="0" xfId="1" applyFont="1" applyAlignment="1">
      <alignment horizontal="right"/>
    </xf>
    <xf numFmtId="38" fontId="0" fillId="0" borderId="25" xfId="1" applyFont="1" applyBorder="1" applyAlignment="1"/>
    <xf numFmtId="38" fontId="0" fillId="0" borderId="1" xfId="1" applyFont="1" applyBorder="1" applyAlignment="1"/>
    <xf numFmtId="38" fontId="0" fillId="0" borderId="2" xfId="1" applyFont="1" applyBorder="1" applyAlignment="1"/>
    <xf numFmtId="38" fontId="0" fillId="0" borderId="27" xfId="1" applyFont="1" applyBorder="1" applyAlignment="1"/>
    <xf numFmtId="38" fontId="13" fillId="0" borderId="27" xfId="1" applyFont="1" applyBorder="1" applyAlignment="1">
      <alignment horizontal="center"/>
    </xf>
    <xf numFmtId="38" fontId="13" fillId="0" borderId="27" xfId="1" applyFont="1" applyBorder="1" applyAlignment="1">
      <alignment horizontal="center" shrinkToFit="1"/>
    </xf>
    <xf numFmtId="38" fontId="13" fillId="0" borderId="27" xfId="1" applyFont="1" applyBorder="1" applyAlignment="1">
      <alignment horizontal="right"/>
    </xf>
    <xf numFmtId="38" fontId="13" fillId="0" borderId="1" xfId="1" applyFont="1" applyBorder="1" applyAlignment="1">
      <alignment horizontal="center"/>
    </xf>
    <xf numFmtId="38" fontId="13" fillId="0" borderId="2" xfId="1" applyFont="1" applyBorder="1" applyAlignment="1">
      <alignment horizontal="center"/>
    </xf>
    <xf numFmtId="0" fontId="7" fillId="0" borderId="0" xfId="0" applyFont="1" applyBorder="1" applyAlignment="1" applyProtection="1">
      <alignment horizontal="left" vertical="center"/>
    </xf>
    <xf numFmtId="0" fontId="0" fillId="0" borderId="0" xfId="0"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horizontal="right" vertical="center"/>
    </xf>
    <xf numFmtId="0" fontId="11" fillId="0" borderId="0" xfId="0" applyFont="1" applyBorder="1" applyAlignment="1" applyProtection="1">
      <alignment vertical="center"/>
    </xf>
    <xf numFmtId="0" fontId="6" fillId="0" borderId="0" xfId="0" applyFont="1" applyBorder="1" applyAlignment="1" applyProtection="1">
      <alignment vertical="center"/>
    </xf>
    <xf numFmtId="0" fontId="5" fillId="0" borderId="0" xfId="0" applyFont="1" applyBorder="1" applyAlignment="1" applyProtection="1">
      <alignment vertical="center"/>
    </xf>
    <xf numFmtId="0" fontId="4" fillId="0" borderId="0" xfId="0" applyFont="1" applyBorder="1" applyAlignment="1" applyProtection="1">
      <alignment horizontal="left" vertical="center"/>
    </xf>
    <xf numFmtId="0" fontId="22" fillId="0" borderId="0" xfId="0" applyFont="1" applyBorder="1" applyAlignment="1" applyProtection="1">
      <alignment vertical="center"/>
    </xf>
    <xf numFmtId="0" fontId="23" fillId="0" borderId="0" xfId="0" applyFont="1" applyBorder="1" applyAlignment="1" applyProtection="1">
      <alignment vertical="center"/>
    </xf>
    <xf numFmtId="0" fontId="2" fillId="0" borderId="0" xfId="0" applyFont="1" applyBorder="1" applyAlignment="1" applyProtection="1">
      <alignment horizontal="center" vertical="center"/>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xf>
    <xf numFmtId="0" fontId="13"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0" borderId="26" xfId="0" applyFont="1" applyBorder="1" applyAlignment="1" applyProtection="1">
      <alignment vertical="center"/>
    </xf>
    <xf numFmtId="0" fontId="6" fillId="0" borderId="0" xfId="0" applyFont="1" applyFill="1" applyBorder="1" applyAlignment="1" applyProtection="1">
      <alignment vertical="center"/>
    </xf>
    <xf numFmtId="0" fontId="14" fillId="0" borderId="0"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2" xfId="0" applyFont="1" applyBorder="1" applyAlignment="1" applyProtection="1">
      <alignment vertical="center"/>
    </xf>
    <xf numFmtId="0" fontId="6" fillId="0" borderId="2" xfId="0" applyFont="1" applyBorder="1" applyAlignment="1" applyProtection="1">
      <alignment horizontal="left" vertical="center"/>
    </xf>
    <xf numFmtId="0" fontId="6" fillId="0" borderId="33" xfId="0" applyFont="1" applyBorder="1" applyAlignment="1" applyProtection="1">
      <alignment horizontal="left" vertical="center"/>
    </xf>
    <xf numFmtId="0" fontId="6" fillId="0" borderId="34" xfId="0" applyFont="1" applyBorder="1" applyAlignment="1" applyProtection="1">
      <alignment vertical="center"/>
    </xf>
    <xf numFmtId="0" fontId="6" fillId="0" borderId="34"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5" xfId="0" applyFont="1" applyBorder="1" applyAlignment="1" applyProtection="1">
      <alignment vertical="center"/>
    </xf>
    <xf numFmtId="0" fontId="6" fillId="0" borderId="5" xfId="0" applyFont="1" applyBorder="1" applyAlignment="1" applyProtection="1">
      <alignment horizontal="left" vertical="center"/>
    </xf>
    <xf numFmtId="0" fontId="6" fillId="0" borderId="27" xfId="0" applyFont="1" applyBorder="1" applyAlignment="1" applyProtection="1">
      <alignment vertical="center"/>
    </xf>
    <xf numFmtId="0" fontId="6" fillId="0" borderId="31" xfId="0" applyFont="1" applyBorder="1" applyAlignment="1" applyProtection="1">
      <alignment vertical="center"/>
    </xf>
    <xf numFmtId="0" fontId="6" fillId="0" borderId="30" xfId="0" applyFont="1" applyBorder="1" applyAlignment="1" applyProtection="1">
      <alignment vertical="center"/>
    </xf>
    <xf numFmtId="0" fontId="6" fillId="0" borderId="26" xfId="0" applyFont="1" applyBorder="1" applyAlignment="1" applyProtection="1">
      <alignment horizontal="left" vertical="center"/>
    </xf>
    <xf numFmtId="0" fontId="6" fillId="0" borderId="2"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48" xfId="0" applyFont="1" applyBorder="1" applyAlignment="1" applyProtection="1">
      <alignment horizontal="center" vertical="center"/>
    </xf>
    <xf numFmtId="0" fontId="6" fillId="0" borderId="49" xfId="0" applyFont="1" applyBorder="1" applyAlignment="1" applyProtection="1">
      <alignment horizontal="center" vertical="center"/>
    </xf>
    <xf numFmtId="0" fontId="0" fillId="0" borderId="59" xfId="0" applyFont="1" applyBorder="1" applyAlignment="1" applyProtection="1">
      <alignment horizontal="center" vertical="center"/>
    </xf>
    <xf numFmtId="0" fontId="6" fillId="0" borderId="61" xfId="0" applyFont="1" applyBorder="1" applyAlignment="1" applyProtection="1">
      <alignment horizontal="center" vertical="center"/>
    </xf>
    <xf numFmtId="0" fontId="10" fillId="0" borderId="0" xfId="0" applyFont="1" applyBorder="1" applyAlignment="1" applyProtection="1">
      <alignment horizontal="center" vertical="center"/>
    </xf>
    <xf numFmtId="0" fontId="14" fillId="0" borderId="0" xfId="0" applyFont="1" applyAlignment="1" applyProtection="1">
      <alignment vertical="center"/>
    </xf>
    <xf numFmtId="0" fontId="15" fillId="0" borderId="16" xfId="0" applyFont="1" applyBorder="1" applyAlignment="1" applyProtection="1">
      <alignment vertical="center"/>
    </xf>
    <xf numFmtId="0" fontId="15" fillId="0" borderId="17" xfId="0" applyFont="1" applyBorder="1" applyAlignment="1" applyProtection="1">
      <alignment vertical="center"/>
    </xf>
    <xf numFmtId="0" fontId="15" fillId="0" borderId="18" xfId="0" applyFont="1" applyBorder="1" applyAlignment="1" applyProtection="1">
      <alignment vertical="center"/>
    </xf>
    <xf numFmtId="0" fontId="15" fillId="0" borderId="0" xfId="0" applyFont="1" applyAlignment="1" applyProtection="1">
      <alignment vertical="center"/>
    </xf>
    <xf numFmtId="0" fontId="9" fillId="0" borderId="19" xfId="0" applyFont="1" applyBorder="1" applyAlignment="1" applyProtection="1">
      <alignment vertical="center"/>
    </xf>
    <xf numFmtId="0" fontId="15" fillId="0" borderId="0" xfId="0" applyFont="1" applyBorder="1" applyAlignment="1" applyProtection="1">
      <alignment vertical="center"/>
    </xf>
    <xf numFmtId="0" fontId="15" fillId="0" borderId="20" xfId="0" applyFont="1" applyBorder="1" applyAlignment="1" applyProtection="1">
      <alignment vertical="center"/>
    </xf>
    <xf numFmtId="0" fontId="15" fillId="0" borderId="19" xfId="0" applyFont="1" applyBorder="1" applyAlignment="1" applyProtection="1">
      <alignment vertical="center"/>
    </xf>
    <xf numFmtId="0" fontId="15" fillId="0" borderId="4" xfId="0" applyFont="1" applyBorder="1" applyAlignment="1" applyProtection="1">
      <alignment vertical="center"/>
    </xf>
    <xf numFmtId="0" fontId="15" fillId="0" borderId="4" xfId="0" applyFont="1" applyFill="1" applyBorder="1" applyAlignment="1" applyProtection="1">
      <alignment vertical="center"/>
    </xf>
    <xf numFmtId="0" fontId="0" fillId="0" borderId="4" xfId="0" applyFont="1" applyFill="1" applyBorder="1" applyAlignment="1" applyProtection="1">
      <alignment vertical="center"/>
    </xf>
    <xf numFmtId="0" fontId="24" fillId="0" borderId="4" xfId="0" applyFont="1" applyFill="1" applyBorder="1" applyAlignment="1" applyProtection="1">
      <alignment vertical="center"/>
    </xf>
    <xf numFmtId="0" fontId="17" fillId="0" borderId="4" xfId="0" applyFont="1" applyBorder="1" applyAlignment="1" applyProtection="1">
      <alignment vertical="center"/>
    </xf>
    <xf numFmtId="0" fontId="15" fillId="0" borderId="21" xfId="0" applyFont="1" applyBorder="1" applyAlignment="1" applyProtection="1">
      <alignment vertical="center"/>
    </xf>
    <xf numFmtId="0" fontId="15" fillId="0" borderId="22" xfId="0" applyFont="1" applyBorder="1" applyAlignment="1" applyProtection="1">
      <alignment vertical="center"/>
    </xf>
    <xf numFmtId="0" fontId="15" fillId="0" borderId="23" xfId="0" applyFont="1" applyBorder="1" applyAlignment="1" applyProtection="1">
      <alignment vertical="center"/>
    </xf>
    <xf numFmtId="0" fontId="27" fillId="0" borderId="14" xfId="0" applyFont="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16" fillId="0" borderId="0" xfId="0" applyFont="1" applyBorder="1" applyAlignment="1" applyProtection="1">
      <alignment horizontal="left" vertical="center"/>
    </xf>
    <xf numFmtId="0" fontId="16" fillId="0" borderId="0" xfId="0" applyFont="1" applyAlignment="1" applyProtection="1">
      <alignment horizontal="left" vertical="center"/>
    </xf>
    <xf numFmtId="0" fontId="18" fillId="0" borderId="24"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3" fillId="0" borderId="15" xfId="0" applyFont="1" applyBorder="1" applyAlignment="1" applyProtection="1">
      <alignment vertical="center"/>
    </xf>
    <xf numFmtId="0" fontId="0" fillId="0" borderId="0"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6" xfId="0" applyBorder="1" applyAlignment="1" applyProtection="1">
      <alignment vertical="center"/>
    </xf>
    <xf numFmtId="0" fontId="13" fillId="0" borderId="24" xfId="0" applyFont="1" applyBorder="1" applyAlignment="1" applyProtection="1">
      <alignment vertical="top" wrapText="1"/>
    </xf>
    <xf numFmtId="0" fontId="13" fillId="0" borderId="6" xfId="0" applyFont="1" applyBorder="1" applyAlignment="1" applyProtection="1">
      <alignment vertical="top" wrapText="1"/>
    </xf>
    <xf numFmtId="0" fontId="13" fillId="0" borderId="7" xfId="0" applyFont="1" applyBorder="1" applyAlignment="1" applyProtection="1">
      <alignment vertical="top" wrapText="1"/>
    </xf>
    <xf numFmtId="0" fontId="0" fillId="0" borderId="15" xfId="0" applyBorder="1" applyAlignment="1" applyProtection="1">
      <alignment vertical="center"/>
    </xf>
    <xf numFmtId="0" fontId="13" fillId="0" borderId="15" xfId="0" applyFont="1" applyBorder="1" applyAlignment="1" applyProtection="1">
      <alignment vertical="top"/>
    </xf>
    <xf numFmtId="0" fontId="13" fillId="0" borderId="0" xfId="0" applyFont="1" applyBorder="1" applyAlignment="1" applyProtection="1">
      <alignment vertical="top" wrapText="1"/>
    </xf>
    <xf numFmtId="0" fontId="13" fillId="0" borderId="8" xfId="0" applyFont="1" applyBorder="1" applyAlignment="1" applyProtection="1">
      <alignment vertical="top" wrapText="1"/>
    </xf>
    <xf numFmtId="0" fontId="13" fillId="0" borderId="9" xfId="0" applyFont="1" applyBorder="1" applyAlignment="1" applyProtection="1">
      <alignment vertical="top"/>
    </xf>
    <xf numFmtId="0" fontId="13" fillId="0" borderId="10" xfId="0" applyFont="1" applyBorder="1" applyAlignment="1" applyProtection="1">
      <alignment vertical="top" wrapText="1"/>
    </xf>
    <xf numFmtId="0" fontId="13" fillId="0" borderId="11" xfId="0" applyFont="1" applyBorder="1" applyAlignment="1" applyProtection="1">
      <alignment vertical="top" wrapText="1"/>
    </xf>
    <xf numFmtId="49" fontId="24" fillId="3" borderId="1" xfId="0" applyNumberFormat="1" applyFont="1" applyFill="1" applyBorder="1" applyAlignment="1" applyProtection="1">
      <alignment horizontal="center" vertical="center"/>
      <protection locked="0"/>
    </xf>
    <xf numFmtId="49" fontId="24" fillId="3" borderId="33" xfId="0" applyNumberFormat="1" applyFont="1" applyFill="1" applyBorder="1" applyAlignment="1" applyProtection="1">
      <alignment horizontal="center" vertical="center"/>
      <protection locked="0"/>
    </xf>
    <xf numFmtId="49" fontId="24" fillId="3" borderId="4" xfId="0" applyNumberFormat="1" applyFont="1" applyFill="1" applyBorder="1" applyAlignment="1" applyProtection="1">
      <alignment horizontal="center" vertical="center"/>
      <protection locked="0"/>
    </xf>
    <xf numFmtId="0" fontId="24" fillId="3" borderId="25"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0" fillId="0" borderId="24" xfId="0"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0" fillId="0" borderId="0" xfId="0" applyBorder="1" applyAlignment="1" applyProtection="1">
      <alignment vertical="center" wrapText="1"/>
    </xf>
    <xf numFmtId="0" fontId="0" fillId="0" borderId="8" xfId="0" applyBorder="1" applyAlignment="1" applyProtection="1">
      <alignment vertical="center"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11" xfId="0" applyBorder="1" applyAlignment="1" applyProtection="1">
      <alignment vertical="center" wrapText="1"/>
    </xf>
    <xf numFmtId="49" fontId="29" fillId="3" borderId="1" xfId="0" applyNumberFormat="1" applyFont="1" applyFill="1" applyBorder="1" applyAlignment="1" applyProtection="1">
      <alignment horizontal="center" vertical="center"/>
    </xf>
    <xf numFmtId="49" fontId="29" fillId="3" borderId="4" xfId="0" applyNumberFormat="1" applyFont="1" applyFill="1" applyBorder="1" applyAlignment="1" applyProtection="1">
      <alignment horizontal="center" vertical="center"/>
    </xf>
    <xf numFmtId="49" fontId="29" fillId="3" borderId="33" xfId="0" applyNumberFormat="1" applyFont="1" applyFill="1" applyBorder="1" applyAlignment="1" applyProtection="1">
      <alignment horizontal="center" vertical="center"/>
    </xf>
    <xf numFmtId="0" fontId="29" fillId="3" borderId="25"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15" fillId="3" borderId="4" xfId="0" applyFont="1" applyFill="1" applyBorder="1" applyAlignment="1" applyProtection="1">
      <alignment horizontal="center" vertical="center"/>
      <protection locked="0"/>
    </xf>
    <xf numFmtId="0" fontId="6" fillId="0" borderId="54" xfId="0" applyFont="1" applyBorder="1" applyAlignment="1" applyProtection="1">
      <alignment horizontal="center" vertical="center"/>
    </xf>
    <xf numFmtId="0" fontId="6" fillId="0" borderId="63" xfId="0" applyFont="1" applyBorder="1" applyAlignment="1" applyProtection="1">
      <alignment horizontal="center" vertical="center"/>
    </xf>
    <xf numFmtId="0" fontId="25" fillId="0" borderId="25"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27" xfId="0" applyFont="1" applyBorder="1" applyAlignment="1" applyProtection="1">
      <alignment horizontal="center" vertical="center"/>
    </xf>
    <xf numFmtId="0" fontId="10" fillId="0" borderId="27"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29" xfId="0" applyFont="1" applyBorder="1" applyAlignment="1" applyProtection="1">
      <alignment horizontal="center" vertical="center"/>
    </xf>
    <xf numFmtId="38" fontId="0" fillId="0" borderId="27" xfId="0" applyNumberFormat="1" applyFont="1" applyBorder="1" applyAlignment="1" applyProtection="1">
      <alignment horizontal="center" vertical="center"/>
    </xf>
    <xf numFmtId="38" fontId="0" fillId="0" borderId="25" xfId="0" applyNumberFormat="1" applyFont="1" applyBorder="1" applyAlignment="1" applyProtection="1">
      <alignment horizontal="center" vertical="center"/>
    </xf>
    <xf numFmtId="38" fontId="0" fillId="0" borderId="28" xfId="0" applyNumberFormat="1" applyFont="1" applyBorder="1" applyAlignment="1" applyProtection="1">
      <alignment horizontal="center" vertical="center"/>
    </xf>
    <xf numFmtId="38" fontId="0" fillId="0" borderId="14" xfId="0" applyNumberFormat="1" applyFont="1" applyBorder="1" applyAlignment="1" applyProtection="1">
      <alignment horizontal="center" vertical="center"/>
    </xf>
    <xf numFmtId="0" fontId="6" fillId="0" borderId="27" xfId="0" applyFont="1" applyBorder="1" applyAlignment="1" applyProtection="1">
      <alignment horizontal="center" vertical="center" wrapText="1"/>
    </xf>
    <xf numFmtId="0" fontId="6" fillId="0" borderId="28"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62" xfId="0" applyFont="1" applyBorder="1" applyAlignment="1" applyProtection="1">
      <alignment horizontal="center" vertical="center"/>
    </xf>
    <xf numFmtId="38" fontId="24" fillId="3" borderId="12" xfId="0" applyNumberFormat="1" applyFont="1" applyFill="1" applyBorder="1" applyAlignment="1" applyProtection="1">
      <alignment horizontal="center" vertical="center"/>
      <protection locked="0"/>
    </xf>
    <xf numFmtId="38" fontId="24" fillId="3" borderId="13" xfId="0" applyNumberFormat="1" applyFont="1" applyFill="1" applyBorder="1" applyAlignment="1" applyProtection="1">
      <alignment horizontal="center" vertical="center"/>
      <protection locked="0"/>
    </xf>
    <xf numFmtId="38" fontId="24" fillId="3" borderId="4" xfId="0" applyNumberFormat="1" applyFont="1" applyFill="1" applyBorder="1" applyAlignment="1" applyProtection="1">
      <alignment horizontal="center" vertical="center"/>
      <protection locked="0"/>
    </xf>
    <xf numFmtId="38" fontId="24" fillId="3" borderId="5" xfId="0" applyNumberFormat="1" applyFont="1" applyFill="1" applyBorder="1" applyAlignment="1" applyProtection="1">
      <alignment horizontal="center" vertical="center"/>
      <protection locked="0"/>
    </xf>
    <xf numFmtId="38" fontId="0" fillId="0" borderId="12" xfId="0" applyNumberFormat="1" applyFont="1" applyBorder="1" applyAlignment="1" applyProtection="1">
      <alignment horizontal="center" vertical="center"/>
    </xf>
    <xf numFmtId="38" fontId="0" fillId="0" borderId="13" xfId="0" applyNumberFormat="1" applyFont="1" applyBorder="1" applyAlignment="1" applyProtection="1">
      <alignment horizontal="center" vertical="center"/>
    </xf>
    <xf numFmtId="38" fontId="0" fillId="0" borderId="0" xfId="0" applyNumberFormat="1" applyFont="1" applyBorder="1" applyAlignment="1" applyProtection="1">
      <alignment horizontal="center" vertical="center"/>
    </xf>
    <xf numFmtId="38" fontId="0" fillId="0" borderId="29" xfId="0" applyNumberFormat="1" applyFont="1" applyBorder="1" applyAlignment="1" applyProtection="1">
      <alignment horizontal="center" vertical="center"/>
    </xf>
    <xf numFmtId="38" fontId="0" fillId="0" borderId="51" xfId="0" applyNumberFormat="1" applyFont="1" applyBorder="1" applyAlignment="1" applyProtection="1">
      <alignment horizontal="center" vertical="center"/>
    </xf>
    <xf numFmtId="38" fontId="0" fillId="0" borderId="52" xfId="0" applyNumberFormat="1" applyFont="1" applyBorder="1" applyAlignment="1" applyProtection="1">
      <alignment horizontal="center" vertical="center"/>
    </xf>
    <xf numFmtId="38" fontId="0" fillId="0" borderId="60" xfId="0" applyNumberFormat="1" applyFont="1" applyBorder="1" applyAlignment="1" applyProtection="1">
      <alignment horizontal="center" vertical="center"/>
    </xf>
    <xf numFmtId="38" fontId="0" fillId="0" borderId="61" xfId="0" applyNumberFormat="1" applyFont="1" applyBorder="1" applyAlignment="1" applyProtection="1">
      <alignment horizontal="center" vertical="center"/>
    </xf>
    <xf numFmtId="38" fontId="0" fillId="0" borderId="12" xfId="2" applyNumberFormat="1" applyFont="1" applyBorder="1" applyAlignment="1" applyProtection="1">
      <alignment horizontal="center" vertical="center"/>
    </xf>
    <xf numFmtId="38" fontId="0" fillId="0" borderId="13" xfId="2" applyNumberFormat="1" applyFont="1" applyBorder="1" applyAlignment="1" applyProtection="1">
      <alignment horizontal="center" vertical="center"/>
    </xf>
    <xf numFmtId="38" fontId="0" fillId="0" borderId="0" xfId="2" applyNumberFormat="1" applyFont="1" applyBorder="1" applyAlignment="1" applyProtection="1">
      <alignment horizontal="center" vertical="center"/>
    </xf>
    <xf numFmtId="38" fontId="0" fillId="0" borderId="29" xfId="2" applyNumberFormat="1"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58" xfId="0" applyFont="1" applyBorder="1" applyAlignment="1" applyProtection="1">
      <alignment horizontal="center" vertical="center"/>
    </xf>
    <xf numFmtId="0" fontId="6" fillId="0" borderId="47" xfId="0" applyFont="1" applyBorder="1" applyAlignment="1" applyProtection="1">
      <alignment horizontal="center" vertical="center"/>
    </xf>
    <xf numFmtId="0" fontId="6" fillId="0" borderId="56" xfId="0" applyFont="1" applyBorder="1" applyAlignment="1" applyProtection="1">
      <alignment horizontal="center" vertical="center"/>
    </xf>
    <xf numFmtId="0" fontId="6" fillId="0" borderId="28" xfId="0" applyFont="1" applyBorder="1" applyAlignment="1" applyProtection="1">
      <alignment horizontal="center" vertical="center" wrapText="1"/>
    </xf>
    <xf numFmtId="38" fontId="0" fillId="0" borderId="47" xfId="0" applyNumberFormat="1" applyFont="1" applyBorder="1" applyAlignment="1" applyProtection="1">
      <alignment horizontal="center" vertical="center"/>
    </xf>
    <xf numFmtId="38" fontId="0" fillId="0" borderId="48" xfId="0" applyNumberFormat="1" applyFont="1" applyBorder="1" applyAlignment="1" applyProtection="1">
      <alignment horizontal="center" vertical="center"/>
    </xf>
    <xf numFmtId="38" fontId="0" fillId="0" borderId="56" xfId="0" applyNumberFormat="1" applyFont="1" applyBorder="1" applyAlignment="1" applyProtection="1">
      <alignment horizontal="center" vertical="center"/>
    </xf>
    <xf numFmtId="38" fontId="0" fillId="0" borderId="57" xfId="0" applyNumberFormat="1" applyFont="1" applyBorder="1" applyAlignment="1" applyProtection="1">
      <alignment horizontal="center" vertical="center"/>
    </xf>
    <xf numFmtId="0" fontId="24" fillId="3" borderId="14"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6" fillId="0" borderId="39" xfId="0" applyFont="1" applyBorder="1" applyAlignment="1" applyProtection="1">
      <alignment horizontal="center" vertical="center"/>
    </xf>
    <xf numFmtId="0" fontId="6" fillId="0" borderId="40"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43" xfId="0" applyFont="1" applyBorder="1" applyAlignment="1" applyProtection="1">
      <alignment horizontal="center" vertical="center"/>
    </xf>
    <xf numFmtId="0" fontId="6" fillId="0" borderId="44"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50" xfId="0" applyFont="1" applyBorder="1" applyAlignment="1" applyProtection="1">
      <alignment horizontal="center" vertical="center"/>
    </xf>
    <xf numFmtId="0" fontId="0" fillId="0" borderId="59" xfId="0" applyFont="1" applyBorder="1" applyAlignment="1" applyProtection="1">
      <alignment horizontal="center" vertical="center"/>
    </xf>
    <xf numFmtId="38" fontId="0" fillId="0" borderId="51" xfId="2" applyNumberFormat="1" applyFont="1" applyBorder="1" applyAlignment="1" applyProtection="1">
      <alignment horizontal="center" vertical="center"/>
    </xf>
    <xf numFmtId="38" fontId="0" fillId="0" borderId="52" xfId="2" applyNumberFormat="1" applyFont="1" applyBorder="1" applyAlignment="1" applyProtection="1">
      <alignment horizontal="center" vertical="center"/>
    </xf>
    <xf numFmtId="38" fontId="0" fillId="0" borderId="60" xfId="2" applyNumberFormat="1" applyFont="1" applyBorder="1" applyAlignment="1" applyProtection="1">
      <alignment horizontal="center" vertical="center"/>
    </xf>
    <xf numFmtId="38" fontId="0" fillId="0" borderId="61" xfId="2" applyNumberFormat="1" applyFont="1" applyBorder="1" applyAlignment="1" applyProtection="1">
      <alignment horizontal="center" vertical="center"/>
    </xf>
    <xf numFmtId="38" fontId="6" fillId="0" borderId="65" xfId="1" applyFont="1" applyFill="1" applyBorder="1" applyAlignment="1" applyProtection="1">
      <alignment horizontal="right" vertical="center"/>
    </xf>
    <xf numFmtId="38" fontId="6" fillId="0" borderId="64" xfId="1" applyFont="1" applyFill="1" applyBorder="1" applyAlignment="1" applyProtection="1">
      <alignment horizontal="right" vertical="center"/>
    </xf>
    <xf numFmtId="38" fontId="19" fillId="2" borderId="31" xfId="1" applyFont="1" applyFill="1" applyBorder="1" applyAlignment="1" applyProtection="1">
      <alignment horizontal="right" vertical="center"/>
      <protection locked="0"/>
    </xf>
    <xf numFmtId="38" fontId="19" fillId="2" borderId="32" xfId="1" applyFont="1" applyFill="1" applyBorder="1" applyAlignment="1" applyProtection="1">
      <alignment horizontal="right" vertical="center"/>
      <protection locked="0"/>
    </xf>
    <xf numFmtId="38" fontId="24" fillId="3" borderId="12" xfId="2" applyNumberFormat="1" applyFont="1" applyFill="1" applyBorder="1" applyAlignment="1" applyProtection="1">
      <alignment horizontal="center" vertical="center"/>
      <protection locked="0"/>
    </xf>
    <xf numFmtId="38" fontId="24" fillId="3" borderId="13" xfId="2" applyNumberFormat="1" applyFont="1" applyFill="1" applyBorder="1" applyAlignment="1" applyProtection="1">
      <alignment horizontal="center" vertical="center"/>
      <protection locked="0"/>
    </xf>
    <xf numFmtId="38" fontId="24" fillId="3" borderId="4" xfId="2" applyNumberFormat="1" applyFont="1" applyFill="1" applyBorder="1" applyAlignment="1" applyProtection="1">
      <alignment horizontal="center" vertical="center"/>
      <protection locked="0"/>
    </xf>
    <xf numFmtId="38" fontId="24" fillId="3" borderId="5" xfId="2" applyNumberFormat="1" applyFont="1" applyFill="1" applyBorder="1" applyAlignment="1" applyProtection="1">
      <alignment horizontal="center" vertical="center"/>
      <protection locked="0"/>
    </xf>
    <xf numFmtId="0" fontId="6" fillId="0" borderId="25"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30" xfId="0" applyFont="1" applyBorder="1" applyAlignment="1" applyProtection="1">
      <alignment horizontal="center" vertical="center"/>
    </xf>
    <xf numFmtId="38" fontId="0" fillId="0" borderId="31" xfId="0" applyNumberFormat="1" applyFont="1" applyBorder="1" applyAlignment="1" applyProtection="1">
      <alignment horizontal="center" vertical="center"/>
    </xf>
    <xf numFmtId="0" fontId="6" fillId="0" borderId="31" xfId="0" applyFont="1" applyBorder="1" applyAlignment="1" applyProtection="1">
      <alignment horizontal="center" vertical="center"/>
    </xf>
    <xf numFmtId="49" fontId="24" fillId="2" borderId="30" xfId="0" applyNumberFormat="1" applyFont="1" applyFill="1" applyBorder="1" applyAlignment="1" applyProtection="1">
      <alignment horizontal="right" vertical="center"/>
      <protection locked="0"/>
    </xf>
    <xf numFmtId="49" fontId="24" fillId="2" borderId="3" xfId="0" applyNumberFormat="1" applyFont="1" applyFill="1" applyBorder="1" applyAlignment="1" applyProtection="1">
      <alignment horizontal="right" vertical="center"/>
      <protection locked="0"/>
    </xf>
    <xf numFmtId="38" fontId="24" fillId="2" borderId="30" xfId="1" applyFont="1" applyFill="1" applyBorder="1" applyAlignment="1" applyProtection="1">
      <alignment horizontal="right" vertical="center"/>
      <protection locked="0"/>
    </xf>
    <xf numFmtId="38" fontId="24" fillId="2" borderId="3" xfId="1" applyFont="1" applyFill="1" applyBorder="1" applyAlignment="1" applyProtection="1">
      <alignment horizontal="right" vertical="center"/>
      <protection locked="0"/>
    </xf>
    <xf numFmtId="38" fontId="19" fillId="2" borderId="30" xfId="1" applyFont="1" applyFill="1" applyBorder="1" applyAlignment="1" applyProtection="1">
      <alignment horizontal="right" vertical="center"/>
      <protection locked="0"/>
    </xf>
    <xf numFmtId="38" fontId="19" fillId="2" borderId="3" xfId="1" applyFont="1" applyFill="1" applyBorder="1" applyAlignment="1" applyProtection="1">
      <alignment horizontal="right" vertical="center"/>
      <protection locked="0"/>
    </xf>
    <xf numFmtId="0" fontId="6" fillId="0" borderId="36" xfId="0" applyFont="1" applyBorder="1" applyAlignment="1" applyProtection="1">
      <alignment horizontal="center" vertical="center"/>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55" xfId="0" applyFont="1" applyBorder="1" applyAlignment="1" applyProtection="1">
      <alignment horizontal="center" vertical="center"/>
    </xf>
    <xf numFmtId="49" fontId="24" fillId="3" borderId="1" xfId="0" applyNumberFormat="1" applyFont="1" applyFill="1" applyBorder="1" applyAlignment="1" applyProtection="1">
      <alignment horizontal="center" vertical="center"/>
      <protection locked="0"/>
    </xf>
    <xf numFmtId="0" fontId="6" fillId="0" borderId="32" xfId="0" applyFont="1" applyBorder="1" applyAlignment="1" applyProtection="1">
      <alignment horizontal="center" vertical="center"/>
    </xf>
    <xf numFmtId="49" fontId="24" fillId="3" borderId="3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xf>
    <xf numFmtId="49" fontId="24" fillId="3" borderId="4" xfId="0" applyNumberFormat="1" applyFont="1" applyFill="1" applyBorder="1" applyAlignment="1" applyProtection="1">
      <alignment horizontal="center" vertical="center"/>
      <protection locked="0"/>
    </xf>
    <xf numFmtId="0" fontId="6" fillId="0" borderId="31" xfId="0" applyFont="1" applyBorder="1" applyAlignment="1" applyProtection="1">
      <alignment horizontal="center" vertical="center" wrapText="1"/>
    </xf>
    <xf numFmtId="0" fontId="0" fillId="0" borderId="0" xfId="0" applyBorder="1" applyAlignment="1" applyProtection="1">
      <alignment horizontal="right" vertical="center"/>
    </xf>
    <xf numFmtId="49" fontId="19" fillId="2" borderId="27" xfId="0" quotePrefix="1" applyNumberFormat="1" applyFont="1" applyFill="1" applyBorder="1" applyAlignment="1" applyProtection="1">
      <alignment horizontal="center" vertical="center"/>
      <protection locked="0"/>
    </xf>
    <xf numFmtId="49" fontId="19" fillId="2" borderId="27" xfId="0" applyNumberFormat="1" applyFont="1" applyFill="1" applyBorder="1" applyAlignment="1" applyProtection="1">
      <alignment horizontal="center" vertical="center"/>
      <protection locked="0"/>
    </xf>
    <xf numFmtId="0" fontId="19" fillId="2" borderId="27" xfId="0" applyFont="1" applyFill="1" applyBorder="1" applyAlignment="1" applyProtection="1">
      <alignment horizontal="center" vertical="center"/>
      <protection locked="0"/>
    </xf>
    <xf numFmtId="38" fontId="6" fillId="0" borderId="35" xfId="1" applyFont="1" applyFill="1" applyBorder="1" applyAlignment="1" applyProtection="1">
      <alignment horizontal="right" vertical="center"/>
    </xf>
    <xf numFmtId="38" fontId="6" fillId="0" borderId="36" xfId="1" applyFont="1" applyFill="1" applyBorder="1" applyAlignment="1" applyProtection="1">
      <alignment horizontal="right" vertical="center"/>
    </xf>
    <xf numFmtId="0" fontId="6" fillId="0" borderId="27" xfId="0" applyFont="1" applyBorder="1" applyAlignment="1" applyProtection="1">
      <alignment horizontal="center" vertical="center" shrinkToFit="1"/>
    </xf>
    <xf numFmtId="38" fontId="1" fillId="0" borderId="27" xfId="1" applyFont="1" applyBorder="1" applyAlignment="1" applyProtection="1">
      <alignment horizontal="right" vertical="center"/>
    </xf>
    <xf numFmtId="38" fontId="1" fillId="0" borderId="25" xfId="1" applyFont="1" applyBorder="1" applyAlignment="1" applyProtection="1">
      <alignment horizontal="right" vertical="center"/>
    </xf>
    <xf numFmtId="49" fontId="24" fillId="3" borderId="27" xfId="0" applyNumberFormat="1" applyFont="1" applyFill="1" applyBorder="1" applyAlignment="1" applyProtection="1">
      <alignment horizontal="right" vertical="center"/>
      <protection locked="0"/>
    </xf>
    <xf numFmtId="49" fontId="24" fillId="3" borderId="25" xfId="0" applyNumberFormat="1" applyFont="1" applyFill="1" applyBorder="1" applyAlignment="1" applyProtection="1">
      <alignment horizontal="right" vertical="center"/>
      <protection locked="0"/>
    </xf>
    <xf numFmtId="0" fontId="22" fillId="0" borderId="0" xfId="0" applyFont="1" applyBorder="1" applyAlignment="1" applyProtection="1">
      <alignment horizontal="center" vertical="center" shrinkToFit="1"/>
    </xf>
    <xf numFmtId="49" fontId="24" fillId="2" borderId="27" xfId="0" applyNumberFormat="1" applyFont="1" applyFill="1" applyBorder="1" applyAlignment="1" applyProtection="1">
      <alignment horizontal="right" vertical="center"/>
      <protection locked="0"/>
    </xf>
    <xf numFmtId="49" fontId="24" fillId="2" borderId="25" xfId="0" applyNumberFormat="1" applyFont="1" applyFill="1" applyBorder="1" applyAlignment="1" applyProtection="1">
      <alignment horizontal="right" vertical="center"/>
      <protection locked="0"/>
    </xf>
    <xf numFmtId="38" fontId="19" fillId="2" borderId="27" xfId="1" applyFont="1" applyFill="1" applyBorder="1" applyAlignment="1" applyProtection="1">
      <alignment horizontal="right" vertical="center"/>
      <protection locked="0"/>
    </xf>
    <xf numFmtId="38" fontId="19" fillId="2" borderId="25" xfId="1" applyFont="1" applyFill="1" applyBorder="1" applyAlignment="1" applyProtection="1">
      <alignment horizontal="right" vertical="center"/>
      <protection locked="0"/>
    </xf>
    <xf numFmtId="38" fontId="6" fillId="0" borderId="0" xfId="1" applyFont="1" applyBorder="1" applyAlignment="1" applyProtection="1">
      <alignment horizontal="right" vertical="center"/>
    </xf>
    <xf numFmtId="0" fontId="21" fillId="0" borderId="0" xfId="0" applyFont="1" applyBorder="1" applyAlignment="1" applyProtection="1">
      <alignment horizontal="center" vertical="center" shrinkToFit="1"/>
    </xf>
    <xf numFmtId="38" fontId="24" fillId="2" borderId="27" xfId="1" applyFont="1" applyFill="1" applyBorder="1" applyAlignment="1" applyProtection="1">
      <alignment horizontal="right" vertical="center"/>
      <protection locked="0"/>
    </xf>
    <xf numFmtId="38" fontId="24" fillId="2" borderId="25" xfId="1" applyFont="1" applyFill="1" applyBorder="1" applyAlignment="1" applyProtection="1">
      <alignment horizontal="right" vertical="center"/>
      <protection locked="0"/>
    </xf>
    <xf numFmtId="38" fontId="19" fillId="2" borderId="2" xfId="1" applyFont="1" applyFill="1" applyBorder="1" applyAlignment="1" applyProtection="1">
      <alignment horizontal="right" vertical="center"/>
      <protection locked="0"/>
    </xf>
    <xf numFmtId="38" fontId="1" fillId="0" borderId="30" xfId="1" applyFont="1" applyBorder="1" applyAlignment="1" applyProtection="1">
      <alignment horizontal="right" vertical="center"/>
    </xf>
    <xf numFmtId="38" fontId="1" fillId="0" borderId="3" xfId="1" applyFont="1" applyBorder="1" applyAlignment="1" applyProtection="1">
      <alignment horizontal="right" vertical="center"/>
    </xf>
    <xf numFmtId="38" fontId="1" fillId="0" borderId="31" xfId="1" applyFont="1" applyBorder="1" applyAlignment="1" applyProtection="1">
      <alignment horizontal="right" vertical="center"/>
    </xf>
    <xf numFmtId="38" fontId="1" fillId="0" borderId="32" xfId="1" applyFont="1" applyBorder="1" applyAlignment="1" applyProtection="1">
      <alignment horizontal="right" vertical="center"/>
    </xf>
    <xf numFmtId="0" fontId="8" fillId="0" borderId="30" xfId="0" applyFont="1" applyBorder="1" applyAlignment="1" applyProtection="1">
      <alignment horizontal="center" vertical="center" wrapText="1"/>
    </xf>
    <xf numFmtId="38" fontId="0" fillId="0" borderId="30" xfId="0" applyNumberFormat="1" applyFont="1" applyBorder="1" applyAlignment="1" applyProtection="1">
      <alignment horizontal="center" vertical="center"/>
    </xf>
    <xf numFmtId="38" fontId="19" fillId="2" borderId="5" xfId="1" applyFont="1" applyFill="1" applyBorder="1" applyAlignment="1" applyProtection="1">
      <alignment horizontal="right" vertical="center"/>
      <protection locked="0"/>
    </xf>
    <xf numFmtId="49" fontId="24" fillId="2" borderId="31" xfId="0" applyNumberFormat="1" applyFont="1" applyFill="1" applyBorder="1" applyAlignment="1" applyProtection="1">
      <alignment horizontal="right" vertical="center"/>
      <protection locked="0"/>
    </xf>
    <xf numFmtId="49" fontId="24" fillId="2" borderId="32" xfId="0" applyNumberFormat="1" applyFont="1" applyFill="1" applyBorder="1" applyAlignment="1" applyProtection="1">
      <alignment horizontal="right" vertical="center"/>
      <protection locked="0"/>
    </xf>
    <xf numFmtId="0" fontId="15" fillId="3" borderId="4" xfId="0" applyFont="1" applyFill="1" applyBorder="1" applyAlignment="1" applyProtection="1">
      <alignment horizontal="center" vertical="center"/>
    </xf>
    <xf numFmtId="38" fontId="1" fillId="0" borderId="51" xfId="2" applyNumberFormat="1" applyFont="1" applyBorder="1" applyAlignment="1" applyProtection="1">
      <alignment horizontal="center" vertical="center"/>
    </xf>
    <xf numFmtId="38" fontId="1" fillId="0" borderId="52" xfId="2" applyNumberFormat="1" applyFont="1" applyBorder="1" applyAlignment="1" applyProtection="1">
      <alignment horizontal="center" vertical="center"/>
    </xf>
    <xf numFmtId="38" fontId="1" fillId="0" borderId="60" xfId="2" applyNumberFormat="1" applyFont="1" applyBorder="1" applyAlignment="1" applyProtection="1">
      <alignment horizontal="center" vertical="center"/>
    </xf>
    <xf numFmtId="38" fontId="1" fillId="0" borderId="61" xfId="2" applyNumberFormat="1" applyFont="1" applyBorder="1" applyAlignment="1" applyProtection="1">
      <alignment horizontal="center" vertical="center"/>
    </xf>
    <xf numFmtId="38" fontId="1" fillId="0" borderId="12" xfId="2" applyNumberFormat="1" applyFont="1" applyBorder="1" applyAlignment="1" applyProtection="1">
      <alignment horizontal="center" vertical="center"/>
    </xf>
    <xf numFmtId="38" fontId="1" fillId="0" borderId="13" xfId="2" applyNumberFormat="1" applyFont="1" applyBorder="1" applyAlignment="1" applyProtection="1">
      <alignment horizontal="center" vertical="center"/>
    </xf>
    <xf numFmtId="38" fontId="1" fillId="0" borderId="0" xfId="2" applyNumberFormat="1" applyFont="1" applyBorder="1" applyAlignment="1" applyProtection="1">
      <alignment horizontal="center" vertical="center"/>
    </xf>
    <xf numFmtId="38" fontId="1" fillId="0" borderId="29" xfId="2" applyNumberFormat="1" applyFont="1" applyBorder="1" applyAlignment="1" applyProtection="1">
      <alignment horizontal="center" vertical="center"/>
    </xf>
    <xf numFmtId="38" fontId="29" fillId="3" borderId="12" xfId="0" applyNumberFormat="1" applyFont="1" applyFill="1" applyBorder="1" applyAlignment="1" applyProtection="1">
      <alignment horizontal="center" vertical="center"/>
    </xf>
    <xf numFmtId="38" fontId="29" fillId="3" borderId="13" xfId="0" applyNumberFormat="1" applyFont="1" applyFill="1" applyBorder="1" applyAlignment="1" applyProtection="1">
      <alignment horizontal="center" vertical="center"/>
    </xf>
    <xf numFmtId="38" fontId="29" fillId="3" borderId="4" xfId="0" applyNumberFormat="1" applyFont="1" applyFill="1" applyBorder="1" applyAlignment="1" applyProtection="1">
      <alignment horizontal="center" vertical="center"/>
    </xf>
    <xf numFmtId="38" fontId="29" fillId="3" borderId="5" xfId="0" applyNumberFormat="1" applyFont="1" applyFill="1" applyBorder="1" applyAlignment="1" applyProtection="1">
      <alignment horizontal="center" vertical="center"/>
    </xf>
    <xf numFmtId="0" fontId="29" fillId="3" borderId="14"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38" fontId="29" fillId="3" borderId="12" xfId="2" applyNumberFormat="1" applyFont="1" applyFill="1" applyBorder="1" applyAlignment="1" applyProtection="1">
      <alignment horizontal="center" vertical="center"/>
    </xf>
    <xf numFmtId="38" fontId="29" fillId="3" borderId="13" xfId="2" applyNumberFormat="1" applyFont="1" applyFill="1" applyBorder="1" applyAlignment="1" applyProtection="1">
      <alignment horizontal="center" vertical="center"/>
    </xf>
    <xf numFmtId="38" fontId="29" fillId="3" borderId="4" xfId="2" applyNumberFormat="1" applyFont="1" applyFill="1" applyBorder="1" applyAlignment="1" applyProtection="1">
      <alignment horizontal="center" vertical="center"/>
    </xf>
    <xf numFmtId="38" fontId="29" fillId="3" borderId="5" xfId="2" applyNumberFormat="1" applyFont="1" applyFill="1" applyBorder="1" applyAlignment="1" applyProtection="1">
      <alignment horizontal="center" vertical="center"/>
    </xf>
    <xf numFmtId="49" fontId="29" fillId="3" borderId="1" xfId="0" applyNumberFormat="1" applyFont="1" applyFill="1" applyBorder="1" applyAlignment="1" applyProtection="1">
      <alignment horizontal="center" vertical="center"/>
    </xf>
    <xf numFmtId="0" fontId="29" fillId="2" borderId="27" xfId="0" applyFont="1" applyFill="1" applyBorder="1" applyAlignment="1" applyProtection="1">
      <alignment horizontal="right" vertical="center"/>
    </xf>
    <xf numFmtId="0" fontId="29" fillId="2" borderId="25" xfId="0" applyFont="1" applyFill="1" applyBorder="1" applyAlignment="1" applyProtection="1">
      <alignment horizontal="right" vertical="center"/>
    </xf>
    <xf numFmtId="38" fontId="29" fillId="2" borderId="27" xfId="1" applyFont="1" applyFill="1" applyBorder="1" applyAlignment="1" applyProtection="1">
      <alignment horizontal="right" vertical="center"/>
    </xf>
    <xf numFmtId="38" fontId="29" fillId="2" borderId="25" xfId="1" applyFont="1" applyFill="1" applyBorder="1" applyAlignment="1" applyProtection="1">
      <alignment horizontal="right" vertical="center"/>
    </xf>
    <xf numFmtId="38" fontId="28" fillId="2" borderId="2" xfId="1" applyFont="1" applyFill="1" applyBorder="1" applyAlignment="1" applyProtection="1">
      <alignment horizontal="right" vertical="center"/>
    </xf>
    <xf numFmtId="38" fontId="28" fillId="2" borderId="27" xfId="1" applyFont="1" applyFill="1" applyBorder="1" applyAlignment="1" applyProtection="1">
      <alignment horizontal="right" vertical="center"/>
    </xf>
    <xf numFmtId="38" fontId="28" fillId="2" borderId="25" xfId="1" applyFont="1" applyFill="1" applyBorder="1" applyAlignment="1" applyProtection="1">
      <alignment horizontal="right" vertical="center"/>
    </xf>
    <xf numFmtId="38" fontId="28" fillId="2" borderId="5" xfId="1" applyFont="1" applyFill="1" applyBorder="1" applyAlignment="1" applyProtection="1">
      <alignment horizontal="right" vertical="center"/>
    </xf>
    <xf numFmtId="38" fontId="28" fillId="2" borderId="30" xfId="1" applyFont="1" applyFill="1" applyBorder="1" applyAlignment="1" applyProtection="1">
      <alignment horizontal="right" vertical="center"/>
    </xf>
    <xf numFmtId="38" fontId="28" fillId="2" borderId="3" xfId="1" applyFont="1" applyFill="1" applyBorder="1" applyAlignment="1" applyProtection="1">
      <alignment horizontal="right" vertical="center"/>
    </xf>
    <xf numFmtId="49" fontId="29" fillId="3" borderId="4" xfId="0" applyNumberFormat="1" applyFont="1" applyFill="1" applyBorder="1" applyAlignment="1" applyProtection="1">
      <alignment horizontal="center" vertical="center"/>
    </xf>
    <xf numFmtId="0" fontId="29" fillId="2" borderId="30" xfId="0" applyFont="1" applyFill="1" applyBorder="1" applyAlignment="1" applyProtection="1">
      <alignment horizontal="right" vertical="center"/>
    </xf>
    <xf numFmtId="0" fontId="29" fillId="2" borderId="3" xfId="0" applyFont="1" applyFill="1" applyBorder="1" applyAlignment="1" applyProtection="1">
      <alignment horizontal="right" vertical="center"/>
    </xf>
    <xf numFmtId="38" fontId="29" fillId="2" borderId="30" xfId="1" applyFont="1" applyFill="1" applyBorder="1" applyAlignment="1" applyProtection="1">
      <alignment horizontal="right" vertical="center"/>
    </xf>
    <xf numFmtId="38" fontId="29" fillId="2" borderId="3" xfId="1" applyFont="1" applyFill="1" applyBorder="1" applyAlignment="1" applyProtection="1">
      <alignment horizontal="right" vertical="center"/>
    </xf>
    <xf numFmtId="49" fontId="29" fillId="3" borderId="33" xfId="0" applyNumberFormat="1" applyFont="1" applyFill="1" applyBorder="1" applyAlignment="1" applyProtection="1">
      <alignment horizontal="center" vertical="center"/>
    </xf>
    <xf numFmtId="0" fontId="29" fillId="2" borderId="31" xfId="0" applyFont="1" applyFill="1" applyBorder="1" applyAlignment="1" applyProtection="1">
      <alignment horizontal="right" vertical="center"/>
    </xf>
    <xf numFmtId="0" fontId="29" fillId="2" borderId="32" xfId="0" applyFont="1" applyFill="1" applyBorder="1" applyAlignment="1" applyProtection="1">
      <alignment horizontal="right" vertical="center"/>
    </xf>
    <xf numFmtId="38" fontId="28" fillId="2" borderId="31" xfId="1" applyFont="1" applyFill="1" applyBorder="1" applyAlignment="1" applyProtection="1">
      <alignment horizontal="right" vertical="center"/>
    </xf>
    <xf numFmtId="38" fontId="28" fillId="2" borderId="32" xfId="1" applyFont="1" applyFill="1" applyBorder="1" applyAlignment="1" applyProtection="1">
      <alignment horizontal="right" vertical="center"/>
    </xf>
    <xf numFmtId="0" fontId="6" fillId="0" borderId="66" xfId="0" applyFont="1" applyBorder="1" applyAlignment="1" applyProtection="1">
      <alignment horizontal="center" vertical="center" shrinkToFit="1"/>
    </xf>
    <xf numFmtId="0" fontId="6" fillId="0" borderId="67" xfId="0" applyFont="1" applyBorder="1" applyAlignment="1" applyProtection="1">
      <alignment horizontal="center" vertical="center" shrinkToFit="1"/>
    </xf>
    <xf numFmtId="0" fontId="6" fillId="0" borderId="69" xfId="0" applyFont="1" applyBorder="1" applyAlignment="1" applyProtection="1">
      <alignment horizontal="center" vertical="center" shrinkToFit="1"/>
    </xf>
    <xf numFmtId="0" fontId="6" fillId="0" borderId="68" xfId="0" applyFont="1" applyBorder="1" applyAlignment="1" applyProtection="1">
      <alignment horizontal="center" vertical="center" shrinkToFit="1"/>
    </xf>
    <xf numFmtId="0" fontId="29" fillId="3" borderId="27" xfId="0" applyFont="1" applyFill="1" applyBorder="1" applyAlignment="1" applyProtection="1">
      <alignment horizontal="right" vertical="center"/>
    </xf>
    <xf numFmtId="0" fontId="29" fillId="3" borderId="25" xfId="0" applyFont="1" applyFill="1" applyBorder="1" applyAlignment="1" applyProtection="1">
      <alignment horizontal="right" vertical="center"/>
    </xf>
    <xf numFmtId="49" fontId="28" fillId="2" borderId="27" xfId="0" quotePrefix="1" applyNumberFormat="1" applyFont="1" applyFill="1" applyBorder="1" applyAlignment="1" applyProtection="1">
      <alignment horizontal="center" vertical="center"/>
    </xf>
    <xf numFmtId="49" fontId="28" fillId="2" borderId="27" xfId="0" applyNumberFormat="1" applyFont="1" applyFill="1" applyBorder="1" applyAlignment="1" applyProtection="1">
      <alignment horizontal="center" vertical="center"/>
    </xf>
    <xf numFmtId="0" fontId="28" fillId="2" borderId="27" xfId="0" applyFont="1" applyFill="1" applyBorder="1" applyAlignment="1" applyProtection="1">
      <alignment horizontal="center" vertical="center"/>
    </xf>
    <xf numFmtId="0" fontId="6" fillId="0" borderId="25" xfId="0" applyFont="1" applyBorder="1" applyAlignment="1" applyProtection="1">
      <alignment horizontal="center" vertical="center" shrinkToFit="1"/>
    </xf>
    <xf numFmtId="0" fontId="28" fillId="2" borderId="27" xfId="0" quotePrefix="1" applyFont="1" applyFill="1" applyBorder="1" applyAlignment="1" applyProtection="1">
      <alignment horizontal="center" vertical="center"/>
    </xf>
    <xf numFmtId="38" fontId="13" fillId="0" borderId="25" xfId="1" applyFont="1" applyBorder="1" applyAlignment="1">
      <alignment horizontal="center"/>
    </xf>
    <xf numFmtId="38" fontId="13" fillId="0" borderId="1" xfId="1" applyFont="1" applyBorder="1" applyAlignment="1">
      <alignment horizontal="center"/>
    </xf>
    <xf numFmtId="38" fontId="13" fillId="0" borderId="2" xfId="1" applyFont="1" applyBorder="1" applyAlignment="1">
      <alignment horizont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266700</xdr:colOff>
      <xdr:row>4</xdr:row>
      <xdr:rowOff>0</xdr:rowOff>
    </xdr:from>
    <xdr:to>
      <xdr:col>26</xdr:col>
      <xdr:colOff>0</xdr:colOff>
      <xdr:row>5</xdr:row>
      <xdr:rowOff>190500</xdr:rowOff>
    </xdr:to>
    <xdr:sp macro="" textlink="">
      <xdr:nvSpPr>
        <xdr:cNvPr id="3" name="テキスト ボックス 3">
          <a:extLst>
            <a:ext uri="{FF2B5EF4-FFF2-40B4-BE49-F238E27FC236}">
              <a16:creationId xmlns:a16="http://schemas.microsoft.com/office/drawing/2014/main" id="{CC5ABF75-C0E9-4AD6-882C-0099BA872813}"/>
            </a:ext>
          </a:extLst>
        </xdr:cNvPr>
        <xdr:cNvSpPr txBox="1">
          <a:spLocks noChangeArrowheads="1"/>
        </xdr:cNvSpPr>
      </xdr:nvSpPr>
      <xdr:spPr bwMode="auto">
        <a:xfrm>
          <a:off x="7477125" y="781050"/>
          <a:ext cx="1028700" cy="409575"/>
        </a:xfrm>
        <a:prstGeom prst="rect">
          <a:avLst/>
        </a:prstGeom>
        <a:solidFill>
          <a:srgbClr xmlns:mc="http://schemas.openxmlformats.org/markup-compatibility/2006" xmlns:a14="http://schemas.microsoft.com/office/drawing/2010/main" val="FFFFFF" mc:Ignorable="a14" a14:legacySpreadsheetColorIndex="9"/>
        </a:solidFill>
        <a:ln w="25400">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記入例</a:t>
          </a:r>
        </a:p>
      </xdr:txBody>
    </xdr:sp>
    <xdr:clientData/>
  </xdr:twoCellAnchor>
  <xdr:twoCellAnchor>
    <xdr:from>
      <xdr:col>17</xdr:col>
      <xdr:colOff>209550</xdr:colOff>
      <xdr:row>16</xdr:row>
      <xdr:rowOff>0</xdr:rowOff>
    </xdr:from>
    <xdr:to>
      <xdr:col>25</xdr:col>
      <xdr:colOff>133350</xdr:colOff>
      <xdr:row>17</xdr:row>
      <xdr:rowOff>219075</xdr:rowOff>
    </xdr:to>
    <xdr:sp macro="" textlink="">
      <xdr:nvSpPr>
        <xdr:cNvPr id="4" name="AutoShape 8">
          <a:extLst>
            <a:ext uri="{FF2B5EF4-FFF2-40B4-BE49-F238E27FC236}">
              <a16:creationId xmlns:a16="http://schemas.microsoft.com/office/drawing/2014/main" id="{14FA6F23-A82F-49C3-8E5E-8D6E890EE27A}"/>
            </a:ext>
          </a:extLst>
        </xdr:cNvPr>
        <xdr:cNvSpPr>
          <a:spLocks noChangeArrowheads="1"/>
        </xdr:cNvSpPr>
      </xdr:nvSpPr>
      <xdr:spPr bwMode="auto">
        <a:xfrm>
          <a:off x="5800725" y="2981325"/>
          <a:ext cx="2514600" cy="390525"/>
        </a:xfrm>
        <a:prstGeom prst="wedgeRoundRectCallout">
          <a:avLst>
            <a:gd name="adj1" fmla="val -37502"/>
            <a:gd name="adj2" fmla="val 171950"/>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非固定的給与については、給与改正差額が加味された金額を入力してください。</a:t>
          </a:r>
        </a:p>
      </xdr:txBody>
    </xdr:sp>
    <xdr:clientData/>
  </xdr:twoCellAnchor>
  <xdr:twoCellAnchor>
    <xdr:from>
      <xdr:col>5</xdr:col>
      <xdr:colOff>152400</xdr:colOff>
      <xdr:row>24</xdr:row>
      <xdr:rowOff>104775</xdr:rowOff>
    </xdr:from>
    <xdr:to>
      <xdr:col>13</xdr:col>
      <xdr:colOff>95250</xdr:colOff>
      <xdr:row>26</xdr:row>
      <xdr:rowOff>95250</xdr:rowOff>
    </xdr:to>
    <xdr:sp macro="" textlink="">
      <xdr:nvSpPr>
        <xdr:cNvPr id="6" name="AutoShape 8">
          <a:extLst>
            <a:ext uri="{FF2B5EF4-FFF2-40B4-BE49-F238E27FC236}">
              <a16:creationId xmlns:a16="http://schemas.microsoft.com/office/drawing/2014/main" id="{2E6F1CE2-7734-4A1C-A6A3-BA645BAAC70C}"/>
            </a:ext>
          </a:extLst>
        </xdr:cNvPr>
        <xdr:cNvSpPr>
          <a:spLocks noChangeArrowheads="1"/>
        </xdr:cNvSpPr>
      </xdr:nvSpPr>
      <xdr:spPr bwMode="auto">
        <a:xfrm>
          <a:off x="1857375" y="4657725"/>
          <a:ext cx="2533650" cy="390525"/>
        </a:xfrm>
        <a:prstGeom prst="wedgeRoundRectCallout">
          <a:avLst>
            <a:gd name="adj1" fmla="val -14396"/>
            <a:gd name="adj2" fmla="val -47562"/>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給与支給事務担当者が作成・確認するなど内容に誤りがないように記入してください。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254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36576" tIns="18288" rIns="36576" bIns="18288"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D0000" mc:Ignorable="a14" a14:legacySpreadsheetColorIndex="13"/>
        </a:solidFill>
        <a:ln w="254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36576" tIns="18288" rIns="36576" bIns="18288"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98"/>
  <sheetViews>
    <sheetView tabSelected="1" view="pageBreakPreview" zoomScaleNormal="100" zoomScaleSheetLayoutView="100" workbookViewId="0">
      <selection activeCell="B36" sqref="B36:J36"/>
    </sheetView>
  </sheetViews>
  <sheetFormatPr defaultRowHeight="13.5" x14ac:dyDescent="0.15"/>
  <cols>
    <col min="1" max="1" width="5.375" style="14" customWidth="1"/>
    <col min="2" max="27" width="4.25" style="14" customWidth="1"/>
    <col min="28" max="28" width="4.875" style="14" customWidth="1"/>
    <col min="29" max="16384" width="9" style="14"/>
  </cols>
  <sheetData>
    <row r="1" spans="2:26" x14ac:dyDescent="0.15">
      <c r="B1" s="12" t="s">
        <v>130</v>
      </c>
      <c r="C1" s="12"/>
      <c r="D1" s="12"/>
      <c r="E1" s="12"/>
      <c r="F1" s="12"/>
      <c r="G1" s="12"/>
      <c r="H1" s="12"/>
      <c r="I1" s="13"/>
      <c r="J1" s="13"/>
      <c r="K1" s="13"/>
      <c r="L1" s="13"/>
      <c r="M1" s="13"/>
      <c r="N1" s="13"/>
      <c r="O1" s="13"/>
      <c r="P1" s="13"/>
      <c r="Q1" s="13"/>
      <c r="R1" s="13"/>
      <c r="S1" s="13"/>
      <c r="T1" s="13"/>
      <c r="U1" s="13"/>
      <c r="V1" s="215"/>
      <c r="W1" s="215"/>
      <c r="X1" s="215"/>
    </row>
    <row r="2" spans="2:26" x14ac:dyDescent="0.15">
      <c r="B2" s="12"/>
      <c r="C2" s="12"/>
      <c r="D2" s="12"/>
      <c r="E2" s="12"/>
      <c r="F2" s="12"/>
      <c r="G2" s="12"/>
      <c r="H2" s="12"/>
      <c r="I2" s="13"/>
      <c r="J2" s="13"/>
      <c r="K2" s="13"/>
      <c r="L2" s="13"/>
      <c r="M2" s="13"/>
      <c r="N2" s="13"/>
      <c r="O2" s="13"/>
      <c r="P2" s="13"/>
      <c r="Q2" s="13"/>
      <c r="R2" s="13"/>
      <c r="S2" s="13"/>
      <c r="T2" s="13"/>
      <c r="U2" s="13"/>
      <c r="V2" s="15"/>
      <c r="W2" s="15"/>
      <c r="X2" s="15"/>
    </row>
    <row r="3" spans="2:26" ht="17.25" customHeight="1" x14ac:dyDescent="0.15">
      <c r="B3" s="232" t="s">
        <v>109</v>
      </c>
      <c r="C3" s="232"/>
      <c r="D3" s="232"/>
      <c r="E3" s="232"/>
      <c r="F3" s="232"/>
      <c r="G3" s="232"/>
      <c r="H3" s="232"/>
      <c r="I3" s="232"/>
      <c r="J3" s="232"/>
      <c r="K3" s="232"/>
      <c r="L3" s="232"/>
      <c r="M3" s="232"/>
      <c r="N3" s="232"/>
      <c r="O3" s="232"/>
      <c r="P3" s="232"/>
      <c r="Q3" s="232"/>
      <c r="R3" s="232"/>
      <c r="S3" s="232"/>
      <c r="T3" s="232"/>
      <c r="U3" s="232"/>
      <c r="V3" s="232"/>
      <c r="W3" s="232"/>
      <c r="X3" s="232"/>
      <c r="Y3" s="232"/>
      <c r="Z3" s="232"/>
    </row>
    <row r="4" spans="2:26" ht="17.25" customHeight="1" x14ac:dyDescent="0.15">
      <c r="B4" s="226" t="s">
        <v>108</v>
      </c>
      <c r="C4" s="226"/>
      <c r="D4" s="226"/>
      <c r="E4" s="226"/>
      <c r="F4" s="226"/>
      <c r="G4" s="226"/>
      <c r="H4" s="226"/>
      <c r="I4" s="226"/>
      <c r="J4" s="226"/>
      <c r="K4" s="226"/>
      <c r="L4" s="226"/>
      <c r="M4" s="226"/>
      <c r="N4" s="226"/>
      <c r="O4" s="226"/>
      <c r="P4" s="226"/>
      <c r="Q4" s="226"/>
      <c r="R4" s="226"/>
      <c r="S4" s="226"/>
      <c r="T4" s="226"/>
      <c r="U4" s="226"/>
      <c r="V4" s="226"/>
      <c r="W4" s="226"/>
      <c r="X4" s="226"/>
      <c r="Y4" s="226"/>
      <c r="Z4" s="226"/>
    </row>
    <row r="5" spans="2:26" s="13" customFormat="1" ht="17.25" x14ac:dyDescent="0.15">
      <c r="B5" s="16"/>
      <c r="C5" s="17"/>
      <c r="D5" s="16"/>
      <c r="E5" s="16"/>
      <c r="F5" s="16"/>
      <c r="G5" s="16"/>
      <c r="H5" s="16"/>
      <c r="I5" s="16"/>
      <c r="J5" s="18"/>
      <c r="K5" s="18"/>
      <c r="L5" s="18"/>
      <c r="M5" s="18"/>
      <c r="N5" s="18"/>
      <c r="O5" s="18"/>
      <c r="P5" s="18"/>
      <c r="Q5" s="16"/>
      <c r="R5" s="19"/>
      <c r="S5" s="16"/>
      <c r="T5" s="16"/>
      <c r="U5" s="16"/>
      <c r="V5" s="16"/>
      <c r="W5" s="16"/>
      <c r="X5" s="16"/>
    </row>
    <row r="6" spans="2:26" s="13" customFormat="1" ht="17.25" x14ac:dyDescent="0.15">
      <c r="B6" s="20" t="s">
        <v>2</v>
      </c>
      <c r="C6" s="21"/>
      <c r="D6" s="21"/>
      <c r="E6" s="21"/>
      <c r="F6" s="21"/>
      <c r="G6" s="21"/>
      <c r="H6" s="21"/>
      <c r="I6" s="21"/>
      <c r="J6" s="18"/>
      <c r="K6" s="18"/>
      <c r="L6" s="18"/>
      <c r="M6" s="18"/>
      <c r="N6" s="18"/>
      <c r="O6" s="18"/>
      <c r="P6" s="18"/>
      <c r="Q6" s="16"/>
      <c r="R6" s="19"/>
      <c r="S6" s="16"/>
      <c r="T6" s="16"/>
      <c r="U6" s="16"/>
      <c r="V6" s="16"/>
      <c r="W6" s="16"/>
      <c r="X6" s="16"/>
    </row>
    <row r="7" spans="2:26" s="13" customFormat="1" ht="14.25" x14ac:dyDescent="0.15">
      <c r="B7" s="22"/>
      <c r="C7" s="23" t="s">
        <v>110</v>
      </c>
      <c r="E7" s="16"/>
      <c r="F7" s="16"/>
      <c r="G7" s="16"/>
      <c r="H7" s="16"/>
      <c r="I7" s="16"/>
      <c r="J7" s="16"/>
      <c r="K7" s="16"/>
      <c r="L7" s="16"/>
      <c r="M7" s="16"/>
      <c r="N7" s="16"/>
      <c r="O7" s="16"/>
      <c r="P7" s="16"/>
      <c r="Q7" s="16"/>
      <c r="R7" s="16"/>
      <c r="S7" s="16"/>
      <c r="T7" s="16"/>
      <c r="U7" s="16"/>
      <c r="V7" s="16"/>
      <c r="W7" s="16"/>
      <c r="X7" s="16"/>
    </row>
    <row r="8" spans="2:26" s="13" customFormat="1" ht="14.25" x14ac:dyDescent="0.15">
      <c r="B8" s="22"/>
      <c r="C8" s="24" t="s">
        <v>78</v>
      </c>
      <c r="E8" s="22"/>
      <c r="F8" s="22"/>
      <c r="G8" s="22"/>
      <c r="H8" s="22"/>
      <c r="I8" s="22"/>
      <c r="J8" s="22"/>
      <c r="K8" s="22"/>
      <c r="L8" s="22"/>
      <c r="M8" s="22"/>
      <c r="N8" s="22"/>
      <c r="O8" s="22"/>
      <c r="P8" s="22"/>
      <c r="Q8" s="22"/>
      <c r="R8" s="22"/>
      <c r="S8" s="22"/>
      <c r="T8" s="22"/>
      <c r="U8" s="22"/>
      <c r="V8" s="22"/>
      <c r="W8" s="22"/>
      <c r="X8" s="22"/>
    </row>
    <row r="9" spans="2:26" s="13" customFormat="1" ht="12" customHeight="1" x14ac:dyDescent="0.15">
      <c r="B9" s="22"/>
      <c r="C9" s="24" t="s">
        <v>79</v>
      </c>
      <c r="E9" s="22"/>
      <c r="F9" s="22"/>
      <c r="G9" s="22"/>
      <c r="H9" s="25"/>
      <c r="I9" s="22"/>
      <c r="J9" s="22"/>
      <c r="K9" s="22"/>
      <c r="L9" s="22"/>
      <c r="M9" s="22"/>
      <c r="N9" s="22"/>
      <c r="O9" s="22"/>
      <c r="P9" s="22"/>
      <c r="Q9" s="26"/>
      <c r="R9" s="26"/>
      <c r="S9" s="27"/>
      <c r="T9" s="22"/>
      <c r="U9" s="22"/>
      <c r="V9" s="22"/>
      <c r="W9" s="22"/>
      <c r="X9" s="22"/>
    </row>
    <row r="10" spans="2:26" s="13" customFormat="1" ht="12" customHeight="1" x14ac:dyDescent="0.15">
      <c r="B10" s="22"/>
      <c r="C10" s="24" t="s">
        <v>111</v>
      </c>
      <c r="E10" s="22"/>
      <c r="F10" s="22"/>
      <c r="G10" s="22"/>
      <c r="H10" s="25"/>
      <c r="I10" s="22"/>
      <c r="J10" s="22"/>
      <c r="K10" s="22"/>
      <c r="L10" s="22"/>
      <c r="M10" s="22"/>
      <c r="N10" s="22"/>
      <c r="O10" s="22"/>
      <c r="P10" s="22"/>
      <c r="Q10" s="26"/>
      <c r="R10" s="26"/>
      <c r="S10" s="27"/>
      <c r="T10" s="22"/>
      <c r="U10" s="22"/>
      <c r="V10" s="22"/>
      <c r="W10" s="22"/>
      <c r="X10" s="22"/>
    </row>
    <row r="11" spans="2:26" s="13" customFormat="1" ht="12" customHeight="1" x14ac:dyDescent="0.15">
      <c r="B11" s="22"/>
      <c r="C11" s="24" t="s">
        <v>80</v>
      </c>
      <c r="E11" s="22"/>
      <c r="F11" s="22"/>
      <c r="G11" s="22"/>
      <c r="H11" s="25"/>
      <c r="I11" s="22"/>
      <c r="J11" s="22"/>
      <c r="K11" s="22"/>
      <c r="L11" s="22"/>
      <c r="M11" s="22"/>
      <c r="N11" s="22"/>
      <c r="O11" s="22"/>
      <c r="P11" s="22"/>
      <c r="Q11" s="26"/>
      <c r="R11" s="26"/>
      <c r="S11" s="27"/>
      <c r="T11" s="22"/>
      <c r="U11" s="22"/>
      <c r="V11" s="22"/>
      <c r="W11" s="22"/>
      <c r="X11" s="22"/>
    </row>
    <row r="12" spans="2:26" s="13" customFormat="1" ht="14.25" x14ac:dyDescent="0.15">
      <c r="B12" s="22"/>
      <c r="C12" s="24" t="s">
        <v>104</v>
      </c>
      <c r="F12" s="22"/>
      <c r="G12" s="22"/>
      <c r="H12" s="22"/>
      <c r="I12" s="22"/>
      <c r="J12" s="22"/>
      <c r="K12" s="22"/>
      <c r="L12" s="22"/>
      <c r="M12" s="22"/>
      <c r="N12" s="22"/>
      <c r="O12" s="22"/>
      <c r="P12" s="22"/>
      <c r="Q12" s="22"/>
      <c r="R12" s="22"/>
      <c r="S12" s="22"/>
      <c r="T12" s="22"/>
      <c r="U12" s="22"/>
      <c r="V12" s="22"/>
      <c r="W12" s="22"/>
      <c r="X12" s="22"/>
    </row>
    <row r="13" spans="2:26" s="13" customFormat="1" ht="14.25" x14ac:dyDescent="0.15">
      <c r="B13" s="22"/>
      <c r="C13" s="28" t="s">
        <v>82</v>
      </c>
      <c r="E13" s="22"/>
      <c r="F13" s="27"/>
      <c r="G13" s="27"/>
      <c r="H13" s="27"/>
      <c r="I13" s="27"/>
      <c r="J13" s="27"/>
      <c r="K13" s="22"/>
      <c r="L13" s="22"/>
      <c r="M13" s="22"/>
      <c r="N13" s="22"/>
      <c r="O13" s="22"/>
      <c r="P13" s="22"/>
      <c r="Q13" s="22"/>
      <c r="R13" s="22"/>
      <c r="S13" s="22"/>
      <c r="T13" s="22"/>
      <c r="U13" s="22"/>
      <c r="V13" s="22"/>
      <c r="W13" s="22"/>
      <c r="X13" s="22"/>
    </row>
    <row r="14" spans="2:26" s="31" customFormat="1" ht="6.75" customHeight="1" x14ac:dyDescent="0.15">
      <c r="B14" s="26"/>
      <c r="C14" s="29"/>
      <c r="D14" s="26"/>
      <c r="E14" s="26"/>
      <c r="F14" s="26"/>
      <c r="G14" s="26"/>
      <c r="H14" s="26"/>
      <c r="I14" s="26"/>
      <c r="J14" s="26"/>
      <c r="K14" s="26"/>
      <c r="L14" s="26"/>
      <c r="M14" s="26"/>
      <c r="N14" s="26"/>
      <c r="O14" s="26"/>
      <c r="P14" s="26"/>
      <c r="Q14" s="26"/>
      <c r="R14" s="26"/>
      <c r="S14" s="30"/>
      <c r="T14" s="26"/>
      <c r="U14" s="26"/>
      <c r="V14" s="26"/>
      <c r="W14" s="26"/>
      <c r="X14" s="26"/>
    </row>
    <row r="15" spans="2:26" s="32" customFormat="1" ht="25.5" customHeight="1" x14ac:dyDescent="0.15">
      <c r="B15" s="128" t="s">
        <v>3</v>
      </c>
      <c r="C15" s="128"/>
      <c r="D15" s="128"/>
      <c r="E15" s="128"/>
      <c r="F15" s="216"/>
      <c r="G15" s="217"/>
      <c r="H15" s="217"/>
      <c r="I15" s="217"/>
      <c r="J15" s="217"/>
      <c r="K15" s="128" t="s">
        <v>4</v>
      </c>
      <c r="L15" s="128"/>
      <c r="M15" s="128"/>
      <c r="N15" s="128"/>
      <c r="O15" s="218"/>
      <c r="P15" s="218"/>
      <c r="Q15" s="218"/>
      <c r="R15" s="218"/>
      <c r="S15" s="218"/>
      <c r="T15" s="218"/>
      <c r="U15" s="218"/>
      <c r="V15" s="218"/>
      <c r="W15" s="218"/>
      <c r="X15" s="218"/>
    </row>
    <row r="16" spans="2:26" s="32" customFormat="1" x14ac:dyDescent="0.15"/>
    <row r="17" spans="2:30" s="32" customFormat="1" x14ac:dyDescent="0.15">
      <c r="B17" s="128" t="s">
        <v>107</v>
      </c>
      <c r="C17" s="128"/>
      <c r="D17" s="128"/>
      <c r="E17" s="128"/>
      <c r="F17" s="128"/>
      <c r="G17" s="128" t="s">
        <v>13</v>
      </c>
      <c r="H17" s="128"/>
      <c r="I17" s="128"/>
      <c r="J17" s="128"/>
      <c r="K17" s="128"/>
      <c r="L17" s="128"/>
      <c r="M17" s="128"/>
      <c r="W17" s="17"/>
      <c r="X17" s="17"/>
    </row>
    <row r="18" spans="2:30" s="32" customFormat="1" ht="25.5" customHeight="1" x14ac:dyDescent="0.15">
      <c r="B18" s="216"/>
      <c r="C18" s="217"/>
      <c r="D18" s="217"/>
      <c r="E18" s="217"/>
      <c r="F18" s="217"/>
      <c r="G18" s="218"/>
      <c r="H18" s="218"/>
      <c r="I18" s="218"/>
      <c r="J18" s="218"/>
      <c r="K18" s="218"/>
      <c r="L18" s="218"/>
      <c r="M18" s="218"/>
      <c r="N18" s="33"/>
      <c r="O18" s="17"/>
      <c r="P18" s="17"/>
      <c r="Q18" s="17"/>
      <c r="R18" s="17"/>
      <c r="S18" s="17"/>
      <c r="T18" s="17"/>
      <c r="U18" s="17"/>
      <c r="V18" s="17"/>
      <c r="W18" s="34"/>
      <c r="X18" s="34"/>
    </row>
    <row r="19" spans="2:30" s="32" customFormat="1" ht="7.5" customHeight="1" x14ac:dyDescent="0.15"/>
    <row r="20" spans="2:30" s="32" customFormat="1" x14ac:dyDescent="0.15">
      <c r="B20" s="35" t="s">
        <v>30</v>
      </c>
    </row>
    <row r="21" spans="2:30" s="32" customFormat="1" ht="15.75" customHeight="1" x14ac:dyDescent="0.15">
      <c r="B21" s="128" t="s">
        <v>5</v>
      </c>
      <c r="C21" s="128"/>
      <c r="D21" s="128"/>
      <c r="E21" s="128"/>
      <c r="F21" s="128"/>
      <c r="G21" s="128"/>
      <c r="H21" s="128"/>
      <c r="I21" s="128"/>
      <c r="J21" s="128"/>
      <c r="K21" s="128"/>
      <c r="L21" s="128"/>
      <c r="M21" s="221" t="s">
        <v>6</v>
      </c>
      <c r="N21" s="221"/>
      <c r="O21" s="221"/>
      <c r="P21" s="221"/>
      <c r="Q21" s="221" t="s">
        <v>8</v>
      </c>
      <c r="R21" s="221"/>
      <c r="S21" s="221"/>
      <c r="T21" s="221"/>
      <c r="U21" s="221" t="s">
        <v>9</v>
      </c>
      <c r="V21" s="221"/>
      <c r="W21" s="221"/>
      <c r="X21" s="221"/>
    </row>
    <row r="22" spans="2:30" s="32" customFormat="1" ht="15.75" customHeight="1" x14ac:dyDescent="0.15">
      <c r="B22" s="128" t="s">
        <v>27</v>
      </c>
      <c r="C22" s="193"/>
      <c r="D22" s="209"/>
      <c r="E22" s="209"/>
      <c r="F22" s="36" t="s">
        <v>0</v>
      </c>
      <c r="G22" s="102"/>
      <c r="H22" s="37" t="s">
        <v>31</v>
      </c>
      <c r="I22" s="224"/>
      <c r="J22" s="224"/>
      <c r="K22" s="225"/>
      <c r="L22" s="38" t="s">
        <v>1</v>
      </c>
      <c r="M22" s="219"/>
      <c r="N22" s="219"/>
      <c r="O22" s="220"/>
      <c r="P22" s="38" t="s">
        <v>7</v>
      </c>
      <c r="Q22" s="202"/>
      <c r="R22" s="202"/>
      <c r="S22" s="203"/>
      <c r="T22" s="38" t="s">
        <v>32</v>
      </c>
      <c r="U22" s="222" t="str">
        <f>IF(I22="","",SUM(M22,Q22))</f>
        <v/>
      </c>
      <c r="V22" s="222"/>
      <c r="W22" s="223"/>
      <c r="X22" s="38" t="s">
        <v>7</v>
      </c>
    </row>
    <row r="23" spans="2:30" s="32" customFormat="1" ht="15.75" customHeight="1" x14ac:dyDescent="0.15">
      <c r="B23" s="128" t="s">
        <v>27</v>
      </c>
      <c r="C23" s="193"/>
      <c r="D23" s="209"/>
      <c r="E23" s="209"/>
      <c r="F23" s="36" t="s">
        <v>0</v>
      </c>
      <c r="G23" s="102"/>
      <c r="H23" s="37" t="s">
        <v>31</v>
      </c>
      <c r="I23" s="227"/>
      <c r="J23" s="227"/>
      <c r="K23" s="228"/>
      <c r="L23" s="38" t="s">
        <v>1</v>
      </c>
      <c r="M23" s="219"/>
      <c r="N23" s="219"/>
      <c r="O23" s="220"/>
      <c r="P23" s="38" t="s">
        <v>7</v>
      </c>
      <c r="Q23" s="229"/>
      <c r="R23" s="229"/>
      <c r="S23" s="230"/>
      <c r="T23" s="38" t="s">
        <v>32</v>
      </c>
      <c r="U23" s="222" t="str">
        <f t="shared" ref="U23:U33" si="0">IF(I23="","",SUM(M23,Q23))</f>
        <v/>
      </c>
      <c r="V23" s="222"/>
      <c r="W23" s="223"/>
      <c r="X23" s="38" t="s">
        <v>7</v>
      </c>
    </row>
    <row r="24" spans="2:30" s="32" customFormat="1" ht="15.75" customHeight="1" x14ac:dyDescent="0.15">
      <c r="B24" s="128" t="s">
        <v>27</v>
      </c>
      <c r="C24" s="193"/>
      <c r="D24" s="209"/>
      <c r="E24" s="209"/>
      <c r="F24" s="36" t="s">
        <v>0</v>
      </c>
      <c r="G24" s="102"/>
      <c r="H24" s="37" t="s">
        <v>31</v>
      </c>
      <c r="I24" s="227"/>
      <c r="J24" s="227"/>
      <c r="K24" s="228"/>
      <c r="L24" s="38" t="s">
        <v>1</v>
      </c>
      <c r="M24" s="219"/>
      <c r="N24" s="219"/>
      <c r="O24" s="220"/>
      <c r="P24" s="38" t="s">
        <v>7</v>
      </c>
      <c r="Q24" s="229"/>
      <c r="R24" s="229"/>
      <c r="S24" s="230"/>
      <c r="T24" s="38" t="s">
        <v>32</v>
      </c>
      <c r="U24" s="222" t="str">
        <f>IF(I24="","",SUM(M24,Q24))</f>
        <v/>
      </c>
      <c r="V24" s="222"/>
      <c r="W24" s="223"/>
      <c r="X24" s="38" t="s">
        <v>7</v>
      </c>
    </row>
    <row r="25" spans="2:30" s="32" customFormat="1" ht="15.75" customHeight="1" x14ac:dyDescent="0.15">
      <c r="B25" s="128" t="s">
        <v>27</v>
      </c>
      <c r="C25" s="193"/>
      <c r="D25" s="209"/>
      <c r="E25" s="209"/>
      <c r="F25" s="36" t="s">
        <v>0</v>
      </c>
      <c r="G25" s="102"/>
      <c r="H25" s="37" t="s">
        <v>31</v>
      </c>
      <c r="I25" s="227"/>
      <c r="J25" s="227"/>
      <c r="K25" s="228"/>
      <c r="L25" s="38" t="s">
        <v>1</v>
      </c>
      <c r="M25" s="219"/>
      <c r="N25" s="219"/>
      <c r="O25" s="220"/>
      <c r="P25" s="38" t="s">
        <v>7</v>
      </c>
      <c r="Q25" s="229"/>
      <c r="R25" s="229"/>
      <c r="S25" s="230"/>
      <c r="T25" s="38" t="s">
        <v>32</v>
      </c>
      <c r="U25" s="222" t="str">
        <f t="shared" si="0"/>
        <v/>
      </c>
      <c r="V25" s="222"/>
      <c r="W25" s="223"/>
      <c r="X25" s="38" t="s">
        <v>7</v>
      </c>
    </row>
    <row r="26" spans="2:30" s="32" customFormat="1" ht="15.75" customHeight="1" x14ac:dyDescent="0.15">
      <c r="B26" s="128" t="s">
        <v>27</v>
      </c>
      <c r="C26" s="193"/>
      <c r="D26" s="209"/>
      <c r="E26" s="209"/>
      <c r="F26" s="36" t="s">
        <v>0</v>
      </c>
      <c r="G26" s="102"/>
      <c r="H26" s="37" t="s">
        <v>31</v>
      </c>
      <c r="I26" s="227"/>
      <c r="J26" s="227"/>
      <c r="K26" s="228"/>
      <c r="L26" s="38" t="s">
        <v>1</v>
      </c>
      <c r="M26" s="219"/>
      <c r="N26" s="219"/>
      <c r="O26" s="220"/>
      <c r="P26" s="38" t="s">
        <v>7</v>
      </c>
      <c r="Q26" s="229"/>
      <c r="R26" s="229"/>
      <c r="S26" s="230"/>
      <c r="T26" s="38" t="s">
        <v>32</v>
      </c>
      <c r="U26" s="222" t="str">
        <f t="shared" si="0"/>
        <v/>
      </c>
      <c r="V26" s="222"/>
      <c r="W26" s="223"/>
      <c r="X26" s="38" t="s">
        <v>7</v>
      </c>
    </row>
    <row r="27" spans="2:30" s="32" customFormat="1" ht="15.75" customHeight="1" x14ac:dyDescent="0.15">
      <c r="B27" s="128" t="s">
        <v>27</v>
      </c>
      <c r="C27" s="193"/>
      <c r="D27" s="209"/>
      <c r="E27" s="209"/>
      <c r="F27" s="36" t="s">
        <v>0</v>
      </c>
      <c r="G27" s="102"/>
      <c r="H27" s="37" t="s">
        <v>31</v>
      </c>
      <c r="I27" s="227"/>
      <c r="J27" s="227"/>
      <c r="K27" s="228"/>
      <c r="L27" s="38" t="s">
        <v>1</v>
      </c>
      <c r="M27" s="219"/>
      <c r="N27" s="219"/>
      <c r="O27" s="220"/>
      <c r="P27" s="38" t="s">
        <v>7</v>
      </c>
      <c r="Q27" s="229"/>
      <c r="R27" s="229"/>
      <c r="S27" s="230"/>
      <c r="T27" s="38" t="s">
        <v>32</v>
      </c>
      <c r="U27" s="222" t="str">
        <f t="shared" si="0"/>
        <v/>
      </c>
      <c r="V27" s="222"/>
      <c r="W27" s="223"/>
      <c r="X27" s="38" t="s">
        <v>7</v>
      </c>
    </row>
    <row r="28" spans="2:30" s="32" customFormat="1" ht="15.75" customHeight="1" x14ac:dyDescent="0.15">
      <c r="B28" s="128" t="s">
        <v>27</v>
      </c>
      <c r="C28" s="193"/>
      <c r="D28" s="209"/>
      <c r="E28" s="209"/>
      <c r="F28" s="36" t="s">
        <v>0</v>
      </c>
      <c r="G28" s="102"/>
      <c r="H28" s="37" t="s">
        <v>31</v>
      </c>
      <c r="I28" s="227"/>
      <c r="J28" s="227"/>
      <c r="K28" s="228"/>
      <c r="L28" s="38" t="s">
        <v>1</v>
      </c>
      <c r="M28" s="219"/>
      <c r="N28" s="219"/>
      <c r="O28" s="220"/>
      <c r="P28" s="38" t="s">
        <v>7</v>
      </c>
      <c r="Q28" s="229"/>
      <c r="R28" s="229"/>
      <c r="S28" s="230"/>
      <c r="T28" s="38" t="s">
        <v>32</v>
      </c>
      <c r="U28" s="222" t="str">
        <f t="shared" si="0"/>
        <v/>
      </c>
      <c r="V28" s="222"/>
      <c r="W28" s="223"/>
      <c r="X28" s="38" t="s">
        <v>7</v>
      </c>
      <c r="AB28" s="231"/>
      <c r="AC28" s="231"/>
      <c r="AD28" s="231"/>
    </row>
    <row r="29" spans="2:30" s="32" customFormat="1" ht="15.75" customHeight="1" x14ac:dyDescent="0.15">
      <c r="B29" s="128" t="s">
        <v>27</v>
      </c>
      <c r="C29" s="193"/>
      <c r="D29" s="209"/>
      <c r="E29" s="209"/>
      <c r="F29" s="36" t="s">
        <v>0</v>
      </c>
      <c r="G29" s="102"/>
      <c r="H29" s="37" t="s">
        <v>31</v>
      </c>
      <c r="I29" s="227"/>
      <c r="J29" s="227"/>
      <c r="K29" s="228"/>
      <c r="L29" s="38" t="s">
        <v>1</v>
      </c>
      <c r="M29" s="219"/>
      <c r="N29" s="219"/>
      <c r="O29" s="220"/>
      <c r="P29" s="38" t="s">
        <v>7</v>
      </c>
      <c r="Q29" s="202"/>
      <c r="R29" s="202"/>
      <c r="S29" s="203"/>
      <c r="T29" s="38" t="s">
        <v>32</v>
      </c>
      <c r="U29" s="222" t="str">
        <f t="shared" si="0"/>
        <v/>
      </c>
      <c r="V29" s="222"/>
      <c r="W29" s="223"/>
      <c r="X29" s="38" t="s">
        <v>7</v>
      </c>
    </row>
    <row r="30" spans="2:30" s="32" customFormat="1" ht="15.75" customHeight="1" thickBot="1" x14ac:dyDescent="0.2">
      <c r="B30" s="197" t="s">
        <v>27</v>
      </c>
      <c r="C30" s="210"/>
      <c r="D30" s="211"/>
      <c r="E30" s="211"/>
      <c r="F30" s="39" t="s">
        <v>0</v>
      </c>
      <c r="G30" s="103"/>
      <c r="H30" s="40" t="s">
        <v>31</v>
      </c>
      <c r="I30" s="243"/>
      <c r="J30" s="243"/>
      <c r="K30" s="244"/>
      <c r="L30" s="41" t="s">
        <v>1</v>
      </c>
      <c r="M30" s="185"/>
      <c r="N30" s="185"/>
      <c r="O30" s="186"/>
      <c r="P30" s="41" t="s">
        <v>7</v>
      </c>
      <c r="Q30" s="187"/>
      <c r="R30" s="187"/>
      <c r="S30" s="188"/>
      <c r="T30" s="41" t="s">
        <v>32</v>
      </c>
      <c r="U30" s="238" t="str">
        <f t="shared" si="0"/>
        <v/>
      </c>
      <c r="V30" s="238"/>
      <c r="W30" s="239"/>
      <c r="X30" s="41" t="s">
        <v>7</v>
      </c>
    </row>
    <row r="31" spans="2:30" s="32" customFormat="1" ht="15.75" customHeight="1" thickTop="1" x14ac:dyDescent="0.15">
      <c r="B31" s="195" t="s">
        <v>27</v>
      </c>
      <c r="C31" s="212"/>
      <c r="D31" s="213"/>
      <c r="E31" s="213"/>
      <c r="F31" s="42" t="s">
        <v>0</v>
      </c>
      <c r="G31" s="104"/>
      <c r="H31" s="43" t="s">
        <v>31</v>
      </c>
      <c r="I31" s="198"/>
      <c r="J31" s="198"/>
      <c r="K31" s="199"/>
      <c r="L31" s="44" t="s">
        <v>1</v>
      </c>
      <c r="M31" s="200"/>
      <c r="N31" s="200"/>
      <c r="O31" s="201"/>
      <c r="P31" s="44" t="s">
        <v>34</v>
      </c>
      <c r="Q31" s="202"/>
      <c r="R31" s="202"/>
      <c r="S31" s="203"/>
      <c r="T31" s="44" t="s">
        <v>33</v>
      </c>
      <c r="U31" s="236" t="str">
        <f t="shared" si="0"/>
        <v/>
      </c>
      <c r="V31" s="236"/>
      <c r="W31" s="237"/>
      <c r="X31" s="44" t="s">
        <v>7</v>
      </c>
    </row>
    <row r="32" spans="2:30" s="32" customFormat="1" ht="15.75" customHeight="1" x14ac:dyDescent="0.15">
      <c r="B32" s="128" t="s">
        <v>27</v>
      </c>
      <c r="C32" s="193"/>
      <c r="D32" s="209"/>
      <c r="E32" s="209"/>
      <c r="F32" s="36" t="s">
        <v>0</v>
      </c>
      <c r="G32" s="102"/>
      <c r="H32" s="37" t="s">
        <v>31</v>
      </c>
      <c r="I32" s="227"/>
      <c r="J32" s="227"/>
      <c r="K32" s="228"/>
      <c r="L32" s="38" t="s">
        <v>1</v>
      </c>
      <c r="M32" s="233"/>
      <c r="N32" s="233"/>
      <c r="O32" s="234"/>
      <c r="P32" s="38" t="s">
        <v>34</v>
      </c>
      <c r="Q32" s="242"/>
      <c r="R32" s="202"/>
      <c r="S32" s="203"/>
      <c r="T32" s="38" t="s">
        <v>33</v>
      </c>
      <c r="U32" s="222" t="str">
        <f t="shared" si="0"/>
        <v/>
      </c>
      <c r="V32" s="222"/>
      <c r="W32" s="223"/>
      <c r="X32" s="38" t="s">
        <v>7</v>
      </c>
    </row>
    <row r="33" spans="2:26" s="32" customFormat="1" ht="15.75" customHeight="1" x14ac:dyDescent="0.15">
      <c r="B33" s="128" t="s">
        <v>27</v>
      </c>
      <c r="C33" s="193"/>
      <c r="D33" s="209"/>
      <c r="E33" s="209"/>
      <c r="F33" s="36" t="s">
        <v>0</v>
      </c>
      <c r="G33" s="102"/>
      <c r="H33" s="37" t="s">
        <v>31</v>
      </c>
      <c r="I33" s="227"/>
      <c r="J33" s="227"/>
      <c r="K33" s="228"/>
      <c r="L33" s="38" t="s">
        <v>1</v>
      </c>
      <c r="M33" s="233"/>
      <c r="N33" s="233"/>
      <c r="O33" s="234"/>
      <c r="P33" s="38" t="s">
        <v>34</v>
      </c>
      <c r="Q33" s="235"/>
      <c r="R33" s="229"/>
      <c r="S33" s="230"/>
      <c r="T33" s="38" t="s">
        <v>33</v>
      </c>
      <c r="U33" s="222" t="str">
        <f t="shared" si="0"/>
        <v/>
      </c>
      <c r="V33" s="222"/>
      <c r="W33" s="223"/>
      <c r="X33" s="38" t="s">
        <v>7</v>
      </c>
    </row>
    <row r="34" spans="2:26" s="32" customFormat="1" ht="12" customHeight="1" x14ac:dyDescent="0.15"/>
    <row r="35" spans="2:26" s="32" customFormat="1" ht="29.25" customHeight="1" x14ac:dyDescent="0.15">
      <c r="B35" s="138" t="s">
        <v>35</v>
      </c>
      <c r="C35" s="138"/>
      <c r="D35" s="138"/>
      <c r="E35" s="138"/>
      <c r="F35" s="138"/>
      <c r="G35" s="138"/>
      <c r="H35" s="138"/>
      <c r="I35" s="138"/>
      <c r="J35" s="138"/>
      <c r="K35" s="128" t="s">
        <v>36</v>
      </c>
      <c r="L35" s="128"/>
      <c r="M35" s="134" t="str">
        <f>IF(SUM(M31:O33)=0,"",SUM(M31:O33))</f>
        <v/>
      </c>
      <c r="N35" s="134"/>
      <c r="O35" s="134"/>
      <c r="P35" s="134"/>
      <c r="Q35" s="45" t="s">
        <v>38</v>
      </c>
      <c r="R35" s="128" t="s">
        <v>37</v>
      </c>
      <c r="S35" s="128"/>
      <c r="T35" s="134" t="str">
        <f>IF(M35="","",ROUNDDOWN(M35/3,0))</f>
        <v/>
      </c>
      <c r="U35" s="134"/>
      <c r="V35" s="134"/>
      <c r="W35" s="134"/>
      <c r="X35" s="45" t="s">
        <v>38</v>
      </c>
    </row>
    <row r="36" spans="2:26" s="32" customFormat="1" ht="29.25" customHeight="1" x14ac:dyDescent="0.15">
      <c r="B36" s="138" t="s">
        <v>39</v>
      </c>
      <c r="C36" s="138"/>
      <c r="D36" s="138"/>
      <c r="E36" s="138"/>
      <c r="F36" s="138"/>
      <c r="G36" s="138"/>
      <c r="H36" s="138"/>
      <c r="I36" s="138"/>
      <c r="J36" s="138"/>
      <c r="K36" s="128" t="s">
        <v>42</v>
      </c>
      <c r="L36" s="128"/>
      <c r="M36" s="134" t="str">
        <f>IF(SUM(Q22:S30)=0,"",SUM(Q22:S30))</f>
        <v/>
      </c>
      <c r="N36" s="134"/>
      <c r="O36" s="134"/>
      <c r="P36" s="134"/>
      <c r="Q36" s="45" t="s">
        <v>38</v>
      </c>
      <c r="R36" s="204"/>
      <c r="S36" s="205"/>
      <c r="T36" s="205"/>
      <c r="U36" s="205"/>
      <c r="V36" s="205"/>
      <c r="W36" s="205"/>
      <c r="X36" s="206"/>
    </row>
    <row r="37" spans="2:26" s="32" customFormat="1" ht="29.25" customHeight="1" thickBot="1" x14ac:dyDescent="0.2">
      <c r="B37" s="214" t="s">
        <v>40</v>
      </c>
      <c r="C37" s="214"/>
      <c r="D37" s="214"/>
      <c r="E37" s="214"/>
      <c r="F37" s="214"/>
      <c r="G37" s="214"/>
      <c r="H37" s="214"/>
      <c r="I37" s="214"/>
      <c r="J37" s="214"/>
      <c r="K37" s="197" t="s">
        <v>43</v>
      </c>
      <c r="L37" s="197"/>
      <c r="M37" s="196" t="str">
        <f>IF(SUM(Q31:S33)=0,"",SUM(Q31:S33))</f>
        <v/>
      </c>
      <c r="N37" s="196"/>
      <c r="O37" s="196"/>
      <c r="P37" s="196"/>
      <c r="Q37" s="46" t="s">
        <v>38</v>
      </c>
      <c r="R37" s="197" t="s">
        <v>45</v>
      </c>
      <c r="S37" s="197"/>
      <c r="T37" s="196" t="str">
        <f>IF(M37="","",ROUNDDOWN(M37/3,0))</f>
        <v/>
      </c>
      <c r="U37" s="196"/>
      <c r="V37" s="196"/>
      <c r="W37" s="196"/>
      <c r="X37" s="46" t="s">
        <v>38</v>
      </c>
    </row>
    <row r="38" spans="2:26" s="32" customFormat="1" ht="29.25" customHeight="1" thickTop="1" x14ac:dyDescent="0.15">
      <c r="B38" s="240" t="s">
        <v>41</v>
      </c>
      <c r="C38" s="240"/>
      <c r="D38" s="240"/>
      <c r="E38" s="240"/>
      <c r="F38" s="240"/>
      <c r="G38" s="240"/>
      <c r="H38" s="240"/>
      <c r="I38" s="240"/>
      <c r="J38" s="240"/>
      <c r="K38" s="195" t="s">
        <v>44</v>
      </c>
      <c r="L38" s="195"/>
      <c r="M38" s="241" t="str">
        <f>IF(ISERROR(M36+M37),"",M36+M37)</f>
        <v/>
      </c>
      <c r="N38" s="241"/>
      <c r="O38" s="241"/>
      <c r="P38" s="241"/>
      <c r="Q38" s="47" t="s">
        <v>38</v>
      </c>
      <c r="R38" s="195" t="s">
        <v>46</v>
      </c>
      <c r="S38" s="195"/>
      <c r="T38" s="241" t="str">
        <f>IF(M38="","",ROUNDDOWN(M38/12,0))</f>
        <v/>
      </c>
      <c r="U38" s="241"/>
      <c r="V38" s="241"/>
      <c r="W38" s="241"/>
      <c r="X38" s="47" t="s">
        <v>38</v>
      </c>
    </row>
    <row r="39" spans="2:26" s="32" customFormat="1" ht="12" customHeight="1" x14ac:dyDescent="0.15"/>
    <row r="40" spans="2:26" s="32" customFormat="1" ht="12" customHeight="1" x14ac:dyDescent="0.15">
      <c r="B40" s="35" t="s">
        <v>48</v>
      </c>
    </row>
    <row r="41" spans="2:26" s="32" customFormat="1" ht="20.100000000000001" customHeight="1" x14ac:dyDescent="0.15">
      <c r="B41" s="140"/>
      <c r="C41" s="140"/>
      <c r="D41" s="140"/>
      <c r="E41" s="140"/>
      <c r="F41" s="128" t="s">
        <v>66</v>
      </c>
      <c r="G41" s="128"/>
      <c r="H41" s="128"/>
      <c r="I41" s="128"/>
      <c r="J41" s="128"/>
      <c r="K41" s="128"/>
      <c r="L41" s="193" t="s">
        <v>63</v>
      </c>
      <c r="M41" s="194"/>
      <c r="N41" s="194"/>
      <c r="O41" s="194"/>
      <c r="P41" s="194"/>
      <c r="Q41" s="194"/>
      <c r="R41" s="129"/>
      <c r="S41" s="123" t="s">
        <v>64</v>
      </c>
      <c r="T41" s="124"/>
      <c r="U41" s="124"/>
      <c r="V41" s="124"/>
      <c r="W41" s="124"/>
      <c r="X41" s="124"/>
      <c r="Y41" s="125"/>
    </row>
    <row r="42" spans="2:26" s="32" customFormat="1" ht="20.100000000000001" customHeight="1" x14ac:dyDescent="0.15">
      <c r="B42" s="140"/>
      <c r="C42" s="140"/>
      <c r="D42" s="140"/>
      <c r="E42" s="140"/>
      <c r="F42" s="128"/>
      <c r="G42" s="128"/>
      <c r="H42" s="128"/>
      <c r="I42" s="128"/>
      <c r="J42" s="128"/>
      <c r="K42" s="128"/>
      <c r="L42" s="193" t="s">
        <v>62</v>
      </c>
      <c r="M42" s="194"/>
      <c r="N42" s="194"/>
      <c r="O42" s="194"/>
      <c r="P42" s="194"/>
      <c r="Q42" s="194"/>
      <c r="R42" s="129"/>
      <c r="S42" s="128" t="s">
        <v>62</v>
      </c>
      <c r="T42" s="128"/>
      <c r="U42" s="128"/>
      <c r="V42" s="128"/>
      <c r="W42" s="128"/>
      <c r="X42" s="128"/>
      <c r="Y42" s="128"/>
      <c r="Z42" s="48"/>
    </row>
    <row r="43" spans="2:26" s="32" customFormat="1" ht="20.100000000000001" customHeight="1" x14ac:dyDescent="0.15">
      <c r="B43" s="140"/>
      <c r="C43" s="140"/>
      <c r="D43" s="140"/>
      <c r="E43" s="140"/>
      <c r="F43" s="128"/>
      <c r="G43" s="128"/>
      <c r="H43" s="128"/>
      <c r="I43" s="128"/>
      <c r="J43" s="128"/>
      <c r="K43" s="128"/>
      <c r="L43" s="193" t="s">
        <v>60</v>
      </c>
      <c r="M43" s="194"/>
      <c r="N43" s="129"/>
      <c r="O43" s="193" t="s">
        <v>61</v>
      </c>
      <c r="P43" s="194"/>
      <c r="Q43" s="194"/>
      <c r="R43" s="129"/>
      <c r="S43" s="128" t="s">
        <v>60</v>
      </c>
      <c r="T43" s="128"/>
      <c r="U43" s="128"/>
      <c r="V43" s="128" t="s">
        <v>61</v>
      </c>
      <c r="W43" s="128"/>
      <c r="X43" s="128"/>
      <c r="Y43" s="128"/>
      <c r="Z43" s="48"/>
    </row>
    <row r="44" spans="2:26" s="32" customFormat="1" ht="23.25" customHeight="1" x14ac:dyDescent="0.15">
      <c r="B44" s="138" t="s">
        <v>49</v>
      </c>
      <c r="C44" s="138"/>
      <c r="D44" s="138"/>
      <c r="E44" s="138"/>
      <c r="F44" s="171"/>
      <c r="G44" s="172"/>
      <c r="H44" s="172"/>
      <c r="I44" s="172"/>
      <c r="J44" s="172"/>
      <c r="K44" s="173"/>
      <c r="L44" s="128" t="s">
        <v>47</v>
      </c>
      <c r="M44" s="169"/>
      <c r="N44" s="129" t="s">
        <v>65</v>
      </c>
      <c r="O44" s="189"/>
      <c r="P44" s="189"/>
      <c r="Q44" s="190"/>
      <c r="R44" s="129" t="s">
        <v>7</v>
      </c>
      <c r="S44" s="139" t="s">
        <v>56</v>
      </c>
      <c r="T44" s="105"/>
      <c r="U44" s="49" t="s">
        <v>65</v>
      </c>
      <c r="V44" s="143"/>
      <c r="W44" s="143"/>
      <c r="X44" s="144"/>
      <c r="Y44" s="129" t="s">
        <v>7</v>
      </c>
    </row>
    <row r="45" spans="2:26" s="32" customFormat="1" ht="23.25" customHeight="1" x14ac:dyDescent="0.15">
      <c r="B45" s="138"/>
      <c r="C45" s="138"/>
      <c r="D45" s="138"/>
      <c r="E45" s="138"/>
      <c r="F45" s="174"/>
      <c r="G45" s="175"/>
      <c r="H45" s="175"/>
      <c r="I45" s="175"/>
      <c r="J45" s="175"/>
      <c r="K45" s="176"/>
      <c r="L45" s="128"/>
      <c r="M45" s="170"/>
      <c r="N45" s="129"/>
      <c r="O45" s="191"/>
      <c r="P45" s="191"/>
      <c r="Q45" s="192"/>
      <c r="R45" s="129"/>
      <c r="S45" s="195"/>
      <c r="T45" s="106"/>
      <c r="U45" s="49" t="s">
        <v>11</v>
      </c>
      <c r="V45" s="145"/>
      <c r="W45" s="145"/>
      <c r="X45" s="146"/>
      <c r="Y45" s="129"/>
    </row>
    <row r="46" spans="2:26" s="32" customFormat="1" ht="23.25" customHeight="1" x14ac:dyDescent="0.15">
      <c r="B46" s="138" t="s">
        <v>58</v>
      </c>
      <c r="C46" s="138"/>
      <c r="D46" s="138"/>
      <c r="E46" s="138"/>
      <c r="F46" s="131" t="s">
        <v>50</v>
      </c>
      <c r="G46" s="130"/>
      <c r="H46" s="134" t="str">
        <f>IF(ISERROR(T35+T37),"",T35+T37)</f>
        <v/>
      </c>
      <c r="I46" s="134"/>
      <c r="J46" s="135"/>
      <c r="K46" s="129" t="s">
        <v>51</v>
      </c>
      <c r="L46" s="128" t="s">
        <v>52</v>
      </c>
      <c r="M46" s="177" t="str">
        <f>IF(H46="","",VLOOKUP(H46,等級表!A:J,5))</f>
        <v/>
      </c>
      <c r="N46" s="129" t="s">
        <v>65</v>
      </c>
      <c r="O46" s="155" t="str">
        <f>IF(H46="","",VLOOKUP(H46,等級表!A:J,6))</f>
        <v/>
      </c>
      <c r="P46" s="155"/>
      <c r="Q46" s="156"/>
      <c r="R46" s="129" t="s">
        <v>7</v>
      </c>
      <c r="S46" s="139" t="s">
        <v>53</v>
      </c>
      <c r="T46" s="50" t="str">
        <f>IF(H46="","",VLOOKUP(H46,等級表!A:J,7))</f>
        <v/>
      </c>
      <c r="U46" s="49" t="s">
        <v>11</v>
      </c>
      <c r="V46" s="147" t="str">
        <f>IF(H46="","",VLOOKUP(H46,等級表!A:J,8))</f>
        <v/>
      </c>
      <c r="W46" s="147"/>
      <c r="X46" s="148"/>
      <c r="Y46" s="129" t="s">
        <v>7</v>
      </c>
    </row>
    <row r="47" spans="2:26" s="32" customFormat="1" ht="23.25" customHeight="1" thickBot="1" x14ac:dyDescent="0.2">
      <c r="B47" s="164"/>
      <c r="C47" s="164"/>
      <c r="D47" s="164"/>
      <c r="E47" s="164"/>
      <c r="F47" s="132"/>
      <c r="G47" s="133"/>
      <c r="H47" s="136"/>
      <c r="I47" s="136"/>
      <c r="J47" s="137"/>
      <c r="K47" s="130"/>
      <c r="L47" s="139"/>
      <c r="M47" s="178"/>
      <c r="N47" s="130"/>
      <c r="O47" s="157"/>
      <c r="P47" s="157"/>
      <c r="Q47" s="158"/>
      <c r="R47" s="130"/>
      <c r="S47" s="159"/>
      <c r="T47" s="51" t="str">
        <f>IF(H46="","",VLOOKUP(H46,等級表!A:J,9))</f>
        <v/>
      </c>
      <c r="U47" s="49" t="s">
        <v>11</v>
      </c>
      <c r="V47" s="149"/>
      <c r="W47" s="149"/>
      <c r="X47" s="150"/>
      <c r="Y47" s="130"/>
    </row>
    <row r="48" spans="2:26" s="32" customFormat="1" ht="23.25" customHeight="1" x14ac:dyDescent="0.15">
      <c r="B48" s="207" t="s">
        <v>59</v>
      </c>
      <c r="C48" s="162"/>
      <c r="D48" s="162"/>
      <c r="E48" s="162"/>
      <c r="F48" s="162" t="s">
        <v>54</v>
      </c>
      <c r="G48" s="162"/>
      <c r="H48" s="165" t="str">
        <f>IF(ISERROR(T35+T38),"",T35+T38)</f>
        <v/>
      </c>
      <c r="I48" s="165"/>
      <c r="J48" s="166"/>
      <c r="K48" s="160" t="s">
        <v>51</v>
      </c>
      <c r="L48" s="162" t="s">
        <v>55</v>
      </c>
      <c r="M48" s="179" t="str">
        <f>IF(H48="","",VLOOKUP(H48,等級表!A:J,5))</f>
        <v/>
      </c>
      <c r="N48" s="160" t="s">
        <v>65</v>
      </c>
      <c r="O48" s="181" t="str">
        <f>IF(H48="","",VLOOKUP(H48,等級表!A:J,6))</f>
        <v/>
      </c>
      <c r="P48" s="181"/>
      <c r="Q48" s="182"/>
      <c r="R48" s="160" t="s">
        <v>7</v>
      </c>
      <c r="S48" s="141" t="s">
        <v>57</v>
      </c>
      <c r="T48" s="52" t="str">
        <f>IF(H48="","",VLOOKUP(H48,等級表!A:J,7))</f>
        <v/>
      </c>
      <c r="U48" s="53" t="s">
        <v>84</v>
      </c>
      <c r="V48" s="151" t="str">
        <f>IF(H48="","",VLOOKUP(H48,等級表!A:J,8))</f>
        <v/>
      </c>
      <c r="W48" s="151"/>
      <c r="X48" s="152"/>
      <c r="Y48" s="121" t="s">
        <v>7</v>
      </c>
    </row>
    <row r="49" spans="2:26" s="32" customFormat="1" ht="23.25" customHeight="1" thickBot="1" x14ac:dyDescent="0.2">
      <c r="B49" s="208"/>
      <c r="C49" s="163"/>
      <c r="D49" s="163"/>
      <c r="E49" s="163"/>
      <c r="F49" s="163"/>
      <c r="G49" s="163"/>
      <c r="H49" s="167"/>
      <c r="I49" s="167"/>
      <c r="J49" s="168"/>
      <c r="K49" s="161"/>
      <c r="L49" s="163"/>
      <c r="M49" s="180"/>
      <c r="N49" s="161"/>
      <c r="O49" s="183"/>
      <c r="P49" s="183"/>
      <c r="Q49" s="184"/>
      <c r="R49" s="161"/>
      <c r="S49" s="142"/>
      <c r="T49" s="54" t="str">
        <f>IF(H48="","",VLOOKUP(H48,等級表!A:J,9))</f>
        <v/>
      </c>
      <c r="U49" s="55" t="s">
        <v>84</v>
      </c>
      <c r="V49" s="153"/>
      <c r="W49" s="153"/>
      <c r="X49" s="154"/>
      <c r="Y49" s="122"/>
    </row>
    <row r="50" spans="2:26" s="32" customFormat="1" ht="12" customHeight="1" x14ac:dyDescent="0.15">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2:26" s="32" customFormat="1" ht="30" customHeight="1" x14ac:dyDescent="0.15">
      <c r="B51" s="140"/>
      <c r="C51" s="140"/>
      <c r="D51" s="140"/>
      <c r="E51" s="126" t="s">
        <v>68</v>
      </c>
      <c r="F51" s="126"/>
      <c r="G51" s="126"/>
      <c r="H51" s="126"/>
      <c r="I51" s="126"/>
      <c r="J51" s="126"/>
      <c r="K51" s="126"/>
      <c r="L51" s="127" t="s">
        <v>67</v>
      </c>
      <c r="M51" s="127"/>
      <c r="N51" s="127"/>
      <c r="O51" s="127"/>
      <c r="P51" s="127"/>
      <c r="Q51" s="127"/>
      <c r="R51" s="127"/>
      <c r="S51" s="126" t="s">
        <v>69</v>
      </c>
      <c r="T51" s="126"/>
      <c r="U51" s="126"/>
      <c r="V51" s="126"/>
      <c r="W51" s="126"/>
      <c r="X51" s="126"/>
      <c r="Y51" s="126"/>
    </row>
    <row r="52" spans="2:26" s="32" customFormat="1" ht="30" customHeight="1" x14ac:dyDescent="0.15">
      <c r="B52" s="127" t="s">
        <v>70</v>
      </c>
      <c r="C52" s="127"/>
      <c r="D52" s="127"/>
      <c r="E52" s="128" t="str">
        <f>IF(M46="","",IF(ABS(M44-M46)&gt;=2,"〇",IF(ABS(T44-T46)&gt;=2,"〇","×")))</f>
        <v/>
      </c>
      <c r="F52" s="128"/>
      <c r="G52" s="128"/>
      <c r="H52" s="128"/>
      <c r="I52" s="128"/>
      <c r="J52" s="128"/>
      <c r="K52" s="128"/>
      <c r="L52" s="128" t="str">
        <f>IF(M48="","",IF(ABS(M46-M48)&gt;=2,"〇",IF(ABS(T46-T48)&gt;=2,"〇","×")))</f>
        <v/>
      </c>
      <c r="M52" s="128"/>
      <c r="N52" s="128"/>
      <c r="O52" s="128"/>
      <c r="P52" s="128"/>
      <c r="Q52" s="128"/>
      <c r="R52" s="128"/>
      <c r="S52" s="128" t="str">
        <f>IF(M48="","",IF(ABS(M44-M48)&gt;=1,"〇",IF(ABS(T44-T48)&gt;=1,"〇","×")))</f>
        <v/>
      </c>
      <c r="T52" s="128"/>
      <c r="U52" s="128"/>
      <c r="V52" s="128"/>
      <c r="W52" s="128"/>
      <c r="X52" s="128"/>
      <c r="Y52" s="128"/>
    </row>
    <row r="53" spans="2:26" s="32" customFormat="1" ht="12" customHeight="1" x14ac:dyDescent="0.15">
      <c r="B53" s="56"/>
      <c r="C53" s="56"/>
      <c r="D53" s="56"/>
      <c r="E53" s="27"/>
      <c r="F53" s="27"/>
      <c r="G53" s="27"/>
      <c r="H53" s="27"/>
      <c r="I53" s="27"/>
      <c r="J53" s="27"/>
      <c r="K53" s="27"/>
      <c r="L53" s="27"/>
      <c r="M53" s="27"/>
      <c r="N53" s="27"/>
      <c r="O53" s="27"/>
      <c r="P53" s="27"/>
      <c r="Q53" s="27"/>
      <c r="R53" s="27"/>
      <c r="S53" s="27"/>
      <c r="T53" s="27"/>
      <c r="U53" s="27"/>
      <c r="V53" s="27"/>
      <c r="W53" s="27"/>
      <c r="X53" s="27"/>
      <c r="Y53" s="27"/>
    </row>
    <row r="54" spans="2:26" ht="14.25" thickBot="1" x14ac:dyDescent="0.2">
      <c r="B54" s="57" t="s">
        <v>12</v>
      </c>
    </row>
    <row r="55" spans="2:26" s="61" customFormat="1" ht="7.5" customHeight="1" thickTop="1" x14ac:dyDescent="0.15">
      <c r="B55" s="58"/>
      <c r="C55" s="59"/>
      <c r="D55" s="59"/>
      <c r="E55" s="59"/>
      <c r="F55" s="59"/>
      <c r="G55" s="59"/>
      <c r="H55" s="59"/>
      <c r="I55" s="59"/>
      <c r="J55" s="59"/>
      <c r="K55" s="59"/>
      <c r="L55" s="59"/>
      <c r="M55" s="59"/>
      <c r="N55" s="59"/>
      <c r="O55" s="59"/>
      <c r="P55" s="59"/>
      <c r="Q55" s="59"/>
      <c r="R55" s="59"/>
      <c r="S55" s="59"/>
      <c r="T55" s="59"/>
      <c r="U55" s="59"/>
      <c r="V55" s="59"/>
      <c r="W55" s="59"/>
      <c r="X55" s="60"/>
    </row>
    <row r="56" spans="2:26" s="61" customFormat="1" x14ac:dyDescent="0.15">
      <c r="B56" s="62" t="s">
        <v>71</v>
      </c>
      <c r="C56" s="63"/>
      <c r="D56" s="63"/>
      <c r="E56" s="63"/>
      <c r="F56" s="63"/>
      <c r="G56" s="63"/>
      <c r="H56" s="63"/>
      <c r="I56" s="63"/>
      <c r="J56" s="63"/>
      <c r="K56" s="63"/>
      <c r="L56" s="63"/>
      <c r="M56" s="63"/>
      <c r="N56" s="63"/>
      <c r="O56" s="63"/>
      <c r="P56" s="63"/>
      <c r="Q56" s="63"/>
      <c r="R56" s="63"/>
      <c r="S56" s="63"/>
      <c r="T56" s="63"/>
      <c r="U56" s="63"/>
      <c r="V56" s="63"/>
      <c r="W56" s="63"/>
      <c r="X56" s="64"/>
    </row>
    <row r="57" spans="2:26" s="61" customFormat="1" ht="14.25" customHeight="1" x14ac:dyDescent="0.15">
      <c r="B57" s="65"/>
      <c r="C57" s="63"/>
      <c r="D57" s="63"/>
      <c r="E57" s="63"/>
      <c r="F57" s="63"/>
      <c r="G57" s="63"/>
      <c r="H57" s="63"/>
      <c r="I57" s="63"/>
      <c r="J57" s="63"/>
      <c r="K57" s="63"/>
      <c r="L57" s="63"/>
      <c r="M57" s="63"/>
      <c r="N57" s="63"/>
      <c r="O57" s="63"/>
      <c r="P57" s="63"/>
      <c r="Q57" s="63"/>
      <c r="R57" s="63"/>
      <c r="S57" s="63"/>
      <c r="T57" s="63"/>
      <c r="U57" s="63"/>
      <c r="V57" s="63"/>
      <c r="W57" s="63"/>
      <c r="X57" s="64"/>
    </row>
    <row r="58" spans="2:26" s="61" customFormat="1" x14ac:dyDescent="0.15">
      <c r="B58" s="65"/>
      <c r="C58" s="63"/>
      <c r="D58" s="63"/>
      <c r="E58" s="63"/>
      <c r="F58" s="63"/>
      <c r="G58" s="66" t="s">
        <v>13</v>
      </c>
      <c r="H58" s="66"/>
      <c r="I58" s="66"/>
      <c r="J58" s="66"/>
      <c r="K58" s="120"/>
      <c r="L58" s="120"/>
      <c r="M58" s="120"/>
      <c r="N58" s="120"/>
      <c r="O58" s="120"/>
      <c r="P58" s="120"/>
      <c r="Q58" s="120"/>
      <c r="R58" s="120"/>
      <c r="S58" s="67" t="s">
        <v>128</v>
      </c>
      <c r="T58" s="67"/>
      <c r="U58" s="68"/>
      <c r="V58" s="69"/>
      <c r="W58" s="70"/>
      <c r="X58" s="64"/>
    </row>
    <row r="59" spans="2:26" s="61" customFormat="1" ht="8.25" customHeight="1" thickBot="1" x14ac:dyDescent="0.2">
      <c r="B59" s="71"/>
      <c r="C59" s="72"/>
      <c r="D59" s="72"/>
      <c r="E59" s="72"/>
      <c r="F59" s="72"/>
      <c r="G59" s="72"/>
      <c r="H59" s="72"/>
      <c r="I59" s="72"/>
      <c r="J59" s="72"/>
      <c r="K59" s="72"/>
      <c r="L59" s="72"/>
      <c r="M59" s="72"/>
      <c r="N59" s="72"/>
      <c r="O59" s="72"/>
      <c r="P59" s="72"/>
      <c r="Q59" s="72"/>
      <c r="R59" s="72"/>
      <c r="S59" s="72"/>
      <c r="T59" s="72"/>
      <c r="U59" s="72"/>
      <c r="V59" s="72"/>
      <c r="W59" s="72"/>
      <c r="X59" s="73"/>
    </row>
    <row r="60" spans="2:26" ht="12" customHeight="1" thickTop="1" x14ac:dyDescent="0.15"/>
    <row r="61" spans="2:26" ht="15" customHeight="1" x14ac:dyDescent="0.15">
      <c r="B61" s="74" t="s">
        <v>14</v>
      </c>
      <c r="C61" s="75"/>
      <c r="D61" s="75"/>
      <c r="E61" s="75"/>
      <c r="F61" s="75"/>
      <c r="G61" s="75"/>
      <c r="H61" s="75"/>
      <c r="I61" s="75"/>
      <c r="J61" s="75"/>
      <c r="K61" s="75"/>
      <c r="L61" s="75"/>
      <c r="M61" s="75"/>
      <c r="N61" s="75"/>
      <c r="O61" s="75"/>
      <c r="P61" s="75"/>
      <c r="Q61" s="75"/>
      <c r="R61" s="75"/>
      <c r="S61" s="75"/>
      <c r="T61" s="75"/>
      <c r="U61" s="75"/>
      <c r="V61" s="75"/>
      <c r="W61" s="75"/>
      <c r="X61" s="76"/>
    </row>
    <row r="62" spans="2:26" ht="15" customHeight="1" x14ac:dyDescent="0.15">
      <c r="B62" s="77"/>
      <c r="C62" s="78"/>
      <c r="D62" s="78"/>
      <c r="E62" s="78"/>
      <c r="F62" s="78"/>
      <c r="G62" s="78"/>
      <c r="H62" s="78"/>
      <c r="I62" s="78"/>
      <c r="J62" s="78"/>
      <c r="K62" s="78"/>
      <c r="L62" s="78"/>
      <c r="M62" s="78"/>
      <c r="N62" s="78"/>
      <c r="O62" s="78"/>
      <c r="P62" s="78"/>
      <c r="Q62" s="78"/>
      <c r="R62" s="78"/>
      <c r="S62" s="78"/>
      <c r="T62" s="78"/>
      <c r="U62" s="78"/>
      <c r="V62" s="78"/>
      <c r="W62" s="78"/>
      <c r="X62" s="79"/>
      <c r="Y62" s="14" t="s">
        <v>85</v>
      </c>
    </row>
    <row r="63" spans="2:26" s="81" customFormat="1" ht="12" customHeight="1" x14ac:dyDescent="0.15">
      <c r="B63" s="80"/>
      <c r="C63" s="80"/>
      <c r="D63" s="80"/>
      <c r="E63" s="80"/>
      <c r="F63" s="80"/>
      <c r="G63" s="80"/>
      <c r="H63" s="80"/>
      <c r="I63" s="80"/>
      <c r="J63" s="80"/>
      <c r="K63" s="80"/>
      <c r="L63" s="80"/>
      <c r="M63" s="80"/>
      <c r="N63" s="80"/>
      <c r="O63" s="80"/>
      <c r="P63" s="80"/>
      <c r="Q63" s="80"/>
      <c r="R63" s="80"/>
      <c r="S63" s="80"/>
      <c r="T63" s="80"/>
      <c r="U63" s="80"/>
      <c r="V63" s="80"/>
      <c r="W63" s="80"/>
      <c r="X63" s="80"/>
    </row>
    <row r="64" spans="2:26" s="81" customFormat="1" ht="21" customHeight="1" x14ac:dyDescent="0.15">
      <c r="B64" s="82" t="s">
        <v>15</v>
      </c>
      <c r="C64" s="83"/>
      <c r="D64" s="83"/>
      <c r="E64" s="83"/>
      <c r="F64" s="83"/>
      <c r="G64" s="83"/>
      <c r="H64" s="83"/>
      <c r="I64" s="83"/>
      <c r="J64" s="83"/>
      <c r="K64" s="83"/>
      <c r="L64" s="83"/>
      <c r="M64" s="83"/>
      <c r="N64" s="83"/>
      <c r="O64" s="83"/>
      <c r="P64" s="83"/>
      <c r="Q64" s="83"/>
      <c r="R64" s="83"/>
      <c r="S64" s="83"/>
      <c r="T64" s="83"/>
      <c r="U64" s="83"/>
      <c r="V64" s="83"/>
      <c r="W64" s="83"/>
      <c r="X64" s="83"/>
      <c r="Y64" s="83"/>
      <c r="Z64" s="84"/>
    </row>
    <row r="65" spans="2:26" ht="15.75" customHeight="1" x14ac:dyDescent="0.15">
      <c r="B65" s="85" t="s">
        <v>102</v>
      </c>
      <c r="C65" s="86"/>
      <c r="D65" s="16"/>
      <c r="E65" s="16"/>
      <c r="F65" s="16"/>
      <c r="G65" s="16"/>
      <c r="H65" s="16"/>
      <c r="I65" s="16"/>
      <c r="J65" s="16"/>
      <c r="K65" s="16"/>
      <c r="L65" s="16"/>
      <c r="M65" s="16"/>
      <c r="N65" s="16"/>
      <c r="O65" s="16"/>
      <c r="P65" s="16"/>
      <c r="Q65" s="16"/>
      <c r="R65" s="16"/>
      <c r="S65" s="16"/>
      <c r="T65" s="16"/>
      <c r="U65" s="16"/>
      <c r="V65" s="16"/>
      <c r="W65" s="16"/>
      <c r="X65" s="16"/>
      <c r="Z65" s="87"/>
    </row>
    <row r="66" spans="2:26" ht="15.75" customHeight="1" x14ac:dyDescent="0.15">
      <c r="B66" s="85" t="s">
        <v>72</v>
      </c>
      <c r="C66" s="86"/>
      <c r="D66" s="16"/>
      <c r="E66" s="16"/>
      <c r="F66" s="16"/>
      <c r="G66" s="16"/>
      <c r="H66" s="16"/>
      <c r="I66" s="16"/>
      <c r="J66" s="16"/>
      <c r="K66" s="16"/>
      <c r="L66" s="16"/>
      <c r="M66" s="16"/>
      <c r="N66" s="16"/>
      <c r="O66" s="16"/>
      <c r="P66" s="16"/>
      <c r="Q66" s="16"/>
      <c r="R66" s="16"/>
      <c r="S66" s="16"/>
      <c r="T66" s="16"/>
      <c r="U66" s="16"/>
      <c r="V66" s="16"/>
      <c r="W66" s="16"/>
      <c r="X66" s="16"/>
      <c r="Z66" s="87"/>
    </row>
    <row r="67" spans="2:26" ht="15.75" customHeight="1" x14ac:dyDescent="0.15">
      <c r="B67" s="85" t="s">
        <v>73</v>
      </c>
      <c r="C67" s="86"/>
      <c r="D67" s="16"/>
      <c r="E67" s="16"/>
      <c r="F67" s="16"/>
      <c r="G67" s="16"/>
      <c r="H67" s="16"/>
      <c r="I67" s="16"/>
      <c r="J67" s="16"/>
      <c r="K67" s="16"/>
      <c r="L67" s="16"/>
      <c r="M67" s="16"/>
      <c r="N67" s="16"/>
      <c r="O67" s="16"/>
      <c r="P67" s="16"/>
      <c r="Q67" s="16"/>
      <c r="R67" s="16"/>
      <c r="S67" s="16"/>
      <c r="T67" s="16"/>
      <c r="U67" s="16"/>
      <c r="V67" s="16"/>
      <c r="W67" s="16"/>
      <c r="X67" s="16"/>
      <c r="Z67" s="87"/>
    </row>
    <row r="68" spans="2:26" ht="15.75" customHeight="1" x14ac:dyDescent="0.15">
      <c r="B68" s="85" t="s">
        <v>103</v>
      </c>
      <c r="C68" s="86"/>
      <c r="D68" s="16"/>
      <c r="E68" s="16"/>
      <c r="F68" s="16"/>
      <c r="G68" s="16"/>
      <c r="H68" s="16"/>
      <c r="I68" s="16"/>
      <c r="J68" s="16"/>
      <c r="K68" s="16"/>
      <c r="L68" s="16"/>
      <c r="M68" s="16"/>
      <c r="N68" s="16"/>
      <c r="O68" s="16"/>
      <c r="P68" s="16"/>
      <c r="Q68" s="16"/>
      <c r="R68" s="16"/>
      <c r="S68" s="16"/>
      <c r="T68" s="16"/>
      <c r="U68" s="16"/>
      <c r="V68" s="16"/>
      <c r="W68" s="16"/>
      <c r="X68" s="16"/>
      <c r="Z68" s="87"/>
    </row>
    <row r="69" spans="2:26" ht="15.75" customHeight="1" x14ac:dyDescent="0.15">
      <c r="B69" s="85" t="s">
        <v>74</v>
      </c>
      <c r="C69" s="86"/>
      <c r="D69" s="16"/>
      <c r="E69" s="16"/>
      <c r="F69" s="16"/>
      <c r="G69" s="16"/>
      <c r="H69" s="16"/>
      <c r="I69" s="16"/>
      <c r="J69" s="16"/>
      <c r="K69" s="16"/>
      <c r="L69" s="16"/>
      <c r="M69" s="16"/>
      <c r="N69" s="16"/>
      <c r="O69" s="16"/>
      <c r="P69" s="16"/>
      <c r="Q69" s="16"/>
      <c r="R69" s="16"/>
      <c r="S69" s="16"/>
      <c r="T69" s="16"/>
      <c r="U69" s="16"/>
      <c r="V69" s="16"/>
      <c r="W69" s="16"/>
      <c r="X69" s="16"/>
      <c r="Z69" s="87"/>
    </row>
    <row r="70" spans="2:26" ht="15.75" customHeight="1" x14ac:dyDescent="0.15">
      <c r="B70" s="85" t="s">
        <v>75</v>
      </c>
      <c r="C70" s="86"/>
      <c r="D70" s="16"/>
      <c r="E70" s="16"/>
      <c r="F70" s="16"/>
      <c r="G70" s="16"/>
      <c r="H70" s="16"/>
      <c r="I70" s="16"/>
      <c r="J70" s="16"/>
      <c r="K70" s="16"/>
      <c r="L70" s="16"/>
      <c r="M70" s="16"/>
      <c r="N70" s="16"/>
      <c r="O70" s="16"/>
      <c r="P70" s="16"/>
      <c r="Q70" s="16"/>
      <c r="R70" s="16"/>
      <c r="S70" s="16"/>
      <c r="T70" s="16"/>
      <c r="U70" s="16"/>
      <c r="V70" s="16"/>
      <c r="W70" s="16"/>
      <c r="X70" s="16"/>
      <c r="Z70" s="87"/>
    </row>
    <row r="71" spans="2:26" ht="15.75" customHeight="1" x14ac:dyDescent="0.15">
      <c r="B71" s="85" t="s">
        <v>112</v>
      </c>
      <c r="C71" s="86"/>
      <c r="D71" s="16"/>
      <c r="E71" s="16"/>
      <c r="F71" s="16"/>
      <c r="G71" s="16"/>
      <c r="H71" s="16"/>
      <c r="I71" s="16"/>
      <c r="J71" s="16"/>
      <c r="K71" s="16"/>
      <c r="L71" s="16"/>
      <c r="M71" s="16"/>
      <c r="N71" s="16"/>
      <c r="O71" s="16"/>
      <c r="P71" s="16"/>
      <c r="Q71" s="16"/>
      <c r="R71" s="16"/>
      <c r="S71" s="16"/>
      <c r="T71" s="16"/>
      <c r="U71" s="16"/>
      <c r="V71" s="16"/>
      <c r="W71" s="16"/>
      <c r="X71" s="16"/>
      <c r="Z71" s="87"/>
    </row>
    <row r="72" spans="2:26" ht="15.75" customHeight="1" x14ac:dyDescent="0.15">
      <c r="B72" s="85" t="s">
        <v>113</v>
      </c>
      <c r="C72" s="86"/>
      <c r="D72" s="16"/>
      <c r="E72" s="16"/>
      <c r="F72" s="16"/>
      <c r="G72" s="16"/>
      <c r="H72" s="16"/>
      <c r="I72" s="16"/>
      <c r="J72" s="16"/>
      <c r="K72" s="16"/>
      <c r="L72" s="16"/>
      <c r="M72" s="16"/>
      <c r="N72" s="16"/>
      <c r="O72" s="16"/>
      <c r="P72" s="16"/>
      <c r="Q72" s="16"/>
      <c r="R72" s="16"/>
      <c r="S72" s="16"/>
      <c r="T72" s="16"/>
      <c r="U72" s="16"/>
      <c r="V72" s="16"/>
      <c r="W72" s="16"/>
      <c r="X72" s="16"/>
      <c r="Z72" s="87"/>
    </row>
    <row r="73" spans="2:26" ht="15.75" customHeight="1" x14ac:dyDescent="0.15">
      <c r="B73" s="85" t="s">
        <v>76</v>
      </c>
      <c r="C73" s="86"/>
      <c r="D73" s="16"/>
      <c r="E73" s="16"/>
      <c r="F73" s="16"/>
      <c r="G73" s="16"/>
      <c r="H73" s="16"/>
      <c r="I73" s="16"/>
      <c r="J73" s="16"/>
      <c r="K73" s="16"/>
      <c r="L73" s="16"/>
      <c r="M73" s="16"/>
      <c r="N73" s="16"/>
      <c r="O73" s="16"/>
      <c r="P73" s="16"/>
      <c r="Q73" s="16"/>
      <c r="R73" s="16"/>
      <c r="S73" s="16"/>
      <c r="T73" s="16"/>
      <c r="U73" s="16"/>
      <c r="V73" s="16"/>
      <c r="W73" s="16"/>
      <c r="X73" s="16"/>
      <c r="Z73" s="87"/>
    </row>
    <row r="74" spans="2:26" ht="15.75" customHeight="1" x14ac:dyDescent="0.15">
      <c r="B74" s="85" t="s">
        <v>114</v>
      </c>
      <c r="C74" s="86"/>
      <c r="D74" s="16"/>
      <c r="E74" s="16"/>
      <c r="F74" s="16"/>
      <c r="G74" s="16"/>
      <c r="H74" s="16"/>
      <c r="I74" s="16"/>
      <c r="J74" s="16"/>
      <c r="K74" s="16"/>
      <c r="L74" s="16"/>
      <c r="M74" s="16"/>
      <c r="N74" s="16"/>
      <c r="O74" s="16"/>
      <c r="P74" s="16"/>
      <c r="Q74" s="16"/>
      <c r="R74" s="16"/>
      <c r="S74" s="16"/>
      <c r="T74" s="16"/>
      <c r="U74" s="16"/>
      <c r="V74" s="16"/>
      <c r="W74" s="16"/>
      <c r="X74" s="16"/>
      <c r="Z74" s="87"/>
    </row>
    <row r="75" spans="2:26" ht="15.75" customHeight="1" x14ac:dyDescent="0.15">
      <c r="B75" s="85" t="s">
        <v>76</v>
      </c>
      <c r="C75" s="86"/>
      <c r="D75" s="16"/>
      <c r="E75" s="16"/>
      <c r="F75" s="16"/>
      <c r="G75" s="16"/>
      <c r="H75" s="16"/>
      <c r="I75" s="16"/>
      <c r="J75" s="16"/>
      <c r="K75" s="16"/>
      <c r="L75" s="16"/>
      <c r="M75" s="16"/>
      <c r="N75" s="16"/>
      <c r="O75" s="16"/>
      <c r="P75" s="16"/>
      <c r="Q75" s="16"/>
      <c r="R75" s="16"/>
      <c r="S75" s="16"/>
      <c r="T75" s="16"/>
      <c r="U75" s="16"/>
      <c r="V75" s="16"/>
      <c r="W75" s="16"/>
      <c r="X75" s="16"/>
      <c r="Z75" s="87"/>
    </row>
    <row r="76" spans="2:26" ht="15.75" customHeight="1" x14ac:dyDescent="0.15">
      <c r="B76" s="85" t="s">
        <v>115</v>
      </c>
      <c r="C76" s="86"/>
      <c r="D76" s="16"/>
      <c r="E76" s="16"/>
      <c r="F76" s="16"/>
      <c r="G76" s="16"/>
      <c r="H76" s="16"/>
      <c r="I76" s="16"/>
      <c r="J76" s="16"/>
      <c r="K76" s="16"/>
      <c r="L76" s="16"/>
      <c r="M76" s="16"/>
      <c r="N76" s="16"/>
      <c r="O76" s="16"/>
      <c r="P76" s="16"/>
      <c r="Q76" s="16"/>
      <c r="R76" s="16"/>
      <c r="S76" s="16"/>
      <c r="T76" s="16"/>
      <c r="U76" s="16"/>
      <c r="V76" s="16"/>
      <c r="W76" s="16"/>
      <c r="X76" s="16"/>
      <c r="Z76" s="87"/>
    </row>
    <row r="77" spans="2:26" ht="15.75" customHeight="1" x14ac:dyDescent="0.15">
      <c r="B77" s="85" t="s">
        <v>77</v>
      </c>
      <c r="C77" s="86"/>
      <c r="D77" s="16"/>
      <c r="E77" s="16"/>
      <c r="F77" s="16"/>
      <c r="G77" s="16"/>
      <c r="H77" s="16"/>
      <c r="I77" s="16"/>
      <c r="J77" s="16"/>
      <c r="K77" s="16"/>
      <c r="L77" s="16"/>
      <c r="M77" s="16"/>
      <c r="N77" s="16"/>
      <c r="O77" s="16"/>
      <c r="P77" s="16"/>
      <c r="Q77" s="16"/>
      <c r="R77" s="16"/>
      <c r="S77" s="16"/>
      <c r="T77" s="16"/>
      <c r="U77" s="16"/>
      <c r="V77" s="16"/>
      <c r="W77" s="16"/>
      <c r="X77" s="16"/>
      <c r="Y77" s="13"/>
      <c r="Z77" s="87"/>
    </row>
    <row r="78" spans="2:26" ht="7.5" customHeight="1" x14ac:dyDescent="0.15">
      <c r="B78" s="88"/>
      <c r="C78" s="89"/>
      <c r="D78" s="89"/>
      <c r="E78" s="89"/>
      <c r="F78" s="89"/>
      <c r="G78" s="89"/>
      <c r="H78" s="89"/>
      <c r="I78" s="89"/>
      <c r="J78" s="89"/>
      <c r="K78" s="89"/>
      <c r="L78" s="89"/>
      <c r="M78" s="89"/>
      <c r="N78" s="89"/>
      <c r="O78" s="89"/>
      <c r="P78" s="89"/>
      <c r="Q78" s="89"/>
      <c r="R78" s="89"/>
      <c r="S78" s="89"/>
      <c r="T78" s="89"/>
      <c r="U78" s="89"/>
      <c r="V78" s="89"/>
      <c r="W78" s="89"/>
      <c r="X78" s="89"/>
      <c r="Y78" s="89"/>
      <c r="Z78" s="90"/>
    </row>
    <row r="79" spans="2:26" ht="12" customHeight="1" x14ac:dyDescent="0.15">
      <c r="Y79" s="91"/>
    </row>
    <row r="80" spans="2:26" x14ac:dyDescent="0.15">
      <c r="B80" s="14" t="s">
        <v>83</v>
      </c>
    </row>
    <row r="81" spans="2:27" ht="7.5" customHeight="1" x14ac:dyDescent="0.15">
      <c r="B81" s="92"/>
      <c r="C81" s="93"/>
      <c r="D81" s="93"/>
      <c r="E81" s="93"/>
      <c r="F81" s="93"/>
      <c r="G81" s="93"/>
      <c r="H81" s="93"/>
      <c r="I81" s="93"/>
      <c r="J81" s="93"/>
      <c r="K81" s="93"/>
      <c r="L81" s="93"/>
      <c r="M81" s="93"/>
      <c r="N81" s="93"/>
      <c r="O81" s="93"/>
      <c r="P81" s="93"/>
      <c r="Q81" s="93"/>
      <c r="R81" s="93"/>
      <c r="S81" s="93"/>
      <c r="T81" s="93"/>
      <c r="U81" s="93"/>
      <c r="V81" s="93"/>
      <c r="W81" s="93"/>
      <c r="X81" s="93"/>
      <c r="Y81" s="93"/>
      <c r="Z81" s="94"/>
      <c r="AA81" s="95"/>
    </row>
    <row r="82" spans="2:27" ht="13.5" customHeight="1" x14ac:dyDescent="0.15">
      <c r="B82" s="96" t="s">
        <v>86</v>
      </c>
      <c r="C82" s="97"/>
      <c r="D82" s="97"/>
      <c r="E82" s="97"/>
      <c r="F82" s="97"/>
      <c r="G82" s="97"/>
      <c r="H82" s="97"/>
      <c r="I82" s="97"/>
      <c r="J82" s="97"/>
      <c r="K82" s="97"/>
      <c r="L82" s="97"/>
      <c r="M82" s="97"/>
      <c r="N82" s="97"/>
      <c r="O82" s="97"/>
      <c r="P82" s="97"/>
      <c r="Q82" s="97"/>
      <c r="R82" s="97"/>
      <c r="S82" s="97"/>
      <c r="T82" s="97"/>
      <c r="U82" s="97"/>
      <c r="V82" s="97"/>
      <c r="W82" s="97"/>
      <c r="X82" s="97"/>
      <c r="Y82" s="97"/>
      <c r="Z82" s="98"/>
      <c r="AA82" s="95"/>
    </row>
    <row r="83" spans="2:27" x14ac:dyDescent="0.15">
      <c r="B83" s="96" t="s">
        <v>87</v>
      </c>
      <c r="C83" s="97"/>
      <c r="D83" s="97"/>
      <c r="E83" s="97"/>
      <c r="F83" s="97"/>
      <c r="G83" s="97"/>
      <c r="H83" s="97"/>
      <c r="I83" s="97"/>
      <c r="J83" s="97"/>
      <c r="K83" s="97"/>
      <c r="L83" s="97"/>
      <c r="M83" s="97"/>
      <c r="N83" s="97"/>
      <c r="O83" s="97"/>
      <c r="P83" s="97"/>
      <c r="Q83" s="97"/>
      <c r="R83" s="97"/>
      <c r="S83" s="97"/>
      <c r="T83" s="97"/>
      <c r="U83" s="97"/>
      <c r="V83" s="97"/>
      <c r="W83" s="97"/>
      <c r="X83" s="97"/>
      <c r="Y83" s="97"/>
      <c r="Z83" s="98"/>
      <c r="AA83" s="95"/>
    </row>
    <row r="84" spans="2:27" x14ac:dyDescent="0.15">
      <c r="B84" s="96" t="s">
        <v>88</v>
      </c>
      <c r="C84" s="97"/>
      <c r="D84" s="97"/>
      <c r="E84" s="97"/>
      <c r="F84" s="97"/>
      <c r="G84" s="97"/>
      <c r="H84" s="97"/>
      <c r="I84" s="97"/>
      <c r="J84" s="97"/>
      <c r="K84" s="97"/>
      <c r="L84" s="97"/>
      <c r="M84" s="97"/>
      <c r="N84" s="97"/>
      <c r="O84" s="97"/>
      <c r="P84" s="97"/>
      <c r="Q84" s="97"/>
      <c r="R84" s="97"/>
      <c r="S84" s="97"/>
      <c r="T84" s="97"/>
      <c r="U84" s="97"/>
      <c r="V84" s="97"/>
      <c r="W84" s="97"/>
      <c r="X84" s="97"/>
      <c r="Y84" s="97"/>
      <c r="Z84" s="98"/>
      <c r="AA84" s="95"/>
    </row>
    <row r="85" spans="2:27" x14ac:dyDescent="0.15">
      <c r="B85" s="96" t="s">
        <v>89</v>
      </c>
      <c r="C85" s="97"/>
      <c r="D85" s="97"/>
      <c r="E85" s="97"/>
      <c r="F85" s="97"/>
      <c r="G85" s="97"/>
      <c r="H85" s="97"/>
      <c r="I85" s="97"/>
      <c r="J85" s="97"/>
      <c r="K85" s="97"/>
      <c r="L85" s="97"/>
      <c r="M85" s="97"/>
      <c r="N85" s="97"/>
      <c r="O85" s="97"/>
      <c r="P85" s="97"/>
      <c r="Q85" s="97"/>
      <c r="R85" s="97"/>
      <c r="S85" s="97"/>
      <c r="T85" s="97"/>
      <c r="U85" s="97"/>
      <c r="V85" s="97"/>
      <c r="W85" s="97"/>
      <c r="X85" s="97"/>
      <c r="Y85" s="97"/>
      <c r="Z85" s="98"/>
      <c r="AA85" s="95"/>
    </row>
    <row r="86" spans="2:27" x14ac:dyDescent="0.15">
      <c r="B86" s="96" t="s">
        <v>90</v>
      </c>
      <c r="C86" s="97"/>
      <c r="D86" s="97"/>
      <c r="E86" s="97"/>
      <c r="F86" s="97"/>
      <c r="G86" s="97"/>
      <c r="H86" s="97"/>
      <c r="I86" s="97"/>
      <c r="J86" s="97"/>
      <c r="K86" s="97"/>
      <c r="L86" s="97"/>
      <c r="M86" s="97"/>
      <c r="N86" s="97"/>
      <c r="O86" s="97"/>
      <c r="P86" s="97"/>
      <c r="Q86" s="97"/>
      <c r="R86" s="97"/>
      <c r="S86" s="97"/>
      <c r="T86" s="97"/>
      <c r="U86" s="97"/>
      <c r="V86" s="97"/>
      <c r="W86" s="97"/>
      <c r="X86" s="97"/>
      <c r="Y86" s="97"/>
      <c r="Z86" s="98"/>
      <c r="AA86" s="95"/>
    </row>
    <row r="87" spans="2:27" x14ac:dyDescent="0.15">
      <c r="B87" s="96" t="s">
        <v>91</v>
      </c>
      <c r="C87" s="97"/>
      <c r="D87" s="97"/>
      <c r="E87" s="97"/>
      <c r="F87" s="97"/>
      <c r="G87" s="97"/>
      <c r="H87" s="97"/>
      <c r="I87" s="97"/>
      <c r="J87" s="97"/>
      <c r="K87" s="97"/>
      <c r="L87" s="97"/>
      <c r="M87" s="97"/>
      <c r="N87" s="97"/>
      <c r="O87" s="97"/>
      <c r="P87" s="97"/>
      <c r="Q87" s="97"/>
      <c r="R87" s="97"/>
      <c r="S87" s="97"/>
      <c r="T87" s="97"/>
      <c r="U87" s="97"/>
      <c r="V87" s="97"/>
      <c r="W87" s="97"/>
      <c r="X87" s="97"/>
      <c r="Y87" s="97"/>
      <c r="Z87" s="98"/>
      <c r="AA87" s="95"/>
    </row>
    <row r="88" spans="2:27" x14ac:dyDescent="0.15">
      <c r="B88" s="96" t="s">
        <v>92</v>
      </c>
      <c r="C88" s="97"/>
      <c r="D88" s="97"/>
      <c r="E88" s="97"/>
      <c r="F88" s="97"/>
      <c r="G88" s="97"/>
      <c r="H88" s="97"/>
      <c r="I88" s="97"/>
      <c r="J88" s="97"/>
      <c r="K88" s="97"/>
      <c r="L88" s="97"/>
      <c r="M88" s="97"/>
      <c r="N88" s="97"/>
      <c r="O88" s="97"/>
      <c r="P88" s="97"/>
      <c r="Q88" s="97"/>
      <c r="R88" s="97"/>
      <c r="S88" s="97"/>
      <c r="T88" s="97"/>
      <c r="U88" s="97"/>
      <c r="V88" s="97"/>
      <c r="W88" s="97"/>
      <c r="X88" s="97"/>
      <c r="Y88" s="97"/>
      <c r="Z88" s="98"/>
      <c r="AA88" s="95"/>
    </row>
    <row r="89" spans="2:27" x14ac:dyDescent="0.15">
      <c r="B89" s="96" t="s">
        <v>93</v>
      </c>
      <c r="C89" s="97"/>
      <c r="D89" s="97"/>
      <c r="E89" s="97"/>
      <c r="F89" s="97"/>
      <c r="G89" s="97"/>
      <c r="H89" s="97"/>
      <c r="I89" s="97"/>
      <c r="J89" s="97"/>
      <c r="K89" s="97"/>
      <c r="L89" s="97"/>
      <c r="M89" s="97"/>
      <c r="N89" s="97"/>
      <c r="O89" s="97"/>
      <c r="P89" s="97"/>
      <c r="Q89" s="97"/>
      <c r="R89" s="97"/>
      <c r="S89" s="97"/>
      <c r="T89" s="97"/>
      <c r="U89" s="97"/>
      <c r="V89" s="97"/>
      <c r="W89" s="97"/>
      <c r="X89" s="97"/>
      <c r="Y89" s="97"/>
      <c r="Z89" s="98"/>
      <c r="AA89" s="95"/>
    </row>
    <row r="90" spans="2:27" x14ac:dyDescent="0.15">
      <c r="B90" s="96" t="s">
        <v>105</v>
      </c>
      <c r="C90" s="97"/>
      <c r="D90" s="97"/>
      <c r="E90" s="97"/>
      <c r="F90" s="97"/>
      <c r="G90" s="97"/>
      <c r="H90" s="97"/>
      <c r="I90" s="97"/>
      <c r="J90" s="97"/>
      <c r="K90" s="97"/>
      <c r="L90" s="97"/>
      <c r="M90" s="97"/>
      <c r="N90" s="97"/>
      <c r="O90" s="97"/>
      <c r="P90" s="97"/>
      <c r="Q90" s="97"/>
      <c r="R90" s="97"/>
      <c r="S90" s="97"/>
      <c r="T90" s="97"/>
      <c r="U90" s="97"/>
      <c r="V90" s="97"/>
      <c r="W90" s="97"/>
      <c r="X90" s="97"/>
      <c r="Y90" s="97"/>
      <c r="Z90" s="98"/>
      <c r="AA90" s="95"/>
    </row>
    <row r="91" spans="2:27" x14ac:dyDescent="0.15">
      <c r="B91" s="96" t="s">
        <v>106</v>
      </c>
      <c r="C91" s="97"/>
      <c r="D91" s="97"/>
      <c r="E91" s="97"/>
      <c r="F91" s="97"/>
      <c r="G91" s="97"/>
      <c r="H91" s="97"/>
      <c r="I91" s="97"/>
      <c r="J91" s="97"/>
      <c r="K91" s="97"/>
      <c r="L91" s="97"/>
      <c r="M91" s="97"/>
      <c r="N91" s="97"/>
      <c r="O91" s="97"/>
      <c r="P91" s="97"/>
      <c r="Q91" s="97"/>
      <c r="R91" s="97"/>
      <c r="S91" s="97"/>
      <c r="T91" s="97"/>
      <c r="U91" s="97"/>
      <c r="V91" s="97"/>
      <c r="W91" s="97"/>
      <c r="X91" s="97"/>
      <c r="Y91" s="97"/>
      <c r="Z91" s="98"/>
      <c r="AA91" s="95"/>
    </row>
    <row r="92" spans="2:27" x14ac:dyDescent="0.15">
      <c r="B92" s="96" t="s">
        <v>96</v>
      </c>
      <c r="C92" s="97"/>
      <c r="D92" s="97"/>
      <c r="E92" s="97"/>
      <c r="F92" s="97"/>
      <c r="G92" s="97"/>
      <c r="H92" s="97"/>
      <c r="I92" s="97"/>
      <c r="J92" s="97"/>
      <c r="K92" s="97"/>
      <c r="L92" s="97"/>
      <c r="M92" s="97"/>
      <c r="N92" s="97"/>
      <c r="O92" s="97"/>
      <c r="P92" s="97"/>
      <c r="Q92" s="97"/>
      <c r="R92" s="97"/>
      <c r="S92" s="97"/>
      <c r="T92" s="97"/>
      <c r="U92" s="97"/>
      <c r="V92" s="97"/>
      <c r="W92" s="97"/>
      <c r="X92" s="97"/>
      <c r="Y92" s="97"/>
      <c r="Z92" s="98"/>
      <c r="AA92" s="95"/>
    </row>
    <row r="93" spans="2:27" x14ac:dyDescent="0.15">
      <c r="B93" s="96" t="s">
        <v>97</v>
      </c>
      <c r="C93" s="97"/>
      <c r="D93" s="97"/>
      <c r="E93" s="97"/>
      <c r="F93" s="97"/>
      <c r="G93" s="97"/>
      <c r="H93" s="97"/>
      <c r="I93" s="97"/>
      <c r="J93" s="97"/>
      <c r="K93" s="97"/>
      <c r="L93" s="97"/>
      <c r="M93" s="97"/>
      <c r="N93" s="97"/>
      <c r="O93" s="97"/>
      <c r="P93" s="97"/>
      <c r="Q93" s="97"/>
      <c r="R93" s="97"/>
      <c r="S93" s="97"/>
      <c r="T93" s="97"/>
      <c r="U93" s="97"/>
      <c r="V93" s="97"/>
      <c r="W93" s="97"/>
      <c r="X93" s="97"/>
      <c r="Y93" s="97"/>
      <c r="Z93" s="98"/>
      <c r="AA93" s="95"/>
    </row>
    <row r="94" spans="2:27" x14ac:dyDescent="0.15">
      <c r="B94" s="96" t="s">
        <v>98</v>
      </c>
      <c r="C94" s="97"/>
      <c r="D94" s="97"/>
      <c r="E94" s="97"/>
      <c r="F94" s="97"/>
      <c r="G94" s="97"/>
      <c r="H94" s="97"/>
      <c r="I94" s="97"/>
      <c r="J94" s="97"/>
      <c r="K94" s="97"/>
      <c r="L94" s="97"/>
      <c r="M94" s="97"/>
      <c r="N94" s="97"/>
      <c r="O94" s="97"/>
      <c r="P94" s="97"/>
      <c r="Q94" s="97"/>
      <c r="R94" s="97"/>
      <c r="S94" s="97"/>
      <c r="T94" s="97"/>
      <c r="U94" s="97"/>
      <c r="V94" s="97"/>
      <c r="W94" s="97"/>
      <c r="X94" s="97"/>
      <c r="Y94" s="97"/>
      <c r="Z94" s="98"/>
      <c r="AA94" s="95"/>
    </row>
    <row r="95" spans="2:27" x14ac:dyDescent="0.15">
      <c r="B95" s="96" t="s">
        <v>99</v>
      </c>
      <c r="C95" s="97"/>
      <c r="D95" s="97"/>
      <c r="E95" s="97"/>
      <c r="F95" s="97"/>
      <c r="G95" s="97"/>
      <c r="H95" s="97"/>
      <c r="I95" s="97"/>
      <c r="J95" s="97"/>
      <c r="K95" s="97"/>
      <c r="L95" s="97"/>
      <c r="M95" s="97"/>
      <c r="N95" s="97"/>
      <c r="O95" s="97"/>
      <c r="P95" s="97"/>
      <c r="Q95" s="97"/>
      <c r="R95" s="97"/>
      <c r="S95" s="97"/>
      <c r="T95" s="97"/>
      <c r="U95" s="97"/>
      <c r="V95" s="97"/>
      <c r="W95" s="97"/>
      <c r="X95" s="97"/>
      <c r="Y95" s="97"/>
      <c r="Z95" s="98"/>
      <c r="AA95" s="95"/>
    </row>
    <row r="96" spans="2:27" x14ac:dyDescent="0.15">
      <c r="B96" s="96" t="s">
        <v>100</v>
      </c>
      <c r="C96" s="97"/>
      <c r="D96" s="97"/>
      <c r="E96" s="97"/>
      <c r="F96" s="97"/>
      <c r="G96" s="97"/>
      <c r="H96" s="97"/>
      <c r="I96" s="97"/>
      <c r="J96" s="97"/>
      <c r="K96" s="97"/>
      <c r="L96" s="97"/>
      <c r="M96" s="97"/>
      <c r="N96" s="97"/>
      <c r="O96" s="97"/>
      <c r="P96" s="97"/>
      <c r="Q96" s="97"/>
      <c r="R96" s="97"/>
      <c r="S96" s="97"/>
      <c r="T96" s="97"/>
      <c r="U96" s="97"/>
      <c r="V96" s="97"/>
      <c r="W96" s="97"/>
      <c r="X96" s="97"/>
      <c r="Y96" s="97"/>
      <c r="Z96" s="98"/>
      <c r="AA96" s="95"/>
    </row>
    <row r="97" spans="2:27" x14ac:dyDescent="0.15">
      <c r="B97" s="96" t="s">
        <v>101</v>
      </c>
      <c r="C97" s="97"/>
      <c r="D97" s="97"/>
      <c r="E97" s="97"/>
      <c r="F97" s="97"/>
      <c r="G97" s="97"/>
      <c r="H97" s="97"/>
      <c r="I97" s="97"/>
      <c r="J97" s="97"/>
      <c r="K97" s="97"/>
      <c r="L97" s="97"/>
      <c r="M97" s="97"/>
      <c r="N97" s="97"/>
      <c r="O97" s="97"/>
      <c r="P97" s="97"/>
      <c r="Q97" s="97"/>
      <c r="R97" s="97"/>
      <c r="S97" s="97"/>
      <c r="T97" s="97"/>
      <c r="U97" s="97"/>
      <c r="V97" s="97"/>
      <c r="W97" s="97"/>
      <c r="X97" s="97"/>
      <c r="Y97" s="97"/>
      <c r="Z97" s="98"/>
      <c r="AA97" s="95"/>
    </row>
    <row r="98" spans="2:27" ht="7.5" customHeight="1" x14ac:dyDescent="0.15">
      <c r="B98" s="99"/>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1"/>
      <c r="AA98" s="95"/>
    </row>
  </sheetData>
  <sheetProtection algorithmName="SHA-512" hashValue="9CtKDStvTpumBmoBR35btBXQaXtIMZdlUHzysESRlh0TceRHEdOxHJCS3y4XHrcjEePyoolM2tWJBaZlBIPifw==" saltValue="AfgXbQh6Eqkga1KsV8Llkw==" spinCount="100000" sheet="1" objects="1" scenarios="1"/>
  <mergeCells count="160">
    <mergeCell ref="B38:J38"/>
    <mergeCell ref="M38:P38"/>
    <mergeCell ref="I29:K29"/>
    <mergeCell ref="I28:K28"/>
    <mergeCell ref="M28:O28"/>
    <mergeCell ref="Q28:S28"/>
    <mergeCell ref="U28:W28"/>
    <mergeCell ref="Q29:S29"/>
    <mergeCell ref="U29:W29"/>
    <mergeCell ref="U32:W32"/>
    <mergeCell ref="T38:W38"/>
    <mergeCell ref="M29:O29"/>
    <mergeCell ref="I32:K32"/>
    <mergeCell ref="M32:O32"/>
    <mergeCell ref="Q32:S32"/>
    <mergeCell ref="I30:K30"/>
    <mergeCell ref="B35:J35"/>
    <mergeCell ref="K35:L35"/>
    <mergeCell ref="R35:S35"/>
    <mergeCell ref="M35:P35"/>
    <mergeCell ref="T35:W35"/>
    <mergeCell ref="R38:S38"/>
    <mergeCell ref="AB28:AD28"/>
    <mergeCell ref="B3:Z3"/>
    <mergeCell ref="M33:O33"/>
    <mergeCell ref="Q33:S33"/>
    <mergeCell ref="U33:W33"/>
    <mergeCell ref="I33:K33"/>
    <mergeCell ref="B23:C23"/>
    <mergeCell ref="D23:E23"/>
    <mergeCell ref="B24:C24"/>
    <mergeCell ref="D24:E24"/>
    <mergeCell ref="B25:C25"/>
    <mergeCell ref="D25:E25"/>
    <mergeCell ref="M27:O27"/>
    <mergeCell ref="Q27:S27"/>
    <mergeCell ref="M25:O25"/>
    <mergeCell ref="Q25:S25"/>
    <mergeCell ref="U31:W31"/>
    <mergeCell ref="U30:W30"/>
    <mergeCell ref="D26:E26"/>
    <mergeCell ref="M26:O26"/>
    <mergeCell ref="Q26:S26"/>
    <mergeCell ref="U27:W27"/>
    <mergeCell ref="Q23:S23"/>
    <mergeCell ref="U23:W23"/>
    <mergeCell ref="I24:K24"/>
    <mergeCell ref="M24:O24"/>
    <mergeCell ref="Q24:S24"/>
    <mergeCell ref="U24:W24"/>
    <mergeCell ref="U25:W25"/>
    <mergeCell ref="I26:K26"/>
    <mergeCell ref="M23:O23"/>
    <mergeCell ref="I27:K27"/>
    <mergeCell ref="I23:K23"/>
    <mergeCell ref="I25:K25"/>
    <mergeCell ref="U26:W26"/>
    <mergeCell ref="V1:X1"/>
    <mergeCell ref="B15:E15"/>
    <mergeCell ref="F15:J15"/>
    <mergeCell ref="K15:N15"/>
    <mergeCell ref="O15:X15"/>
    <mergeCell ref="M22:O22"/>
    <mergeCell ref="D22:E22"/>
    <mergeCell ref="Q21:T21"/>
    <mergeCell ref="U21:X21"/>
    <mergeCell ref="Q22:S22"/>
    <mergeCell ref="U22:W22"/>
    <mergeCell ref="B21:L21"/>
    <mergeCell ref="I22:K22"/>
    <mergeCell ref="B17:F17"/>
    <mergeCell ref="G17:M17"/>
    <mergeCell ref="B18:F18"/>
    <mergeCell ref="G18:M18"/>
    <mergeCell ref="B22:C22"/>
    <mergeCell ref="B4:Z4"/>
    <mergeCell ref="M21:P21"/>
    <mergeCell ref="B26:C26"/>
    <mergeCell ref="B27:C27"/>
    <mergeCell ref="D27:E27"/>
    <mergeCell ref="B33:C33"/>
    <mergeCell ref="D33:E33"/>
    <mergeCell ref="B30:C30"/>
    <mergeCell ref="D30:E30"/>
    <mergeCell ref="B31:C31"/>
    <mergeCell ref="D31:E31"/>
    <mergeCell ref="B32:C32"/>
    <mergeCell ref="D32:E32"/>
    <mergeCell ref="B29:C29"/>
    <mergeCell ref="D29:E29"/>
    <mergeCell ref="B28:C28"/>
    <mergeCell ref="D28:E28"/>
    <mergeCell ref="M30:O30"/>
    <mergeCell ref="Q30:S30"/>
    <mergeCell ref="N44:N45"/>
    <mergeCell ref="O44:Q45"/>
    <mergeCell ref="L41:R41"/>
    <mergeCell ref="L42:R42"/>
    <mergeCell ref="L43:N43"/>
    <mergeCell ref="O43:R43"/>
    <mergeCell ref="S44:S45"/>
    <mergeCell ref="M37:P37"/>
    <mergeCell ref="R37:S37"/>
    <mergeCell ref="M36:P36"/>
    <mergeCell ref="K37:L37"/>
    <mergeCell ref="K36:L36"/>
    <mergeCell ref="I31:K31"/>
    <mergeCell ref="M31:O31"/>
    <mergeCell ref="Q31:S31"/>
    <mergeCell ref="R36:X36"/>
    <mergeCell ref="F41:K43"/>
    <mergeCell ref="K38:L38"/>
    <mergeCell ref="B36:J36"/>
    <mergeCell ref="B37:J37"/>
    <mergeCell ref="B41:E43"/>
    <mergeCell ref="T37:W37"/>
    <mergeCell ref="O46:Q47"/>
    <mergeCell ref="Y44:Y45"/>
    <mergeCell ref="Y46:Y47"/>
    <mergeCell ref="S46:S47"/>
    <mergeCell ref="K48:K49"/>
    <mergeCell ref="L48:L49"/>
    <mergeCell ref="R48:R49"/>
    <mergeCell ref="B46:E47"/>
    <mergeCell ref="H48:J49"/>
    <mergeCell ref="M44:M45"/>
    <mergeCell ref="R44:R45"/>
    <mergeCell ref="L44:L45"/>
    <mergeCell ref="F44:K45"/>
    <mergeCell ref="M46:M47"/>
    <mergeCell ref="M48:M49"/>
    <mergeCell ref="N48:N49"/>
    <mergeCell ref="O48:Q49"/>
    <mergeCell ref="N46:N47"/>
    <mergeCell ref="B48:E49"/>
    <mergeCell ref="F48:G49"/>
    <mergeCell ref="K58:R58"/>
    <mergeCell ref="Y48:Y49"/>
    <mergeCell ref="S41:Y41"/>
    <mergeCell ref="E51:K51"/>
    <mergeCell ref="L51:R51"/>
    <mergeCell ref="S51:Y51"/>
    <mergeCell ref="E52:K52"/>
    <mergeCell ref="L52:R52"/>
    <mergeCell ref="S52:Y52"/>
    <mergeCell ref="R46:R47"/>
    <mergeCell ref="F46:G47"/>
    <mergeCell ref="H46:J47"/>
    <mergeCell ref="K46:K47"/>
    <mergeCell ref="B44:E45"/>
    <mergeCell ref="L46:L47"/>
    <mergeCell ref="B51:D51"/>
    <mergeCell ref="B52:D52"/>
    <mergeCell ref="S48:S49"/>
    <mergeCell ref="V44:X45"/>
    <mergeCell ref="V46:X47"/>
    <mergeCell ref="V48:X49"/>
    <mergeCell ref="S42:Y42"/>
    <mergeCell ref="S43:U43"/>
    <mergeCell ref="V43:Y43"/>
  </mergeCells>
  <phoneticPr fontId="3"/>
  <dataValidations disablePrompts="1" count="1">
    <dataValidation type="list" allowBlank="1" showInputMessage="1" showErrorMessage="1" sqref="W18:X18" xr:uid="{00000000-0002-0000-0000-000000000000}">
      <formula1>$Y$18:$Z$18</formula1>
    </dataValidation>
  </dataValidations>
  <printOptions horizontalCentered="1"/>
  <pageMargins left="0.43307086614173229" right="0.31496062992125984" top="0.31496062992125984" bottom="0.11811023622047245" header="0.51181102362204722" footer="0.31496062992125984"/>
  <pageSetup paperSize="9" scale="84" fitToHeight="0" orientation="portrait" r:id="rId1"/>
  <headerFooter alignWithMargins="0"/>
  <rowBreaks count="1" manualBreakCount="1">
    <brk id="62" max="26" man="1"/>
  </rowBreaks>
  <colBreaks count="1" manualBreakCount="1">
    <brk id="25" max="98" man="1"/>
  </colBreaks>
  <ignoredErrors>
    <ignoredError sqref="D23:E24 D26:E33 E25 E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EC21-3607-4014-895E-7928E18E7B5D}">
  <sheetPr>
    <pageSetUpPr fitToPage="1"/>
  </sheetPr>
  <dimension ref="B1:AD98"/>
  <sheetViews>
    <sheetView view="pageBreakPreview" zoomScaleNormal="100" zoomScaleSheetLayoutView="100" workbookViewId="0">
      <selection activeCell="B2" sqref="B2"/>
    </sheetView>
  </sheetViews>
  <sheetFormatPr defaultRowHeight="13.5" x14ac:dyDescent="0.15"/>
  <cols>
    <col min="1" max="1" width="5.375" style="14" customWidth="1"/>
    <col min="2" max="27" width="4.25" style="14" customWidth="1"/>
    <col min="28" max="28" width="4.875" style="14" customWidth="1"/>
    <col min="29" max="16384" width="9" style="14"/>
  </cols>
  <sheetData>
    <row r="1" spans="2:26" x14ac:dyDescent="0.15">
      <c r="B1" s="12" t="s">
        <v>130</v>
      </c>
      <c r="C1" s="12"/>
      <c r="D1" s="12"/>
      <c r="E1" s="12"/>
      <c r="F1" s="12"/>
      <c r="G1" s="12"/>
      <c r="H1" s="12"/>
      <c r="I1" s="13"/>
      <c r="J1" s="13"/>
      <c r="K1" s="13"/>
      <c r="L1" s="13"/>
      <c r="M1" s="13"/>
      <c r="N1" s="13"/>
      <c r="O1" s="13"/>
      <c r="P1" s="13"/>
      <c r="Q1" s="13"/>
      <c r="R1" s="13"/>
      <c r="S1" s="13"/>
      <c r="T1" s="13"/>
      <c r="U1" s="13"/>
      <c r="V1" s="215"/>
      <c r="W1" s="215"/>
      <c r="X1" s="215"/>
    </row>
    <row r="2" spans="2:26" x14ac:dyDescent="0.15">
      <c r="B2" s="12"/>
      <c r="C2" s="12"/>
      <c r="D2" s="12"/>
      <c r="E2" s="12"/>
      <c r="F2" s="12"/>
      <c r="G2" s="12"/>
      <c r="H2" s="12"/>
      <c r="I2" s="13"/>
      <c r="J2" s="13"/>
      <c r="K2" s="13"/>
      <c r="L2" s="13"/>
      <c r="M2" s="13"/>
      <c r="N2" s="13"/>
      <c r="O2" s="13"/>
      <c r="P2" s="13"/>
      <c r="Q2" s="13"/>
      <c r="R2" s="13"/>
      <c r="S2" s="13"/>
      <c r="T2" s="13"/>
      <c r="U2" s="13"/>
      <c r="V2" s="15"/>
      <c r="W2" s="15"/>
      <c r="X2" s="15"/>
    </row>
    <row r="3" spans="2:26" ht="17.25" customHeight="1" x14ac:dyDescent="0.15">
      <c r="B3" s="232" t="s">
        <v>109</v>
      </c>
      <c r="C3" s="232"/>
      <c r="D3" s="232"/>
      <c r="E3" s="232"/>
      <c r="F3" s="232"/>
      <c r="G3" s="232"/>
      <c r="H3" s="232"/>
      <c r="I3" s="232"/>
      <c r="J3" s="232"/>
      <c r="K3" s="232"/>
      <c r="L3" s="232"/>
      <c r="M3" s="232"/>
      <c r="N3" s="232"/>
      <c r="O3" s="232"/>
      <c r="P3" s="232"/>
      <c r="Q3" s="232"/>
      <c r="R3" s="232"/>
      <c r="S3" s="232"/>
      <c r="T3" s="232"/>
      <c r="U3" s="232"/>
      <c r="V3" s="232"/>
      <c r="W3" s="232"/>
      <c r="X3" s="232"/>
      <c r="Y3" s="232"/>
      <c r="Z3" s="232"/>
    </row>
    <row r="4" spans="2:26" ht="17.25" customHeight="1" x14ac:dyDescent="0.15">
      <c r="B4" s="226" t="s">
        <v>108</v>
      </c>
      <c r="C4" s="226"/>
      <c r="D4" s="226"/>
      <c r="E4" s="226"/>
      <c r="F4" s="226"/>
      <c r="G4" s="226"/>
      <c r="H4" s="226"/>
      <c r="I4" s="226"/>
      <c r="J4" s="226"/>
      <c r="K4" s="226"/>
      <c r="L4" s="226"/>
      <c r="M4" s="226"/>
      <c r="N4" s="226"/>
      <c r="O4" s="226"/>
      <c r="P4" s="226"/>
      <c r="Q4" s="226"/>
      <c r="R4" s="226"/>
      <c r="S4" s="226"/>
      <c r="T4" s="226"/>
      <c r="U4" s="226"/>
      <c r="V4" s="226"/>
      <c r="W4" s="226"/>
      <c r="X4" s="226"/>
      <c r="Y4" s="226"/>
      <c r="Z4" s="226"/>
    </row>
    <row r="5" spans="2:26" s="13" customFormat="1" ht="17.25" x14ac:dyDescent="0.15">
      <c r="B5" s="16"/>
      <c r="C5" s="17"/>
      <c r="D5" s="16"/>
      <c r="E5" s="16"/>
      <c r="F5" s="16"/>
      <c r="G5" s="16"/>
      <c r="H5" s="16"/>
      <c r="I5" s="16"/>
      <c r="J5" s="18"/>
      <c r="K5" s="18"/>
      <c r="L5" s="18"/>
      <c r="M5" s="18"/>
      <c r="N5" s="18"/>
      <c r="O5" s="18"/>
      <c r="P5" s="18"/>
      <c r="Q5" s="16"/>
      <c r="R5" s="19"/>
      <c r="S5" s="16"/>
      <c r="T5" s="16"/>
      <c r="U5" s="16"/>
      <c r="V5" s="16"/>
      <c r="W5" s="16"/>
      <c r="X5" s="16"/>
    </row>
    <row r="6" spans="2:26" s="13" customFormat="1" ht="17.25" x14ac:dyDescent="0.15">
      <c r="B6" s="20" t="s">
        <v>2</v>
      </c>
      <c r="C6" s="21"/>
      <c r="D6" s="21"/>
      <c r="E6" s="21"/>
      <c r="F6" s="21"/>
      <c r="G6" s="21"/>
      <c r="H6" s="21"/>
      <c r="I6" s="21"/>
      <c r="J6" s="18"/>
      <c r="K6" s="18"/>
      <c r="L6" s="18"/>
      <c r="M6" s="18"/>
      <c r="N6" s="18"/>
      <c r="O6" s="18"/>
      <c r="P6" s="18"/>
      <c r="Q6" s="16"/>
      <c r="R6" s="19"/>
      <c r="S6" s="16"/>
      <c r="T6" s="16"/>
      <c r="U6" s="16"/>
      <c r="V6" s="16"/>
      <c r="W6" s="16"/>
      <c r="X6" s="16"/>
    </row>
    <row r="7" spans="2:26" s="13" customFormat="1" ht="14.25" x14ac:dyDescent="0.15">
      <c r="B7" s="22"/>
      <c r="C7" s="23" t="s">
        <v>110</v>
      </c>
      <c r="E7" s="16"/>
      <c r="F7" s="16"/>
      <c r="G7" s="16"/>
      <c r="H7" s="16"/>
      <c r="I7" s="16"/>
      <c r="J7" s="16"/>
      <c r="K7" s="16"/>
      <c r="L7" s="16"/>
      <c r="M7" s="16"/>
      <c r="N7" s="16"/>
      <c r="O7" s="16"/>
      <c r="P7" s="16"/>
      <c r="Q7" s="16"/>
      <c r="R7" s="16"/>
      <c r="S7" s="16"/>
      <c r="T7" s="16"/>
      <c r="U7" s="16"/>
      <c r="V7" s="16"/>
      <c r="W7" s="16"/>
      <c r="X7" s="16"/>
    </row>
    <row r="8" spans="2:26" s="13" customFormat="1" ht="14.25" x14ac:dyDescent="0.15">
      <c r="B8" s="22"/>
      <c r="C8" s="24" t="s">
        <v>78</v>
      </c>
      <c r="E8" s="22"/>
      <c r="F8" s="22"/>
      <c r="G8" s="22"/>
      <c r="H8" s="22"/>
      <c r="I8" s="22"/>
      <c r="J8" s="22"/>
      <c r="K8" s="22"/>
      <c r="L8" s="22"/>
      <c r="M8" s="22"/>
      <c r="N8" s="22"/>
      <c r="O8" s="22"/>
      <c r="P8" s="22"/>
      <c r="Q8" s="22"/>
      <c r="R8" s="22"/>
      <c r="S8" s="22"/>
      <c r="T8" s="22"/>
      <c r="U8" s="22"/>
      <c r="V8" s="22"/>
      <c r="W8" s="22"/>
      <c r="X8" s="22"/>
    </row>
    <row r="9" spans="2:26" s="13" customFormat="1" ht="12" customHeight="1" x14ac:dyDescent="0.15">
      <c r="B9" s="22"/>
      <c r="C9" s="24" t="s">
        <v>79</v>
      </c>
      <c r="E9" s="22"/>
      <c r="F9" s="22"/>
      <c r="G9" s="22"/>
      <c r="H9" s="25"/>
      <c r="I9" s="22"/>
      <c r="J9" s="22"/>
      <c r="K9" s="22"/>
      <c r="L9" s="22"/>
      <c r="M9" s="22"/>
      <c r="N9" s="22"/>
      <c r="O9" s="22"/>
      <c r="P9" s="22"/>
      <c r="Q9" s="26"/>
      <c r="R9" s="26"/>
      <c r="S9" s="27"/>
      <c r="T9" s="22"/>
      <c r="U9" s="22"/>
      <c r="V9" s="22"/>
      <c r="W9" s="22"/>
      <c r="X9" s="22"/>
    </row>
    <row r="10" spans="2:26" s="13" customFormat="1" ht="12" customHeight="1" x14ac:dyDescent="0.15">
      <c r="B10" s="22"/>
      <c r="C10" s="24" t="s">
        <v>111</v>
      </c>
      <c r="E10" s="22"/>
      <c r="F10" s="22"/>
      <c r="G10" s="22"/>
      <c r="H10" s="25"/>
      <c r="I10" s="22"/>
      <c r="J10" s="22"/>
      <c r="K10" s="22"/>
      <c r="L10" s="22"/>
      <c r="M10" s="22"/>
      <c r="N10" s="22"/>
      <c r="O10" s="22"/>
      <c r="P10" s="22"/>
      <c r="Q10" s="26"/>
      <c r="R10" s="26"/>
      <c r="S10" s="27"/>
      <c r="T10" s="22"/>
      <c r="U10" s="22"/>
      <c r="V10" s="22"/>
      <c r="W10" s="22"/>
      <c r="X10" s="22"/>
    </row>
    <row r="11" spans="2:26" s="13" customFormat="1" ht="12" customHeight="1" x14ac:dyDescent="0.15">
      <c r="B11" s="22"/>
      <c r="C11" s="24" t="s">
        <v>80</v>
      </c>
      <c r="E11" s="22"/>
      <c r="F11" s="22"/>
      <c r="G11" s="22"/>
      <c r="H11" s="25"/>
      <c r="I11" s="22"/>
      <c r="J11" s="22"/>
      <c r="K11" s="22"/>
      <c r="L11" s="22"/>
      <c r="M11" s="22"/>
      <c r="N11" s="22"/>
      <c r="O11" s="22"/>
      <c r="P11" s="22"/>
      <c r="Q11" s="26"/>
      <c r="R11" s="26"/>
      <c r="S11" s="27"/>
      <c r="T11" s="22"/>
      <c r="U11" s="22"/>
      <c r="V11" s="22"/>
      <c r="W11" s="22"/>
      <c r="X11" s="22"/>
    </row>
    <row r="12" spans="2:26" s="13" customFormat="1" ht="14.25" x14ac:dyDescent="0.15">
      <c r="B12" s="22"/>
      <c r="C12" s="24" t="s">
        <v>81</v>
      </c>
      <c r="F12" s="22"/>
      <c r="G12" s="22"/>
      <c r="H12" s="22"/>
      <c r="I12" s="22"/>
      <c r="J12" s="22"/>
      <c r="K12" s="22"/>
      <c r="L12" s="22"/>
      <c r="M12" s="22"/>
      <c r="N12" s="22"/>
      <c r="O12" s="22"/>
      <c r="P12" s="22"/>
      <c r="Q12" s="22"/>
      <c r="R12" s="22"/>
      <c r="S12" s="22"/>
      <c r="T12" s="22"/>
      <c r="U12" s="22"/>
      <c r="V12" s="22"/>
      <c r="W12" s="22"/>
      <c r="X12" s="22"/>
    </row>
    <row r="13" spans="2:26" s="13" customFormat="1" ht="14.25" x14ac:dyDescent="0.15">
      <c r="B13" s="22"/>
      <c r="C13" s="28" t="s">
        <v>82</v>
      </c>
      <c r="E13" s="22"/>
      <c r="F13" s="27"/>
      <c r="G13" s="27"/>
      <c r="H13" s="27"/>
      <c r="I13" s="27"/>
      <c r="J13" s="27"/>
      <c r="K13" s="22"/>
      <c r="L13" s="22"/>
      <c r="M13" s="22"/>
      <c r="N13" s="22"/>
      <c r="O13" s="22"/>
      <c r="P13" s="22"/>
      <c r="Q13" s="22"/>
      <c r="R13" s="22"/>
      <c r="S13" s="22"/>
      <c r="T13" s="22"/>
      <c r="U13" s="22"/>
      <c r="V13" s="22"/>
      <c r="W13" s="22"/>
      <c r="X13" s="22"/>
    </row>
    <row r="14" spans="2:26" s="31" customFormat="1" ht="6.75" customHeight="1" x14ac:dyDescent="0.15">
      <c r="B14" s="26"/>
      <c r="C14" s="29"/>
      <c r="D14" s="26"/>
      <c r="E14" s="26"/>
      <c r="F14" s="26"/>
      <c r="G14" s="26"/>
      <c r="H14" s="26"/>
      <c r="I14" s="26"/>
      <c r="J14" s="26"/>
      <c r="K14" s="26"/>
      <c r="L14" s="26"/>
      <c r="M14" s="26"/>
      <c r="N14" s="26"/>
      <c r="O14" s="26"/>
      <c r="P14" s="26"/>
      <c r="Q14" s="26"/>
      <c r="R14" s="26"/>
      <c r="S14" s="30"/>
      <c r="T14" s="26"/>
      <c r="U14" s="26"/>
      <c r="V14" s="26"/>
      <c r="W14" s="26"/>
      <c r="X14" s="26"/>
    </row>
    <row r="15" spans="2:26" s="32" customFormat="1" ht="25.5" customHeight="1" x14ac:dyDescent="0.15">
      <c r="B15" s="128" t="s">
        <v>3</v>
      </c>
      <c r="C15" s="128"/>
      <c r="D15" s="128"/>
      <c r="E15" s="128"/>
      <c r="F15" s="295" t="s">
        <v>16</v>
      </c>
      <c r="G15" s="293"/>
      <c r="H15" s="293"/>
      <c r="I15" s="293"/>
      <c r="J15" s="293"/>
      <c r="K15" s="128" t="s">
        <v>4</v>
      </c>
      <c r="L15" s="128"/>
      <c r="M15" s="128"/>
      <c r="N15" s="128"/>
      <c r="O15" s="293" t="s">
        <v>17</v>
      </c>
      <c r="P15" s="293"/>
      <c r="Q15" s="293"/>
      <c r="R15" s="293"/>
      <c r="S15" s="293"/>
      <c r="T15" s="293"/>
      <c r="U15" s="293"/>
      <c r="V15" s="293"/>
      <c r="W15" s="293"/>
      <c r="X15" s="293"/>
    </row>
    <row r="16" spans="2:26" s="32" customFormat="1" x14ac:dyDescent="0.15"/>
    <row r="17" spans="2:30" s="32" customFormat="1" x14ac:dyDescent="0.15">
      <c r="B17" s="128" t="s">
        <v>107</v>
      </c>
      <c r="C17" s="128"/>
      <c r="D17" s="128"/>
      <c r="E17" s="128"/>
      <c r="F17" s="128"/>
      <c r="G17" s="128" t="s">
        <v>13</v>
      </c>
      <c r="H17" s="128"/>
      <c r="I17" s="128"/>
      <c r="J17" s="128"/>
      <c r="K17" s="128"/>
      <c r="L17" s="128"/>
      <c r="M17" s="128"/>
      <c r="W17" s="17"/>
      <c r="X17" s="17"/>
    </row>
    <row r="18" spans="2:30" s="32" customFormat="1" ht="25.5" customHeight="1" x14ac:dyDescent="0.15">
      <c r="B18" s="291" t="s">
        <v>18</v>
      </c>
      <c r="C18" s="292"/>
      <c r="D18" s="292"/>
      <c r="E18" s="292"/>
      <c r="F18" s="292"/>
      <c r="G18" s="293" t="s">
        <v>19</v>
      </c>
      <c r="H18" s="293"/>
      <c r="I18" s="293"/>
      <c r="J18" s="293"/>
      <c r="K18" s="293"/>
      <c r="L18" s="293"/>
      <c r="M18" s="293"/>
      <c r="N18" s="33"/>
      <c r="O18" s="17"/>
      <c r="P18" s="17"/>
      <c r="Q18" s="17"/>
      <c r="R18" s="17"/>
      <c r="S18" s="17"/>
      <c r="T18" s="17"/>
      <c r="U18" s="17"/>
      <c r="V18" s="17"/>
      <c r="W18" s="34"/>
      <c r="X18" s="34"/>
    </row>
    <row r="19" spans="2:30" s="32" customFormat="1" ht="7.5" customHeight="1" x14ac:dyDescent="0.15"/>
    <row r="20" spans="2:30" s="32" customFormat="1" ht="14.25" thickBot="1" x14ac:dyDescent="0.2">
      <c r="B20" s="35" t="s">
        <v>30</v>
      </c>
    </row>
    <row r="21" spans="2:30" s="32" customFormat="1" ht="15.75" customHeight="1" thickBot="1" x14ac:dyDescent="0.2">
      <c r="B21" s="128" t="s">
        <v>5</v>
      </c>
      <c r="C21" s="128"/>
      <c r="D21" s="128"/>
      <c r="E21" s="128"/>
      <c r="F21" s="128"/>
      <c r="G21" s="128"/>
      <c r="H21" s="128"/>
      <c r="I21" s="128"/>
      <c r="J21" s="128"/>
      <c r="K21" s="128"/>
      <c r="L21" s="128"/>
      <c r="M21" s="221" t="s">
        <v>6</v>
      </c>
      <c r="N21" s="221"/>
      <c r="O21" s="221"/>
      <c r="P21" s="294"/>
      <c r="Q21" s="285" t="s">
        <v>8</v>
      </c>
      <c r="R21" s="286"/>
      <c r="S21" s="286"/>
      <c r="T21" s="287"/>
      <c r="U21" s="288" t="s">
        <v>9</v>
      </c>
      <c r="V21" s="221"/>
      <c r="W21" s="221"/>
      <c r="X21" s="221"/>
    </row>
    <row r="22" spans="2:30" s="32" customFormat="1" ht="15.75" customHeight="1" x14ac:dyDescent="0.15">
      <c r="B22" s="128" t="s">
        <v>27</v>
      </c>
      <c r="C22" s="193"/>
      <c r="D22" s="264" t="s">
        <v>116</v>
      </c>
      <c r="E22" s="264"/>
      <c r="F22" s="36" t="s">
        <v>0</v>
      </c>
      <c r="G22" s="115" t="s">
        <v>117</v>
      </c>
      <c r="H22" s="37" t="s">
        <v>31</v>
      </c>
      <c r="I22" s="289">
        <v>23</v>
      </c>
      <c r="J22" s="289"/>
      <c r="K22" s="290"/>
      <c r="L22" s="38" t="s">
        <v>1</v>
      </c>
      <c r="M22" s="219"/>
      <c r="N22" s="219"/>
      <c r="O22" s="220"/>
      <c r="P22" s="38" t="s">
        <v>7</v>
      </c>
      <c r="Q22" s="273">
        <v>78000</v>
      </c>
      <c r="R22" s="273"/>
      <c r="S22" s="274"/>
      <c r="T22" s="44" t="s">
        <v>32</v>
      </c>
      <c r="U22" s="222">
        <f>IF(I22="","",SUM(M22,Q22))</f>
        <v>78000</v>
      </c>
      <c r="V22" s="222"/>
      <c r="W22" s="223"/>
      <c r="X22" s="38" t="s">
        <v>7</v>
      </c>
    </row>
    <row r="23" spans="2:30" s="32" customFormat="1" ht="15.75" customHeight="1" x14ac:dyDescent="0.15">
      <c r="B23" s="128" t="s">
        <v>27</v>
      </c>
      <c r="C23" s="193"/>
      <c r="D23" s="264" t="s">
        <v>116</v>
      </c>
      <c r="E23" s="264"/>
      <c r="F23" s="36" t="s">
        <v>0</v>
      </c>
      <c r="G23" s="115" t="s">
        <v>118</v>
      </c>
      <c r="H23" s="37" t="s">
        <v>31</v>
      </c>
      <c r="I23" s="265">
        <v>22</v>
      </c>
      <c r="J23" s="265"/>
      <c r="K23" s="266"/>
      <c r="L23" s="38" t="s">
        <v>1</v>
      </c>
      <c r="M23" s="219"/>
      <c r="N23" s="219"/>
      <c r="O23" s="220"/>
      <c r="P23" s="38" t="s">
        <v>7</v>
      </c>
      <c r="Q23" s="270">
        <v>23400</v>
      </c>
      <c r="R23" s="270"/>
      <c r="S23" s="271"/>
      <c r="T23" s="38" t="s">
        <v>32</v>
      </c>
      <c r="U23" s="222">
        <f t="shared" ref="U23:U33" si="0">IF(I23="","",SUM(M23,Q23))</f>
        <v>23400</v>
      </c>
      <c r="V23" s="222"/>
      <c r="W23" s="223"/>
      <c r="X23" s="38" t="s">
        <v>7</v>
      </c>
    </row>
    <row r="24" spans="2:30" s="32" customFormat="1" ht="15.75" customHeight="1" x14ac:dyDescent="0.15">
      <c r="B24" s="128" t="s">
        <v>27</v>
      </c>
      <c r="C24" s="193"/>
      <c r="D24" s="264" t="s">
        <v>116</v>
      </c>
      <c r="E24" s="264"/>
      <c r="F24" s="36" t="s">
        <v>0</v>
      </c>
      <c r="G24" s="115" t="s">
        <v>119</v>
      </c>
      <c r="H24" s="37" t="s">
        <v>31</v>
      </c>
      <c r="I24" s="265">
        <v>21</v>
      </c>
      <c r="J24" s="265"/>
      <c r="K24" s="266"/>
      <c r="L24" s="38" t="s">
        <v>1</v>
      </c>
      <c r="M24" s="219"/>
      <c r="N24" s="219"/>
      <c r="O24" s="220"/>
      <c r="P24" s="38" t="s">
        <v>7</v>
      </c>
      <c r="Q24" s="270">
        <v>7800</v>
      </c>
      <c r="R24" s="270"/>
      <c r="S24" s="271"/>
      <c r="T24" s="38" t="s">
        <v>32</v>
      </c>
      <c r="U24" s="222">
        <f>IF(I24="","",SUM(M24,Q24))</f>
        <v>7800</v>
      </c>
      <c r="V24" s="222"/>
      <c r="W24" s="223"/>
      <c r="X24" s="38" t="s">
        <v>7</v>
      </c>
    </row>
    <row r="25" spans="2:30" s="32" customFormat="1" ht="15.75" customHeight="1" x14ac:dyDescent="0.15">
      <c r="B25" s="128" t="s">
        <v>27</v>
      </c>
      <c r="C25" s="193"/>
      <c r="D25" s="264" t="s">
        <v>116</v>
      </c>
      <c r="E25" s="264"/>
      <c r="F25" s="36" t="s">
        <v>0</v>
      </c>
      <c r="G25" s="115" t="s">
        <v>120</v>
      </c>
      <c r="H25" s="37" t="s">
        <v>31</v>
      </c>
      <c r="I25" s="265">
        <v>23</v>
      </c>
      <c r="J25" s="265"/>
      <c r="K25" s="266"/>
      <c r="L25" s="38" t="s">
        <v>1</v>
      </c>
      <c r="M25" s="219"/>
      <c r="N25" s="219"/>
      <c r="O25" s="220"/>
      <c r="P25" s="38" t="s">
        <v>7</v>
      </c>
      <c r="Q25" s="270">
        <v>33150</v>
      </c>
      <c r="R25" s="270"/>
      <c r="S25" s="271"/>
      <c r="T25" s="38" t="s">
        <v>32</v>
      </c>
      <c r="U25" s="222">
        <f t="shared" si="0"/>
        <v>33150</v>
      </c>
      <c r="V25" s="222"/>
      <c r="W25" s="223"/>
      <c r="X25" s="38" t="s">
        <v>7</v>
      </c>
    </row>
    <row r="26" spans="2:30" s="32" customFormat="1" ht="15.75" customHeight="1" x14ac:dyDescent="0.15">
      <c r="B26" s="128" t="s">
        <v>27</v>
      </c>
      <c r="C26" s="193"/>
      <c r="D26" s="264" t="s">
        <v>116</v>
      </c>
      <c r="E26" s="264"/>
      <c r="F26" s="36" t="s">
        <v>0</v>
      </c>
      <c r="G26" s="115" t="s">
        <v>121</v>
      </c>
      <c r="H26" s="37" t="s">
        <v>31</v>
      </c>
      <c r="I26" s="265">
        <v>21</v>
      </c>
      <c r="J26" s="265"/>
      <c r="K26" s="266"/>
      <c r="L26" s="38" t="s">
        <v>1</v>
      </c>
      <c r="M26" s="219"/>
      <c r="N26" s="219"/>
      <c r="O26" s="220"/>
      <c r="P26" s="38" t="s">
        <v>7</v>
      </c>
      <c r="Q26" s="270">
        <v>42900</v>
      </c>
      <c r="R26" s="270"/>
      <c r="S26" s="271"/>
      <c r="T26" s="38" t="s">
        <v>32</v>
      </c>
      <c r="U26" s="222">
        <f t="shared" si="0"/>
        <v>42900</v>
      </c>
      <c r="V26" s="222"/>
      <c r="W26" s="223"/>
      <c r="X26" s="38" t="s">
        <v>7</v>
      </c>
    </row>
    <row r="27" spans="2:30" s="32" customFormat="1" ht="15.75" customHeight="1" x14ac:dyDescent="0.15">
      <c r="B27" s="128" t="s">
        <v>27</v>
      </c>
      <c r="C27" s="193"/>
      <c r="D27" s="264" t="s">
        <v>116</v>
      </c>
      <c r="E27" s="264"/>
      <c r="F27" s="36" t="s">
        <v>0</v>
      </c>
      <c r="G27" s="115" t="s">
        <v>122</v>
      </c>
      <c r="H27" s="37" t="s">
        <v>31</v>
      </c>
      <c r="I27" s="265">
        <v>22</v>
      </c>
      <c r="J27" s="265"/>
      <c r="K27" s="266"/>
      <c r="L27" s="38" t="s">
        <v>1</v>
      </c>
      <c r="M27" s="219"/>
      <c r="N27" s="219"/>
      <c r="O27" s="220"/>
      <c r="P27" s="38" t="s">
        <v>7</v>
      </c>
      <c r="Q27" s="270">
        <v>55673</v>
      </c>
      <c r="R27" s="270"/>
      <c r="S27" s="271"/>
      <c r="T27" s="38" t="s">
        <v>32</v>
      </c>
      <c r="U27" s="222">
        <f t="shared" si="0"/>
        <v>55673</v>
      </c>
      <c r="V27" s="222"/>
      <c r="W27" s="223"/>
      <c r="X27" s="38" t="s">
        <v>7</v>
      </c>
    </row>
    <row r="28" spans="2:30" s="32" customFormat="1" ht="15.75" customHeight="1" x14ac:dyDescent="0.15">
      <c r="B28" s="128" t="s">
        <v>27</v>
      </c>
      <c r="C28" s="193"/>
      <c r="D28" s="264" t="s">
        <v>117</v>
      </c>
      <c r="E28" s="264"/>
      <c r="F28" s="36" t="s">
        <v>0</v>
      </c>
      <c r="G28" s="115" t="s">
        <v>123</v>
      </c>
      <c r="H28" s="37" t="s">
        <v>31</v>
      </c>
      <c r="I28" s="265">
        <v>23</v>
      </c>
      <c r="J28" s="265"/>
      <c r="K28" s="266"/>
      <c r="L28" s="38" t="s">
        <v>1</v>
      </c>
      <c r="M28" s="219"/>
      <c r="N28" s="219"/>
      <c r="O28" s="220"/>
      <c r="P28" s="38" t="s">
        <v>7</v>
      </c>
      <c r="Q28" s="270">
        <v>85020</v>
      </c>
      <c r="R28" s="270"/>
      <c r="S28" s="271"/>
      <c r="T28" s="38" t="s">
        <v>32</v>
      </c>
      <c r="U28" s="222">
        <f t="shared" si="0"/>
        <v>85020</v>
      </c>
      <c r="V28" s="222"/>
      <c r="W28" s="223"/>
      <c r="X28" s="38" t="s">
        <v>7</v>
      </c>
      <c r="AB28" s="231"/>
      <c r="AC28" s="231"/>
      <c r="AD28" s="231"/>
    </row>
    <row r="29" spans="2:30" s="32" customFormat="1" ht="15.75" customHeight="1" x14ac:dyDescent="0.15">
      <c r="B29" s="128" t="s">
        <v>27</v>
      </c>
      <c r="C29" s="193"/>
      <c r="D29" s="264" t="s">
        <v>117</v>
      </c>
      <c r="E29" s="264"/>
      <c r="F29" s="36" t="s">
        <v>0</v>
      </c>
      <c r="G29" s="115" t="s">
        <v>124</v>
      </c>
      <c r="H29" s="37" t="s">
        <v>31</v>
      </c>
      <c r="I29" s="265">
        <v>20</v>
      </c>
      <c r="J29" s="265"/>
      <c r="K29" s="266"/>
      <c r="L29" s="38" t="s">
        <v>1</v>
      </c>
      <c r="M29" s="219"/>
      <c r="N29" s="219"/>
      <c r="O29" s="220"/>
      <c r="P29" s="38" t="s">
        <v>7</v>
      </c>
      <c r="Q29" s="273">
        <v>67545</v>
      </c>
      <c r="R29" s="273"/>
      <c r="S29" s="274"/>
      <c r="T29" s="38" t="s">
        <v>32</v>
      </c>
      <c r="U29" s="222">
        <f t="shared" si="0"/>
        <v>67545</v>
      </c>
      <c r="V29" s="222"/>
      <c r="W29" s="223"/>
      <c r="X29" s="38" t="s">
        <v>7</v>
      </c>
    </row>
    <row r="30" spans="2:30" s="32" customFormat="1" ht="15.75" customHeight="1" thickBot="1" x14ac:dyDescent="0.2">
      <c r="B30" s="197" t="s">
        <v>27</v>
      </c>
      <c r="C30" s="210"/>
      <c r="D30" s="280" t="s">
        <v>117</v>
      </c>
      <c r="E30" s="280"/>
      <c r="F30" s="39" t="s">
        <v>0</v>
      </c>
      <c r="G30" s="117" t="s">
        <v>125</v>
      </c>
      <c r="H30" s="40" t="s">
        <v>31</v>
      </c>
      <c r="I30" s="281">
        <v>21</v>
      </c>
      <c r="J30" s="281"/>
      <c r="K30" s="282"/>
      <c r="L30" s="41" t="s">
        <v>1</v>
      </c>
      <c r="M30" s="185"/>
      <c r="N30" s="185"/>
      <c r="O30" s="186"/>
      <c r="P30" s="41" t="s">
        <v>7</v>
      </c>
      <c r="Q30" s="283">
        <v>45622</v>
      </c>
      <c r="R30" s="283"/>
      <c r="S30" s="284"/>
      <c r="T30" s="41" t="s">
        <v>32</v>
      </c>
      <c r="U30" s="238">
        <f t="shared" si="0"/>
        <v>45622</v>
      </c>
      <c r="V30" s="238"/>
      <c r="W30" s="239"/>
      <c r="X30" s="41" t="s">
        <v>7</v>
      </c>
    </row>
    <row r="31" spans="2:30" s="32" customFormat="1" ht="15.75" customHeight="1" thickTop="1" x14ac:dyDescent="0.15">
      <c r="B31" s="195" t="s">
        <v>27</v>
      </c>
      <c r="C31" s="212"/>
      <c r="D31" s="275" t="s">
        <v>117</v>
      </c>
      <c r="E31" s="275"/>
      <c r="F31" s="42" t="s">
        <v>0</v>
      </c>
      <c r="G31" s="116" t="s">
        <v>126</v>
      </c>
      <c r="H31" s="43" t="s">
        <v>31</v>
      </c>
      <c r="I31" s="276">
        <v>22</v>
      </c>
      <c r="J31" s="276"/>
      <c r="K31" s="277"/>
      <c r="L31" s="44" t="s">
        <v>1</v>
      </c>
      <c r="M31" s="278">
        <v>313300</v>
      </c>
      <c r="N31" s="278"/>
      <c r="O31" s="279"/>
      <c r="P31" s="44" t="s">
        <v>34</v>
      </c>
      <c r="Q31" s="273">
        <v>132802</v>
      </c>
      <c r="R31" s="273"/>
      <c r="S31" s="274"/>
      <c r="T31" s="44" t="s">
        <v>33</v>
      </c>
      <c r="U31" s="236">
        <f t="shared" si="0"/>
        <v>446102</v>
      </c>
      <c r="V31" s="236"/>
      <c r="W31" s="237"/>
      <c r="X31" s="44" t="s">
        <v>7</v>
      </c>
    </row>
    <row r="32" spans="2:30" s="32" customFormat="1" ht="15.75" customHeight="1" x14ac:dyDescent="0.15">
      <c r="B32" s="128" t="s">
        <v>27</v>
      </c>
      <c r="C32" s="193"/>
      <c r="D32" s="264" t="s">
        <v>117</v>
      </c>
      <c r="E32" s="264"/>
      <c r="F32" s="36" t="s">
        <v>0</v>
      </c>
      <c r="G32" s="115" t="s">
        <v>127</v>
      </c>
      <c r="H32" s="37" t="s">
        <v>31</v>
      </c>
      <c r="I32" s="265">
        <v>22</v>
      </c>
      <c r="J32" s="265"/>
      <c r="K32" s="266"/>
      <c r="L32" s="38" t="s">
        <v>1</v>
      </c>
      <c r="M32" s="267">
        <v>313300</v>
      </c>
      <c r="N32" s="267"/>
      <c r="O32" s="268"/>
      <c r="P32" s="38" t="s">
        <v>34</v>
      </c>
      <c r="Q32" s="272">
        <v>130762</v>
      </c>
      <c r="R32" s="273"/>
      <c r="S32" s="274"/>
      <c r="T32" s="38" t="s">
        <v>33</v>
      </c>
      <c r="U32" s="222">
        <f t="shared" si="0"/>
        <v>444062</v>
      </c>
      <c r="V32" s="222"/>
      <c r="W32" s="223"/>
      <c r="X32" s="38" t="s">
        <v>7</v>
      </c>
    </row>
    <row r="33" spans="2:26" s="32" customFormat="1" ht="15.75" customHeight="1" x14ac:dyDescent="0.15">
      <c r="B33" s="128" t="s">
        <v>27</v>
      </c>
      <c r="C33" s="193"/>
      <c r="D33" s="264" t="s">
        <v>117</v>
      </c>
      <c r="E33" s="264"/>
      <c r="F33" s="36" t="s">
        <v>0</v>
      </c>
      <c r="G33" s="115" t="s">
        <v>116</v>
      </c>
      <c r="H33" s="37" t="s">
        <v>31</v>
      </c>
      <c r="I33" s="265">
        <v>21</v>
      </c>
      <c r="J33" s="265"/>
      <c r="K33" s="266"/>
      <c r="L33" s="38" t="s">
        <v>1</v>
      </c>
      <c r="M33" s="267">
        <v>313300</v>
      </c>
      <c r="N33" s="267"/>
      <c r="O33" s="268"/>
      <c r="P33" s="38" t="s">
        <v>34</v>
      </c>
      <c r="Q33" s="269">
        <v>107589</v>
      </c>
      <c r="R33" s="270"/>
      <c r="S33" s="271"/>
      <c r="T33" s="38" t="s">
        <v>33</v>
      </c>
      <c r="U33" s="222">
        <f t="shared" si="0"/>
        <v>420889</v>
      </c>
      <c r="V33" s="222"/>
      <c r="W33" s="223"/>
      <c r="X33" s="38" t="s">
        <v>7</v>
      </c>
    </row>
    <row r="34" spans="2:26" s="32" customFormat="1" ht="12" customHeight="1" x14ac:dyDescent="0.15"/>
    <row r="35" spans="2:26" s="32" customFormat="1" ht="29.25" customHeight="1" x14ac:dyDescent="0.15">
      <c r="B35" s="138" t="s">
        <v>35</v>
      </c>
      <c r="C35" s="138"/>
      <c r="D35" s="138"/>
      <c r="E35" s="138"/>
      <c r="F35" s="138"/>
      <c r="G35" s="138"/>
      <c r="H35" s="138"/>
      <c r="I35" s="138"/>
      <c r="J35" s="138"/>
      <c r="K35" s="128" t="s">
        <v>36</v>
      </c>
      <c r="L35" s="128"/>
      <c r="M35" s="134">
        <f>IF(SUM(M31:O33)=0,"",SUM(M31:O33))</f>
        <v>939900</v>
      </c>
      <c r="N35" s="134"/>
      <c r="O35" s="134"/>
      <c r="P35" s="134"/>
      <c r="Q35" s="45" t="s">
        <v>7</v>
      </c>
      <c r="R35" s="128" t="s">
        <v>37</v>
      </c>
      <c r="S35" s="128"/>
      <c r="T35" s="134">
        <f>IF(M35="","",ROUNDDOWN(M35/3,0))</f>
        <v>313300</v>
      </c>
      <c r="U35" s="134"/>
      <c r="V35" s="134"/>
      <c r="W35" s="134"/>
      <c r="X35" s="45" t="s">
        <v>7</v>
      </c>
    </row>
    <row r="36" spans="2:26" s="32" customFormat="1" ht="29.25" customHeight="1" x14ac:dyDescent="0.15">
      <c r="B36" s="138" t="s">
        <v>39</v>
      </c>
      <c r="C36" s="138"/>
      <c r="D36" s="138"/>
      <c r="E36" s="138"/>
      <c r="F36" s="138"/>
      <c r="G36" s="138"/>
      <c r="H36" s="138"/>
      <c r="I36" s="138"/>
      <c r="J36" s="138"/>
      <c r="K36" s="128" t="s">
        <v>42</v>
      </c>
      <c r="L36" s="128"/>
      <c r="M36" s="134">
        <f>IF(SUM(Q22:S30)=0,"",SUM(Q22:S30))</f>
        <v>439110</v>
      </c>
      <c r="N36" s="134"/>
      <c r="O36" s="134"/>
      <c r="P36" s="134"/>
      <c r="Q36" s="45" t="s">
        <v>7</v>
      </c>
      <c r="R36" s="204"/>
      <c r="S36" s="205"/>
      <c r="T36" s="205"/>
      <c r="U36" s="205"/>
      <c r="V36" s="205"/>
      <c r="W36" s="205"/>
      <c r="X36" s="206"/>
    </row>
    <row r="37" spans="2:26" s="32" customFormat="1" ht="29.25" customHeight="1" thickBot="1" x14ac:dyDescent="0.2">
      <c r="B37" s="214" t="s">
        <v>40</v>
      </c>
      <c r="C37" s="214"/>
      <c r="D37" s="214"/>
      <c r="E37" s="214"/>
      <c r="F37" s="214"/>
      <c r="G37" s="214"/>
      <c r="H37" s="214"/>
      <c r="I37" s="214"/>
      <c r="J37" s="214"/>
      <c r="K37" s="197" t="s">
        <v>43</v>
      </c>
      <c r="L37" s="197"/>
      <c r="M37" s="196">
        <f>IF(SUM(Q31:S33)=0,"",SUM(Q31:S33))</f>
        <v>371153</v>
      </c>
      <c r="N37" s="196"/>
      <c r="O37" s="196"/>
      <c r="P37" s="196"/>
      <c r="Q37" s="46" t="s">
        <v>7</v>
      </c>
      <c r="R37" s="197" t="s">
        <v>45</v>
      </c>
      <c r="S37" s="197"/>
      <c r="T37" s="196">
        <f>IF(M37="","",ROUNDDOWN(M37/3,0))</f>
        <v>123717</v>
      </c>
      <c r="U37" s="196"/>
      <c r="V37" s="196"/>
      <c r="W37" s="196"/>
      <c r="X37" s="46" t="s">
        <v>7</v>
      </c>
    </row>
    <row r="38" spans="2:26" s="32" customFormat="1" ht="29.25" customHeight="1" thickTop="1" x14ac:dyDescent="0.15">
      <c r="B38" s="240" t="s">
        <v>41</v>
      </c>
      <c r="C38" s="240"/>
      <c r="D38" s="240"/>
      <c r="E38" s="240"/>
      <c r="F38" s="240"/>
      <c r="G38" s="240"/>
      <c r="H38" s="240"/>
      <c r="I38" s="240"/>
      <c r="J38" s="240"/>
      <c r="K38" s="195" t="s">
        <v>44</v>
      </c>
      <c r="L38" s="195"/>
      <c r="M38" s="241">
        <f>IF(ISERROR(M36+M37),"",M36+M37)</f>
        <v>810263</v>
      </c>
      <c r="N38" s="241"/>
      <c r="O38" s="241"/>
      <c r="P38" s="241"/>
      <c r="Q38" s="47" t="s">
        <v>7</v>
      </c>
      <c r="R38" s="195" t="s">
        <v>46</v>
      </c>
      <c r="S38" s="195"/>
      <c r="T38" s="241">
        <f>IF(M38="","",ROUNDDOWN(M38/12,0))</f>
        <v>67521</v>
      </c>
      <c r="U38" s="241"/>
      <c r="V38" s="241"/>
      <c r="W38" s="241"/>
      <c r="X38" s="47" t="s">
        <v>7</v>
      </c>
    </row>
    <row r="39" spans="2:26" s="32" customFormat="1" ht="12" customHeight="1" x14ac:dyDescent="0.15"/>
    <row r="40" spans="2:26" s="32" customFormat="1" ht="12" customHeight="1" x14ac:dyDescent="0.15">
      <c r="B40" s="35" t="s">
        <v>48</v>
      </c>
    </row>
    <row r="41" spans="2:26" s="32" customFormat="1" ht="20.100000000000001" customHeight="1" x14ac:dyDescent="0.15">
      <c r="B41" s="140"/>
      <c r="C41" s="140"/>
      <c r="D41" s="140"/>
      <c r="E41" s="140"/>
      <c r="F41" s="128" t="s">
        <v>66</v>
      </c>
      <c r="G41" s="128"/>
      <c r="H41" s="128"/>
      <c r="I41" s="128"/>
      <c r="J41" s="128"/>
      <c r="K41" s="128"/>
      <c r="L41" s="193" t="s">
        <v>63</v>
      </c>
      <c r="M41" s="194"/>
      <c r="N41" s="194"/>
      <c r="O41" s="194"/>
      <c r="P41" s="194"/>
      <c r="Q41" s="194"/>
      <c r="R41" s="129"/>
      <c r="S41" s="123" t="s">
        <v>64</v>
      </c>
      <c r="T41" s="124"/>
      <c r="U41" s="124"/>
      <c r="V41" s="124"/>
      <c r="W41" s="124"/>
      <c r="X41" s="124"/>
      <c r="Y41" s="125"/>
    </row>
    <row r="42" spans="2:26" s="32" customFormat="1" ht="20.100000000000001" customHeight="1" x14ac:dyDescent="0.15">
      <c r="B42" s="140"/>
      <c r="C42" s="140"/>
      <c r="D42" s="140"/>
      <c r="E42" s="140"/>
      <c r="F42" s="128"/>
      <c r="G42" s="128"/>
      <c r="H42" s="128"/>
      <c r="I42" s="128"/>
      <c r="J42" s="128"/>
      <c r="K42" s="128"/>
      <c r="L42" s="193" t="s">
        <v>10</v>
      </c>
      <c r="M42" s="194"/>
      <c r="N42" s="194"/>
      <c r="O42" s="194"/>
      <c r="P42" s="194"/>
      <c r="Q42" s="194"/>
      <c r="R42" s="129"/>
      <c r="S42" s="128" t="s">
        <v>10</v>
      </c>
      <c r="T42" s="128"/>
      <c r="U42" s="128"/>
      <c r="V42" s="128"/>
      <c r="W42" s="128"/>
      <c r="X42" s="128"/>
      <c r="Y42" s="128"/>
      <c r="Z42" s="48"/>
    </row>
    <row r="43" spans="2:26" s="32" customFormat="1" ht="20.100000000000001" customHeight="1" x14ac:dyDescent="0.15">
      <c r="B43" s="140"/>
      <c r="C43" s="140"/>
      <c r="D43" s="140"/>
      <c r="E43" s="140"/>
      <c r="F43" s="128"/>
      <c r="G43" s="128"/>
      <c r="H43" s="128"/>
      <c r="I43" s="128"/>
      <c r="J43" s="128"/>
      <c r="K43" s="128"/>
      <c r="L43" s="193" t="s">
        <v>22</v>
      </c>
      <c r="M43" s="194"/>
      <c r="N43" s="129"/>
      <c r="O43" s="193" t="s">
        <v>61</v>
      </c>
      <c r="P43" s="194"/>
      <c r="Q43" s="194"/>
      <c r="R43" s="129"/>
      <c r="S43" s="128" t="s">
        <v>22</v>
      </c>
      <c r="T43" s="128"/>
      <c r="U43" s="128"/>
      <c r="V43" s="128" t="s">
        <v>61</v>
      </c>
      <c r="W43" s="128"/>
      <c r="X43" s="128"/>
      <c r="Y43" s="128"/>
      <c r="Z43" s="48"/>
    </row>
    <row r="44" spans="2:26" s="32" customFormat="1" ht="23.25" customHeight="1" x14ac:dyDescent="0.15">
      <c r="B44" s="138" t="s">
        <v>49</v>
      </c>
      <c r="C44" s="138"/>
      <c r="D44" s="138"/>
      <c r="E44" s="138"/>
      <c r="F44" s="171"/>
      <c r="G44" s="172"/>
      <c r="H44" s="172"/>
      <c r="I44" s="172"/>
      <c r="J44" s="172"/>
      <c r="K44" s="173"/>
      <c r="L44" s="128" t="s">
        <v>47</v>
      </c>
      <c r="M44" s="258">
        <v>25</v>
      </c>
      <c r="N44" s="129" t="s">
        <v>11</v>
      </c>
      <c r="O44" s="260">
        <v>360000</v>
      </c>
      <c r="P44" s="260"/>
      <c r="Q44" s="261"/>
      <c r="R44" s="129" t="s">
        <v>7</v>
      </c>
      <c r="S44" s="139" t="s">
        <v>56</v>
      </c>
      <c r="T44" s="118">
        <v>22</v>
      </c>
      <c r="U44" s="49" t="s">
        <v>11</v>
      </c>
      <c r="V44" s="254">
        <v>360000</v>
      </c>
      <c r="W44" s="254"/>
      <c r="X44" s="255"/>
      <c r="Y44" s="129" t="s">
        <v>7</v>
      </c>
    </row>
    <row r="45" spans="2:26" s="32" customFormat="1" ht="23.25" customHeight="1" x14ac:dyDescent="0.15">
      <c r="B45" s="138"/>
      <c r="C45" s="138"/>
      <c r="D45" s="138"/>
      <c r="E45" s="138"/>
      <c r="F45" s="174"/>
      <c r="G45" s="175"/>
      <c r="H45" s="175"/>
      <c r="I45" s="175"/>
      <c r="J45" s="175"/>
      <c r="K45" s="176"/>
      <c r="L45" s="128"/>
      <c r="M45" s="259"/>
      <c r="N45" s="129"/>
      <c r="O45" s="262"/>
      <c r="P45" s="262"/>
      <c r="Q45" s="263"/>
      <c r="R45" s="129"/>
      <c r="S45" s="195"/>
      <c r="T45" s="119">
        <v>22</v>
      </c>
      <c r="U45" s="49" t="s">
        <v>11</v>
      </c>
      <c r="V45" s="256"/>
      <c r="W45" s="256"/>
      <c r="X45" s="257"/>
      <c r="Y45" s="129"/>
    </row>
    <row r="46" spans="2:26" s="32" customFormat="1" ht="23.25" customHeight="1" x14ac:dyDescent="0.15">
      <c r="B46" s="138" t="s">
        <v>58</v>
      </c>
      <c r="C46" s="138"/>
      <c r="D46" s="138"/>
      <c r="E46" s="138"/>
      <c r="F46" s="131" t="s">
        <v>50</v>
      </c>
      <c r="G46" s="130"/>
      <c r="H46" s="134">
        <f>IF(ISERROR(T35+T37),"",T35+T37)</f>
        <v>437017</v>
      </c>
      <c r="I46" s="134"/>
      <c r="J46" s="135"/>
      <c r="K46" s="129" t="s">
        <v>7</v>
      </c>
      <c r="L46" s="128" t="s">
        <v>52</v>
      </c>
      <c r="M46" s="177">
        <f>IF(H46="","",VLOOKUP(H46,等級表!A:J,5))</f>
        <v>28</v>
      </c>
      <c r="N46" s="129" t="s">
        <v>11</v>
      </c>
      <c r="O46" s="250">
        <f>IF(H46="","",VLOOKUP(H46,等級表!A:J,6))</f>
        <v>440000</v>
      </c>
      <c r="P46" s="250"/>
      <c r="Q46" s="251"/>
      <c r="R46" s="129" t="s">
        <v>7</v>
      </c>
      <c r="S46" s="139" t="s">
        <v>53</v>
      </c>
      <c r="T46" s="50">
        <f>IF(H46="","",VLOOKUP(H46,等級表!A:J,7))</f>
        <v>25</v>
      </c>
      <c r="U46" s="49" t="s">
        <v>11</v>
      </c>
      <c r="V46" s="147">
        <f>IF(H46="","",VLOOKUP(H46,等級表!A:J,8))</f>
        <v>440000</v>
      </c>
      <c r="W46" s="147"/>
      <c r="X46" s="148"/>
      <c r="Y46" s="129" t="s">
        <v>7</v>
      </c>
    </row>
    <row r="47" spans="2:26" s="32" customFormat="1" ht="23.25" customHeight="1" thickBot="1" x14ac:dyDescent="0.2">
      <c r="B47" s="164"/>
      <c r="C47" s="164"/>
      <c r="D47" s="164"/>
      <c r="E47" s="164"/>
      <c r="F47" s="132"/>
      <c r="G47" s="133"/>
      <c r="H47" s="136"/>
      <c r="I47" s="136"/>
      <c r="J47" s="137"/>
      <c r="K47" s="130"/>
      <c r="L47" s="139"/>
      <c r="M47" s="178"/>
      <c r="N47" s="130"/>
      <c r="O47" s="252"/>
      <c r="P47" s="252"/>
      <c r="Q47" s="253"/>
      <c r="R47" s="130"/>
      <c r="S47" s="159"/>
      <c r="T47" s="51">
        <f>IF(H46="","",VLOOKUP(H46,等級表!A:J,9))</f>
        <v>25</v>
      </c>
      <c r="U47" s="49" t="s">
        <v>11</v>
      </c>
      <c r="V47" s="149"/>
      <c r="W47" s="149"/>
      <c r="X47" s="150"/>
      <c r="Y47" s="130"/>
    </row>
    <row r="48" spans="2:26" s="32" customFormat="1" ht="23.25" customHeight="1" x14ac:dyDescent="0.15">
      <c r="B48" s="207" t="s">
        <v>59</v>
      </c>
      <c r="C48" s="162"/>
      <c r="D48" s="162"/>
      <c r="E48" s="162"/>
      <c r="F48" s="162" t="s">
        <v>54</v>
      </c>
      <c r="G48" s="162"/>
      <c r="H48" s="165">
        <f>IF(ISERROR(T35+T38),"",T35+T38)</f>
        <v>380821</v>
      </c>
      <c r="I48" s="165"/>
      <c r="J48" s="166"/>
      <c r="K48" s="160" t="s">
        <v>7</v>
      </c>
      <c r="L48" s="162" t="s">
        <v>55</v>
      </c>
      <c r="M48" s="179">
        <f>IF(H48="","",VLOOKUP(H48,等級表!A:J,5))</f>
        <v>26</v>
      </c>
      <c r="N48" s="160" t="s">
        <v>11</v>
      </c>
      <c r="O48" s="246">
        <f>IF(H48="","",VLOOKUP(H48,等級表!A:J,6))</f>
        <v>380000</v>
      </c>
      <c r="P48" s="246"/>
      <c r="Q48" s="247"/>
      <c r="R48" s="160" t="s">
        <v>7</v>
      </c>
      <c r="S48" s="141" t="s">
        <v>57</v>
      </c>
      <c r="T48" s="52">
        <f>IF(H48="","",VLOOKUP(H48,等級表!A:J,7))</f>
        <v>23</v>
      </c>
      <c r="U48" s="53" t="s">
        <v>84</v>
      </c>
      <c r="V48" s="151">
        <f>IF(H48="","",VLOOKUP(H48,等級表!A:J,8))</f>
        <v>380000</v>
      </c>
      <c r="W48" s="151"/>
      <c r="X48" s="152"/>
      <c r="Y48" s="121" t="s">
        <v>7</v>
      </c>
    </row>
    <row r="49" spans="2:26" s="32" customFormat="1" ht="23.25" customHeight="1" thickBot="1" x14ac:dyDescent="0.2">
      <c r="B49" s="208"/>
      <c r="C49" s="163"/>
      <c r="D49" s="163"/>
      <c r="E49" s="163"/>
      <c r="F49" s="163"/>
      <c r="G49" s="163"/>
      <c r="H49" s="167"/>
      <c r="I49" s="167"/>
      <c r="J49" s="168"/>
      <c r="K49" s="161"/>
      <c r="L49" s="163"/>
      <c r="M49" s="180"/>
      <c r="N49" s="161"/>
      <c r="O49" s="248"/>
      <c r="P49" s="248"/>
      <c r="Q49" s="249"/>
      <c r="R49" s="161"/>
      <c r="S49" s="142"/>
      <c r="T49" s="54">
        <f>IF(H48="","",VLOOKUP(H48,等級表!A:J,9))</f>
        <v>23</v>
      </c>
      <c r="U49" s="55" t="s">
        <v>84</v>
      </c>
      <c r="V49" s="153"/>
      <c r="W49" s="153"/>
      <c r="X49" s="154"/>
      <c r="Y49" s="122"/>
    </row>
    <row r="50" spans="2:26" s="32" customFormat="1" ht="12" customHeight="1" x14ac:dyDescent="0.15">
      <c r="B50" s="27"/>
      <c r="C50" s="27"/>
      <c r="D50" s="27"/>
      <c r="E50" s="27"/>
      <c r="F50" s="27"/>
      <c r="G50" s="27"/>
      <c r="H50" s="27"/>
      <c r="I50" s="27"/>
      <c r="J50" s="27"/>
      <c r="K50" s="27"/>
      <c r="L50" s="27"/>
      <c r="M50" s="27"/>
      <c r="N50" s="27"/>
      <c r="O50" s="27"/>
      <c r="P50" s="27"/>
      <c r="Q50" s="27"/>
      <c r="R50" s="27"/>
      <c r="S50" s="27"/>
      <c r="T50" s="27"/>
      <c r="U50" s="27"/>
      <c r="V50" s="27"/>
      <c r="W50" s="27"/>
      <c r="X50" s="27"/>
      <c r="Y50" s="27"/>
    </row>
    <row r="51" spans="2:26" s="32" customFormat="1" ht="30" customHeight="1" x14ac:dyDescent="0.15">
      <c r="B51" s="140"/>
      <c r="C51" s="140"/>
      <c r="D51" s="140"/>
      <c r="E51" s="126" t="s">
        <v>68</v>
      </c>
      <c r="F51" s="126"/>
      <c r="G51" s="126"/>
      <c r="H51" s="126"/>
      <c r="I51" s="126"/>
      <c r="J51" s="126"/>
      <c r="K51" s="126"/>
      <c r="L51" s="127" t="s">
        <v>67</v>
      </c>
      <c r="M51" s="127"/>
      <c r="N51" s="127"/>
      <c r="O51" s="127"/>
      <c r="P51" s="127"/>
      <c r="Q51" s="127"/>
      <c r="R51" s="127"/>
      <c r="S51" s="126" t="s">
        <v>69</v>
      </c>
      <c r="T51" s="126"/>
      <c r="U51" s="126"/>
      <c r="V51" s="126"/>
      <c r="W51" s="126"/>
      <c r="X51" s="126"/>
      <c r="Y51" s="126"/>
    </row>
    <row r="52" spans="2:26" s="32" customFormat="1" ht="30" customHeight="1" x14ac:dyDescent="0.15">
      <c r="B52" s="127" t="s">
        <v>70</v>
      </c>
      <c r="C52" s="127"/>
      <c r="D52" s="127"/>
      <c r="E52" s="128" t="str">
        <f>IF(M46="","",IF(ABS(M44-M46)&gt;=2,"〇",IF(ABS(T44-T46)&gt;=2,"〇","×")))</f>
        <v>〇</v>
      </c>
      <c r="F52" s="128"/>
      <c r="G52" s="128"/>
      <c r="H52" s="128"/>
      <c r="I52" s="128"/>
      <c r="J52" s="128"/>
      <c r="K52" s="128"/>
      <c r="L52" s="128" t="str">
        <f>IF(M48="","",IF(ABS(M46-M48)&gt;=2,"〇",IF(ABS(T46-T48)&gt;=2,"〇","×")))</f>
        <v>〇</v>
      </c>
      <c r="M52" s="128"/>
      <c r="N52" s="128"/>
      <c r="O52" s="128"/>
      <c r="P52" s="128"/>
      <c r="Q52" s="128"/>
      <c r="R52" s="128"/>
      <c r="S52" s="128" t="str">
        <f>IF(M48="","",IF(ABS(M44-M48)&gt;=1,"〇",IF(ABS(T44-T48)&gt;=1,"〇","×")))</f>
        <v>〇</v>
      </c>
      <c r="T52" s="128"/>
      <c r="U52" s="128"/>
      <c r="V52" s="128"/>
      <c r="W52" s="128"/>
      <c r="X52" s="128"/>
      <c r="Y52" s="128"/>
    </row>
    <row r="53" spans="2:26" s="32" customFormat="1" ht="12" customHeight="1" x14ac:dyDescent="0.15">
      <c r="B53" s="56"/>
      <c r="C53" s="56"/>
      <c r="D53" s="56"/>
      <c r="E53" s="27"/>
      <c r="F53" s="27"/>
      <c r="G53" s="27"/>
      <c r="H53" s="27"/>
      <c r="I53" s="27"/>
      <c r="J53" s="27"/>
      <c r="K53" s="27"/>
      <c r="L53" s="27"/>
      <c r="M53" s="27"/>
      <c r="N53" s="27"/>
      <c r="O53" s="27"/>
      <c r="P53" s="27"/>
      <c r="Q53" s="27"/>
      <c r="R53" s="27"/>
      <c r="S53" s="27"/>
      <c r="T53" s="27"/>
      <c r="U53" s="27"/>
      <c r="V53" s="27"/>
      <c r="W53" s="27"/>
      <c r="X53" s="27"/>
      <c r="Y53" s="27"/>
    </row>
    <row r="54" spans="2:26" ht="14.25" thickBot="1" x14ac:dyDescent="0.2">
      <c r="B54" s="57" t="s">
        <v>12</v>
      </c>
    </row>
    <row r="55" spans="2:26" s="61" customFormat="1" ht="7.5" customHeight="1" thickTop="1" x14ac:dyDescent="0.15">
      <c r="B55" s="58"/>
      <c r="C55" s="59"/>
      <c r="D55" s="59"/>
      <c r="E55" s="59"/>
      <c r="F55" s="59"/>
      <c r="G55" s="59"/>
      <c r="H55" s="59"/>
      <c r="I55" s="59"/>
      <c r="J55" s="59"/>
      <c r="K55" s="59"/>
      <c r="L55" s="59"/>
      <c r="M55" s="59"/>
      <c r="N55" s="59"/>
      <c r="O55" s="59"/>
      <c r="P55" s="59"/>
      <c r="Q55" s="59"/>
      <c r="R55" s="59"/>
      <c r="S55" s="59"/>
      <c r="T55" s="59"/>
      <c r="U55" s="59"/>
      <c r="V55" s="59"/>
      <c r="W55" s="59"/>
      <c r="X55" s="60"/>
    </row>
    <row r="56" spans="2:26" s="61" customFormat="1" x14ac:dyDescent="0.15">
      <c r="B56" s="62" t="s">
        <v>71</v>
      </c>
      <c r="C56" s="63"/>
      <c r="D56" s="63"/>
      <c r="E56" s="63"/>
      <c r="F56" s="63"/>
      <c r="G56" s="63"/>
      <c r="H56" s="63"/>
      <c r="I56" s="63"/>
      <c r="J56" s="63"/>
      <c r="K56" s="63"/>
      <c r="L56" s="63"/>
      <c r="M56" s="63"/>
      <c r="N56" s="63"/>
      <c r="O56" s="63"/>
      <c r="P56" s="63"/>
      <c r="Q56" s="63"/>
      <c r="R56" s="63"/>
      <c r="S56" s="63"/>
      <c r="T56" s="63"/>
      <c r="U56" s="63"/>
      <c r="V56" s="63"/>
      <c r="W56" s="63"/>
      <c r="X56" s="64"/>
    </row>
    <row r="57" spans="2:26" s="61" customFormat="1" ht="14.25" customHeight="1" x14ac:dyDescent="0.15">
      <c r="B57" s="65"/>
      <c r="C57" s="63"/>
      <c r="D57" s="63"/>
      <c r="E57" s="63"/>
      <c r="F57" s="63"/>
      <c r="G57" s="63"/>
      <c r="H57" s="63"/>
      <c r="I57" s="63"/>
      <c r="J57" s="63"/>
      <c r="K57" s="63"/>
      <c r="L57" s="63"/>
      <c r="M57" s="63"/>
      <c r="N57" s="63"/>
      <c r="O57" s="63"/>
      <c r="P57" s="63"/>
      <c r="Q57" s="63"/>
      <c r="R57" s="63"/>
      <c r="S57" s="63"/>
      <c r="T57" s="63"/>
      <c r="U57" s="63"/>
      <c r="V57" s="63"/>
      <c r="W57" s="63"/>
      <c r="X57" s="64"/>
    </row>
    <row r="58" spans="2:26" s="61" customFormat="1" x14ac:dyDescent="0.15">
      <c r="B58" s="65"/>
      <c r="C58" s="63"/>
      <c r="D58" s="63"/>
      <c r="E58" s="63"/>
      <c r="F58" s="63"/>
      <c r="G58" s="66" t="s">
        <v>13</v>
      </c>
      <c r="H58" s="66"/>
      <c r="I58" s="66"/>
      <c r="J58" s="66"/>
      <c r="K58" s="245"/>
      <c r="L58" s="245"/>
      <c r="M58" s="245"/>
      <c r="N58" s="245"/>
      <c r="O58" s="245"/>
      <c r="P58" s="245"/>
      <c r="Q58" s="245"/>
      <c r="R58" s="245"/>
      <c r="S58" s="67" t="s">
        <v>129</v>
      </c>
      <c r="T58" s="67"/>
      <c r="U58" s="68"/>
      <c r="V58" s="69"/>
      <c r="W58" s="70"/>
      <c r="X58" s="64"/>
    </row>
    <row r="59" spans="2:26" s="61" customFormat="1" ht="8.25" customHeight="1" thickBot="1" x14ac:dyDescent="0.2">
      <c r="B59" s="71"/>
      <c r="C59" s="72"/>
      <c r="D59" s="72"/>
      <c r="E59" s="72"/>
      <c r="F59" s="72"/>
      <c r="G59" s="72"/>
      <c r="H59" s="72"/>
      <c r="I59" s="72"/>
      <c r="J59" s="72"/>
      <c r="K59" s="72"/>
      <c r="L59" s="72"/>
      <c r="M59" s="72"/>
      <c r="N59" s="72"/>
      <c r="O59" s="72"/>
      <c r="P59" s="72"/>
      <c r="Q59" s="72"/>
      <c r="R59" s="72"/>
      <c r="S59" s="72"/>
      <c r="T59" s="72"/>
      <c r="U59" s="72"/>
      <c r="V59" s="72"/>
      <c r="W59" s="72"/>
      <c r="X59" s="73"/>
    </row>
    <row r="60" spans="2:26" ht="12" customHeight="1" thickTop="1" x14ac:dyDescent="0.15"/>
    <row r="61" spans="2:26" ht="15" customHeight="1" x14ac:dyDescent="0.15">
      <c r="B61" s="74" t="s">
        <v>14</v>
      </c>
      <c r="C61" s="75"/>
      <c r="D61" s="75"/>
      <c r="E61" s="75"/>
      <c r="F61" s="75"/>
      <c r="G61" s="75"/>
      <c r="H61" s="75"/>
      <c r="I61" s="75"/>
      <c r="J61" s="75"/>
      <c r="K61" s="75"/>
      <c r="L61" s="75"/>
      <c r="M61" s="75"/>
      <c r="N61" s="75"/>
      <c r="O61" s="75"/>
      <c r="P61" s="75"/>
      <c r="Q61" s="75"/>
      <c r="R61" s="75"/>
      <c r="S61" s="75"/>
      <c r="T61" s="75"/>
      <c r="U61" s="75"/>
      <c r="V61" s="75"/>
      <c r="W61" s="75"/>
      <c r="X61" s="76"/>
    </row>
    <row r="62" spans="2:26" ht="15" customHeight="1" x14ac:dyDescent="0.15">
      <c r="B62" s="77"/>
      <c r="C62" s="78"/>
      <c r="D62" s="78"/>
      <c r="E62" s="78"/>
      <c r="F62" s="78"/>
      <c r="G62" s="78"/>
      <c r="H62" s="78"/>
      <c r="I62" s="78"/>
      <c r="J62" s="78"/>
      <c r="K62" s="78"/>
      <c r="L62" s="78"/>
      <c r="M62" s="78"/>
      <c r="N62" s="78"/>
      <c r="O62" s="78"/>
      <c r="P62" s="78"/>
      <c r="Q62" s="78"/>
      <c r="R62" s="78"/>
      <c r="S62" s="78"/>
      <c r="T62" s="78"/>
      <c r="U62" s="78"/>
      <c r="V62" s="78"/>
      <c r="W62" s="78"/>
      <c r="X62" s="79"/>
      <c r="Y62" s="14" t="s">
        <v>85</v>
      </c>
    </row>
    <row r="63" spans="2:26" s="81" customFormat="1" ht="12" customHeight="1" x14ac:dyDescent="0.15">
      <c r="B63" s="80"/>
      <c r="C63" s="80"/>
      <c r="D63" s="80"/>
      <c r="E63" s="80"/>
      <c r="F63" s="80"/>
      <c r="G63" s="80"/>
      <c r="H63" s="80"/>
      <c r="I63" s="80"/>
      <c r="J63" s="80"/>
      <c r="K63" s="80"/>
      <c r="L63" s="80"/>
      <c r="M63" s="80"/>
      <c r="N63" s="80"/>
      <c r="O63" s="80"/>
      <c r="P63" s="80"/>
      <c r="Q63" s="80"/>
      <c r="R63" s="80"/>
      <c r="S63" s="80"/>
      <c r="T63" s="80"/>
      <c r="U63" s="80"/>
      <c r="V63" s="80"/>
      <c r="W63" s="80"/>
      <c r="X63" s="80"/>
    </row>
    <row r="64" spans="2:26" s="81" customFormat="1" ht="21" customHeight="1" x14ac:dyDescent="0.15">
      <c r="B64" s="82" t="s">
        <v>15</v>
      </c>
      <c r="C64" s="83"/>
      <c r="D64" s="83"/>
      <c r="E64" s="83"/>
      <c r="F64" s="83"/>
      <c r="G64" s="83"/>
      <c r="H64" s="83"/>
      <c r="I64" s="83"/>
      <c r="J64" s="83"/>
      <c r="K64" s="83"/>
      <c r="L64" s="83"/>
      <c r="M64" s="83"/>
      <c r="N64" s="83"/>
      <c r="O64" s="83"/>
      <c r="P64" s="83"/>
      <c r="Q64" s="83"/>
      <c r="R64" s="83"/>
      <c r="S64" s="83"/>
      <c r="T64" s="83"/>
      <c r="U64" s="83"/>
      <c r="V64" s="83"/>
      <c r="W64" s="83"/>
      <c r="X64" s="83"/>
      <c r="Y64" s="83"/>
      <c r="Z64" s="84"/>
    </row>
    <row r="65" spans="2:26" ht="15.75" customHeight="1" x14ac:dyDescent="0.15">
      <c r="B65" s="85" t="s">
        <v>102</v>
      </c>
      <c r="C65" s="86"/>
      <c r="D65" s="16"/>
      <c r="E65" s="16"/>
      <c r="F65" s="16"/>
      <c r="G65" s="16"/>
      <c r="H65" s="16"/>
      <c r="I65" s="16"/>
      <c r="J65" s="16"/>
      <c r="K65" s="16"/>
      <c r="L65" s="16"/>
      <c r="M65" s="16"/>
      <c r="N65" s="16"/>
      <c r="O65" s="16"/>
      <c r="P65" s="16"/>
      <c r="Q65" s="16"/>
      <c r="R65" s="16"/>
      <c r="S65" s="16"/>
      <c r="T65" s="16"/>
      <c r="U65" s="16"/>
      <c r="V65" s="16"/>
      <c r="W65" s="16"/>
      <c r="X65" s="16"/>
      <c r="Z65" s="87"/>
    </row>
    <row r="66" spans="2:26" ht="15.75" customHeight="1" x14ac:dyDescent="0.15">
      <c r="B66" s="85" t="s">
        <v>72</v>
      </c>
      <c r="C66" s="86"/>
      <c r="D66" s="16"/>
      <c r="E66" s="16"/>
      <c r="F66" s="16"/>
      <c r="G66" s="16"/>
      <c r="H66" s="16"/>
      <c r="I66" s="16"/>
      <c r="J66" s="16"/>
      <c r="K66" s="16"/>
      <c r="L66" s="16"/>
      <c r="M66" s="16"/>
      <c r="N66" s="16"/>
      <c r="O66" s="16"/>
      <c r="P66" s="16"/>
      <c r="Q66" s="16"/>
      <c r="R66" s="16"/>
      <c r="S66" s="16"/>
      <c r="T66" s="16"/>
      <c r="U66" s="16"/>
      <c r="V66" s="16"/>
      <c r="W66" s="16"/>
      <c r="X66" s="16"/>
      <c r="Z66" s="87"/>
    </row>
    <row r="67" spans="2:26" ht="15.75" customHeight="1" x14ac:dyDescent="0.15">
      <c r="B67" s="85" t="s">
        <v>73</v>
      </c>
      <c r="C67" s="86"/>
      <c r="D67" s="16"/>
      <c r="E67" s="16"/>
      <c r="F67" s="16"/>
      <c r="G67" s="16"/>
      <c r="H67" s="16"/>
      <c r="I67" s="16"/>
      <c r="J67" s="16"/>
      <c r="K67" s="16"/>
      <c r="L67" s="16"/>
      <c r="M67" s="16"/>
      <c r="N67" s="16"/>
      <c r="O67" s="16"/>
      <c r="P67" s="16"/>
      <c r="Q67" s="16"/>
      <c r="R67" s="16"/>
      <c r="S67" s="16"/>
      <c r="T67" s="16"/>
      <c r="U67" s="16"/>
      <c r="V67" s="16"/>
      <c r="W67" s="16"/>
      <c r="X67" s="16"/>
      <c r="Z67" s="87"/>
    </row>
    <row r="68" spans="2:26" ht="15.75" customHeight="1" x14ac:dyDescent="0.15">
      <c r="B68" s="85" t="s">
        <v>103</v>
      </c>
      <c r="C68" s="86"/>
      <c r="D68" s="16"/>
      <c r="E68" s="16"/>
      <c r="F68" s="16"/>
      <c r="G68" s="16"/>
      <c r="H68" s="16"/>
      <c r="I68" s="16"/>
      <c r="J68" s="16"/>
      <c r="K68" s="16"/>
      <c r="L68" s="16"/>
      <c r="M68" s="16"/>
      <c r="N68" s="16"/>
      <c r="O68" s="16"/>
      <c r="P68" s="16"/>
      <c r="Q68" s="16"/>
      <c r="R68" s="16"/>
      <c r="S68" s="16"/>
      <c r="T68" s="16"/>
      <c r="U68" s="16"/>
      <c r="V68" s="16"/>
      <c r="W68" s="16"/>
      <c r="X68" s="16"/>
      <c r="Z68" s="87"/>
    </row>
    <row r="69" spans="2:26" ht="15.75" customHeight="1" x14ac:dyDescent="0.15">
      <c r="B69" s="85" t="s">
        <v>74</v>
      </c>
      <c r="C69" s="86"/>
      <c r="D69" s="16"/>
      <c r="E69" s="16"/>
      <c r="F69" s="16"/>
      <c r="G69" s="16"/>
      <c r="H69" s="16"/>
      <c r="I69" s="16"/>
      <c r="J69" s="16"/>
      <c r="K69" s="16"/>
      <c r="L69" s="16"/>
      <c r="M69" s="16"/>
      <c r="N69" s="16"/>
      <c r="O69" s="16"/>
      <c r="P69" s="16"/>
      <c r="Q69" s="16"/>
      <c r="R69" s="16"/>
      <c r="S69" s="16"/>
      <c r="T69" s="16"/>
      <c r="U69" s="16"/>
      <c r="V69" s="16"/>
      <c r="W69" s="16"/>
      <c r="X69" s="16"/>
      <c r="Z69" s="87"/>
    </row>
    <row r="70" spans="2:26" ht="15.75" customHeight="1" x14ac:dyDescent="0.15">
      <c r="B70" s="85" t="s">
        <v>75</v>
      </c>
      <c r="C70" s="86"/>
      <c r="D70" s="16"/>
      <c r="E70" s="16"/>
      <c r="F70" s="16"/>
      <c r="G70" s="16"/>
      <c r="H70" s="16"/>
      <c r="I70" s="16"/>
      <c r="J70" s="16"/>
      <c r="K70" s="16"/>
      <c r="L70" s="16"/>
      <c r="M70" s="16"/>
      <c r="N70" s="16"/>
      <c r="O70" s="16"/>
      <c r="P70" s="16"/>
      <c r="Q70" s="16"/>
      <c r="R70" s="16"/>
      <c r="S70" s="16"/>
      <c r="T70" s="16"/>
      <c r="U70" s="16"/>
      <c r="V70" s="16"/>
      <c r="W70" s="16"/>
      <c r="X70" s="16"/>
      <c r="Z70" s="87"/>
    </row>
    <row r="71" spans="2:26" ht="15.75" customHeight="1" x14ac:dyDescent="0.15">
      <c r="B71" s="85" t="s">
        <v>112</v>
      </c>
      <c r="C71" s="86"/>
      <c r="D71" s="16"/>
      <c r="E71" s="16"/>
      <c r="F71" s="16"/>
      <c r="G71" s="16"/>
      <c r="H71" s="16"/>
      <c r="I71" s="16"/>
      <c r="J71" s="16"/>
      <c r="K71" s="16"/>
      <c r="L71" s="16"/>
      <c r="M71" s="16"/>
      <c r="N71" s="16"/>
      <c r="O71" s="16"/>
      <c r="P71" s="16"/>
      <c r="Q71" s="16"/>
      <c r="R71" s="16"/>
      <c r="S71" s="16"/>
      <c r="T71" s="16"/>
      <c r="U71" s="16"/>
      <c r="V71" s="16"/>
      <c r="W71" s="16"/>
      <c r="X71" s="16"/>
      <c r="Z71" s="87"/>
    </row>
    <row r="72" spans="2:26" ht="15.75" customHeight="1" x14ac:dyDescent="0.15">
      <c r="B72" s="85" t="s">
        <v>113</v>
      </c>
      <c r="C72" s="86"/>
      <c r="D72" s="16"/>
      <c r="E72" s="16"/>
      <c r="F72" s="16"/>
      <c r="G72" s="16"/>
      <c r="H72" s="16"/>
      <c r="I72" s="16"/>
      <c r="J72" s="16"/>
      <c r="K72" s="16"/>
      <c r="L72" s="16"/>
      <c r="M72" s="16"/>
      <c r="N72" s="16"/>
      <c r="O72" s="16"/>
      <c r="P72" s="16"/>
      <c r="Q72" s="16"/>
      <c r="R72" s="16"/>
      <c r="S72" s="16"/>
      <c r="T72" s="16"/>
      <c r="U72" s="16"/>
      <c r="V72" s="16"/>
      <c r="W72" s="16"/>
      <c r="X72" s="16"/>
      <c r="Z72" s="87"/>
    </row>
    <row r="73" spans="2:26" ht="15.75" customHeight="1" x14ac:dyDescent="0.15">
      <c r="B73" s="85" t="s">
        <v>76</v>
      </c>
      <c r="C73" s="86"/>
      <c r="D73" s="16"/>
      <c r="E73" s="16"/>
      <c r="F73" s="16"/>
      <c r="G73" s="16"/>
      <c r="H73" s="16"/>
      <c r="I73" s="16"/>
      <c r="J73" s="16"/>
      <c r="K73" s="16"/>
      <c r="L73" s="16"/>
      <c r="M73" s="16"/>
      <c r="N73" s="16"/>
      <c r="O73" s="16"/>
      <c r="P73" s="16"/>
      <c r="Q73" s="16"/>
      <c r="R73" s="16"/>
      <c r="S73" s="16"/>
      <c r="T73" s="16"/>
      <c r="U73" s="16"/>
      <c r="V73" s="16"/>
      <c r="W73" s="16"/>
      <c r="X73" s="16"/>
      <c r="Z73" s="87"/>
    </row>
    <row r="74" spans="2:26" ht="15.75" customHeight="1" x14ac:dyDescent="0.15">
      <c r="B74" s="85" t="s">
        <v>114</v>
      </c>
      <c r="C74" s="86"/>
      <c r="D74" s="16"/>
      <c r="E74" s="16"/>
      <c r="F74" s="16"/>
      <c r="G74" s="16"/>
      <c r="H74" s="16"/>
      <c r="I74" s="16"/>
      <c r="J74" s="16"/>
      <c r="K74" s="16"/>
      <c r="L74" s="16"/>
      <c r="M74" s="16"/>
      <c r="N74" s="16"/>
      <c r="O74" s="16"/>
      <c r="P74" s="16"/>
      <c r="Q74" s="16"/>
      <c r="R74" s="16"/>
      <c r="S74" s="16"/>
      <c r="T74" s="16"/>
      <c r="U74" s="16"/>
      <c r="V74" s="16"/>
      <c r="W74" s="16"/>
      <c r="X74" s="16"/>
      <c r="Z74" s="87"/>
    </row>
    <row r="75" spans="2:26" ht="15.75" customHeight="1" x14ac:dyDescent="0.15">
      <c r="B75" s="85" t="s">
        <v>76</v>
      </c>
      <c r="C75" s="86"/>
      <c r="D75" s="16"/>
      <c r="E75" s="16"/>
      <c r="F75" s="16"/>
      <c r="G75" s="16"/>
      <c r="H75" s="16"/>
      <c r="I75" s="16"/>
      <c r="J75" s="16"/>
      <c r="K75" s="16"/>
      <c r="L75" s="16"/>
      <c r="M75" s="16"/>
      <c r="N75" s="16"/>
      <c r="O75" s="16"/>
      <c r="P75" s="16"/>
      <c r="Q75" s="16"/>
      <c r="R75" s="16"/>
      <c r="S75" s="16"/>
      <c r="T75" s="16"/>
      <c r="U75" s="16"/>
      <c r="V75" s="16"/>
      <c r="W75" s="16"/>
      <c r="X75" s="16"/>
      <c r="Z75" s="87"/>
    </row>
    <row r="76" spans="2:26" ht="15.75" customHeight="1" x14ac:dyDescent="0.15">
      <c r="B76" s="85" t="s">
        <v>115</v>
      </c>
      <c r="C76" s="86"/>
      <c r="D76" s="16"/>
      <c r="E76" s="16"/>
      <c r="F76" s="16"/>
      <c r="G76" s="16"/>
      <c r="H76" s="16"/>
      <c r="I76" s="16"/>
      <c r="J76" s="16"/>
      <c r="K76" s="16"/>
      <c r="L76" s="16"/>
      <c r="M76" s="16"/>
      <c r="N76" s="16"/>
      <c r="O76" s="16"/>
      <c r="P76" s="16"/>
      <c r="Q76" s="16"/>
      <c r="R76" s="16"/>
      <c r="S76" s="16"/>
      <c r="T76" s="16"/>
      <c r="U76" s="16"/>
      <c r="V76" s="16"/>
      <c r="W76" s="16"/>
      <c r="X76" s="16"/>
      <c r="Z76" s="87"/>
    </row>
    <row r="77" spans="2:26" ht="15.75" customHeight="1" x14ac:dyDescent="0.15">
      <c r="B77" s="85" t="s">
        <v>77</v>
      </c>
      <c r="C77" s="86"/>
      <c r="D77" s="16"/>
      <c r="E77" s="16"/>
      <c r="F77" s="16"/>
      <c r="G77" s="16"/>
      <c r="H77" s="16"/>
      <c r="I77" s="16"/>
      <c r="J77" s="16"/>
      <c r="K77" s="16"/>
      <c r="L77" s="16"/>
      <c r="M77" s="16"/>
      <c r="N77" s="16"/>
      <c r="O77" s="16"/>
      <c r="P77" s="16"/>
      <c r="Q77" s="16"/>
      <c r="R77" s="16"/>
      <c r="S77" s="16"/>
      <c r="T77" s="16"/>
      <c r="U77" s="16"/>
      <c r="V77" s="16"/>
      <c r="W77" s="16"/>
      <c r="X77" s="16"/>
      <c r="Y77" s="13"/>
      <c r="Z77" s="87"/>
    </row>
    <row r="78" spans="2:26" ht="7.5" customHeight="1" x14ac:dyDescent="0.15">
      <c r="B78" s="88"/>
      <c r="C78" s="89"/>
      <c r="D78" s="89"/>
      <c r="E78" s="89"/>
      <c r="F78" s="89"/>
      <c r="G78" s="89"/>
      <c r="H78" s="89"/>
      <c r="I78" s="89"/>
      <c r="J78" s="89"/>
      <c r="K78" s="89"/>
      <c r="L78" s="89"/>
      <c r="M78" s="89"/>
      <c r="N78" s="89"/>
      <c r="O78" s="89"/>
      <c r="P78" s="89"/>
      <c r="Q78" s="89"/>
      <c r="R78" s="89"/>
      <c r="S78" s="89"/>
      <c r="T78" s="89"/>
      <c r="U78" s="89"/>
      <c r="V78" s="89"/>
      <c r="W78" s="89"/>
      <c r="X78" s="89"/>
      <c r="Y78" s="89"/>
      <c r="Z78" s="90"/>
    </row>
    <row r="79" spans="2:26" ht="12" customHeight="1" x14ac:dyDescent="0.15">
      <c r="Y79" s="91"/>
    </row>
    <row r="80" spans="2:26" x14ac:dyDescent="0.15">
      <c r="B80" s="14" t="s">
        <v>83</v>
      </c>
    </row>
    <row r="81" spans="2:26" ht="7.5" customHeight="1" x14ac:dyDescent="0.15">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9"/>
    </row>
    <row r="82" spans="2:26" ht="13.5" customHeight="1" x14ac:dyDescent="0.15">
      <c r="B82" s="96" t="s">
        <v>86</v>
      </c>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1"/>
    </row>
    <row r="83" spans="2:26" x14ac:dyDescent="0.15">
      <c r="B83" s="96" t="s">
        <v>87</v>
      </c>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1"/>
    </row>
    <row r="84" spans="2:26" x14ac:dyDescent="0.15">
      <c r="B84" s="96" t="s">
        <v>88</v>
      </c>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1"/>
    </row>
    <row r="85" spans="2:26" x14ac:dyDescent="0.15">
      <c r="B85" s="96" t="s">
        <v>89</v>
      </c>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1"/>
    </row>
    <row r="86" spans="2:26" x14ac:dyDescent="0.15">
      <c r="B86" s="96" t="s">
        <v>90</v>
      </c>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1"/>
    </row>
    <row r="87" spans="2:26" x14ac:dyDescent="0.15">
      <c r="B87" s="96" t="s">
        <v>91</v>
      </c>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1"/>
    </row>
    <row r="88" spans="2:26" x14ac:dyDescent="0.15">
      <c r="B88" s="96" t="s">
        <v>92</v>
      </c>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1"/>
    </row>
    <row r="89" spans="2:26" x14ac:dyDescent="0.15">
      <c r="B89" s="96" t="s">
        <v>93</v>
      </c>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1"/>
    </row>
    <row r="90" spans="2:26" x14ac:dyDescent="0.15">
      <c r="B90" s="96" t="s">
        <v>94</v>
      </c>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1"/>
    </row>
    <row r="91" spans="2:26" x14ac:dyDescent="0.15">
      <c r="B91" s="96" t="s">
        <v>95</v>
      </c>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1"/>
    </row>
    <row r="92" spans="2:26" x14ac:dyDescent="0.15">
      <c r="B92" s="96" t="s">
        <v>96</v>
      </c>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1"/>
    </row>
    <row r="93" spans="2:26" x14ac:dyDescent="0.15">
      <c r="B93" s="96" t="s">
        <v>97</v>
      </c>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1"/>
    </row>
    <row r="94" spans="2:26" x14ac:dyDescent="0.15">
      <c r="B94" s="96" t="s">
        <v>98</v>
      </c>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1"/>
    </row>
    <row r="95" spans="2:26" x14ac:dyDescent="0.15">
      <c r="B95" s="96" t="s">
        <v>99</v>
      </c>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1"/>
    </row>
    <row r="96" spans="2:26" x14ac:dyDescent="0.15">
      <c r="B96" s="96" t="s">
        <v>100</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1"/>
    </row>
    <row r="97" spans="2:26" x14ac:dyDescent="0.15">
      <c r="B97" s="96" t="s">
        <v>101</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1"/>
    </row>
    <row r="98" spans="2:26" ht="7.5" customHeight="1" x14ac:dyDescent="0.15">
      <c r="B98" s="112"/>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4"/>
    </row>
  </sheetData>
  <sheetProtection algorithmName="SHA-512" hashValue="jgYC5GK9WHrLMFMa8E7MhL4uFF2AND8tj338b5sZEq6HQk+sjPVIYHEOBvstOksurlXjczxFVBJEyR7tJzsrAA==" saltValue="XwCzaLF//KvTgYdAGgPADg==" spinCount="100000" sheet="1" objects="1" scenarios="1"/>
  <mergeCells count="160">
    <mergeCell ref="B17:F17"/>
    <mergeCell ref="G17:M17"/>
    <mergeCell ref="B18:F18"/>
    <mergeCell ref="G18:M18"/>
    <mergeCell ref="B21:L21"/>
    <mergeCell ref="M21:P21"/>
    <mergeCell ref="V1:X1"/>
    <mergeCell ref="B3:Z3"/>
    <mergeCell ref="B4:Z4"/>
    <mergeCell ref="B15:E15"/>
    <mergeCell ref="F15:J15"/>
    <mergeCell ref="K15:N15"/>
    <mergeCell ref="O15:X15"/>
    <mergeCell ref="B23:C23"/>
    <mergeCell ref="D23:E23"/>
    <mergeCell ref="I23:K23"/>
    <mergeCell ref="M23:O23"/>
    <mergeCell ref="Q23:S23"/>
    <mergeCell ref="U23:W23"/>
    <mergeCell ref="Q21:T21"/>
    <mergeCell ref="U21:X21"/>
    <mergeCell ref="B22:C22"/>
    <mergeCell ref="D22:E22"/>
    <mergeCell ref="I22:K22"/>
    <mergeCell ref="M22:O22"/>
    <mergeCell ref="Q22:S22"/>
    <mergeCell ref="U22:W22"/>
    <mergeCell ref="B25:C25"/>
    <mergeCell ref="D25:E25"/>
    <mergeCell ref="I25:K25"/>
    <mergeCell ref="M25:O25"/>
    <mergeCell ref="Q25:S25"/>
    <mergeCell ref="U25:W25"/>
    <mergeCell ref="B24:C24"/>
    <mergeCell ref="D24:E24"/>
    <mergeCell ref="I24:K24"/>
    <mergeCell ref="M24:O24"/>
    <mergeCell ref="Q24:S24"/>
    <mergeCell ref="U24:W24"/>
    <mergeCell ref="B27:C27"/>
    <mergeCell ref="D27:E27"/>
    <mergeCell ref="I27:K27"/>
    <mergeCell ref="M27:O27"/>
    <mergeCell ref="Q27:S27"/>
    <mergeCell ref="U27:W27"/>
    <mergeCell ref="B26:C26"/>
    <mergeCell ref="D26:E26"/>
    <mergeCell ref="I26:K26"/>
    <mergeCell ref="M26:O26"/>
    <mergeCell ref="Q26:S26"/>
    <mergeCell ref="U26:W26"/>
    <mergeCell ref="AB28:AD28"/>
    <mergeCell ref="B29:C29"/>
    <mergeCell ref="D29:E29"/>
    <mergeCell ref="I29:K29"/>
    <mergeCell ref="M29:O29"/>
    <mergeCell ref="Q29:S29"/>
    <mergeCell ref="U29:W29"/>
    <mergeCell ref="B28:C28"/>
    <mergeCell ref="D28:E28"/>
    <mergeCell ref="I28:K28"/>
    <mergeCell ref="M28:O28"/>
    <mergeCell ref="Q28:S28"/>
    <mergeCell ref="U28:W28"/>
    <mergeCell ref="B31:C31"/>
    <mergeCell ref="D31:E31"/>
    <mergeCell ref="I31:K31"/>
    <mergeCell ref="M31:O31"/>
    <mergeCell ref="Q31:S31"/>
    <mergeCell ref="U31:W31"/>
    <mergeCell ref="B30:C30"/>
    <mergeCell ref="D30:E30"/>
    <mergeCell ref="I30:K30"/>
    <mergeCell ref="M30:O30"/>
    <mergeCell ref="Q30:S30"/>
    <mergeCell ref="U30:W30"/>
    <mergeCell ref="B33:C33"/>
    <mergeCell ref="D33:E33"/>
    <mergeCell ref="I33:K33"/>
    <mergeCell ref="M33:O33"/>
    <mergeCell ref="Q33:S33"/>
    <mergeCell ref="U33:W33"/>
    <mergeCell ref="B32:C32"/>
    <mergeCell ref="D32:E32"/>
    <mergeCell ref="I32:K32"/>
    <mergeCell ref="M32:O32"/>
    <mergeCell ref="Q32:S32"/>
    <mergeCell ref="U32:W32"/>
    <mergeCell ref="B35:J35"/>
    <mergeCell ref="K35:L35"/>
    <mergeCell ref="M35:P35"/>
    <mergeCell ref="R35:S35"/>
    <mergeCell ref="T35:W35"/>
    <mergeCell ref="B36:J36"/>
    <mergeCell ref="K36:L36"/>
    <mergeCell ref="M36:P36"/>
    <mergeCell ref="R36:X36"/>
    <mergeCell ref="B37:J37"/>
    <mergeCell ref="K37:L37"/>
    <mergeCell ref="M37:P37"/>
    <mergeCell ref="R37:S37"/>
    <mergeCell ref="T37:W37"/>
    <mergeCell ref="B38:J38"/>
    <mergeCell ref="K38:L38"/>
    <mergeCell ref="M38:P38"/>
    <mergeCell ref="R38:S38"/>
    <mergeCell ref="T38:W38"/>
    <mergeCell ref="B41:E43"/>
    <mergeCell ref="F41:K43"/>
    <mergeCell ref="L41:R41"/>
    <mergeCell ref="S41:Y41"/>
    <mergeCell ref="L42:R42"/>
    <mergeCell ref="S42:Y42"/>
    <mergeCell ref="L43:N43"/>
    <mergeCell ref="O43:R43"/>
    <mergeCell ref="S43:U43"/>
    <mergeCell ref="V43:Y43"/>
    <mergeCell ref="M46:M47"/>
    <mergeCell ref="N46:N47"/>
    <mergeCell ref="O46:Q47"/>
    <mergeCell ref="R44:R45"/>
    <mergeCell ref="S44:S45"/>
    <mergeCell ref="V44:X45"/>
    <mergeCell ref="Y44:Y45"/>
    <mergeCell ref="B46:E47"/>
    <mergeCell ref="F46:G47"/>
    <mergeCell ref="H46:J47"/>
    <mergeCell ref="K46:K47"/>
    <mergeCell ref="L46:L47"/>
    <mergeCell ref="B44:E45"/>
    <mergeCell ref="F44:K45"/>
    <mergeCell ref="L44:L45"/>
    <mergeCell ref="M44:M45"/>
    <mergeCell ref="N44:N45"/>
    <mergeCell ref="O44:Q45"/>
    <mergeCell ref="V46:X47"/>
    <mergeCell ref="Y46:Y47"/>
    <mergeCell ref="R46:R47"/>
    <mergeCell ref="S46:S47"/>
    <mergeCell ref="K58:R58"/>
    <mergeCell ref="B52:D52"/>
    <mergeCell ref="E52:K52"/>
    <mergeCell ref="L52:R52"/>
    <mergeCell ref="S52:Y52"/>
    <mergeCell ref="R48:R49"/>
    <mergeCell ref="S48:S49"/>
    <mergeCell ref="V48:X49"/>
    <mergeCell ref="Y48:Y49"/>
    <mergeCell ref="B51:D51"/>
    <mergeCell ref="E51:K51"/>
    <mergeCell ref="L51:R51"/>
    <mergeCell ref="S51:Y51"/>
    <mergeCell ref="B48:E49"/>
    <mergeCell ref="F48:G49"/>
    <mergeCell ref="H48:J49"/>
    <mergeCell ref="K48:K49"/>
    <mergeCell ref="L48:L49"/>
    <mergeCell ref="M48:M49"/>
    <mergeCell ref="N48:N49"/>
    <mergeCell ref="O48:Q49"/>
  </mergeCells>
  <phoneticPr fontId="3"/>
  <dataValidations disablePrompts="1" count="1">
    <dataValidation type="list" allowBlank="1" showInputMessage="1" showErrorMessage="1" sqref="W18:X18" xr:uid="{0C18FA43-E280-4750-8688-8FE90177B567}">
      <formula1>$Y$18:$Z$18</formula1>
    </dataValidation>
  </dataValidations>
  <printOptions horizontalCentered="1"/>
  <pageMargins left="0.43307086614173229" right="0.31496062992125984" top="0.31496062992125984" bottom="0.11811023622047245" header="0.51181102362204722" footer="0.31496062992125984"/>
  <pageSetup paperSize="9" scale="84" fitToHeight="0" orientation="portrait" r:id="rId1"/>
  <headerFooter alignWithMargins="0"/>
  <rowBreaks count="1" manualBreakCount="1">
    <brk id="62" max="26" man="1"/>
  </rowBreaks>
  <colBreaks count="1" manualBreakCount="1">
    <brk id="25" max="98" man="1"/>
  </colBreaks>
  <ignoredErrors>
    <ignoredError sqref="D22:E33 G22:G3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2"/>
  <sheetViews>
    <sheetView workbookViewId="0"/>
  </sheetViews>
  <sheetFormatPr defaultRowHeight="13.5" x14ac:dyDescent="0.15"/>
  <cols>
    <col min="1" max="1" width="9" style="1"/>
    <col min="2" max="2" width="5.25" style="1" bestFit="1" customWidth="1"/>
    <col min="3" max="3" width="9.25" style="1" bestFit="1" customWidth="1"/>
    <col min="4" max="4" width="5.25" style="1" bestFit="1" customWidth="1"/>
    <col min="5" max="5" width="9.125" style="1" bestFit="1" customWidth="1"/>
    <col min="6" max="6" width="20.625" style="1" customWidth="1"/>
    <col min="7" max="7" width="9.125" style="1" customWidth="1"/>
    <col min="8" max="8" width="20.625" style="1" customWidth="1"/>
    <col min="9" max="9" width="9.125" style="1" bestFit="1" customWidth="1"/>
    <col min="10" max="10" width="20.625" style="1" customWidth="1"/>
    <col min="11" max="16384" width="9" style="1"/>
  </cols>
  <sheetData>
    <row r="1" spans="1:10" x14ac:dyDescent="0.15">
      <c r="A1" s="1" t="s">
        <v>20</v>
      </c>
      <c r="J1" s="2" t="s">
        <v>29</v>
      </c>
    </row>
    <row r="2" spans="1:10" x14ac:dyDescent="0.15">
      <c r="A2" s="296" t="s">
        <v>21</v>
      </c>
      <c r="B2" s="297"/>
      <c r="C2" s="297"/>
      <c r="D2" s="298"/>
      <c r="E2" s="7" t="s">
        <v>22</v>
      </c>
      <c r="F2" s="7" t="s">
        <v>23</v>
      </c>
      <c r="G2" s="7" t="s">
        <v>22</v>
      </c>
      <c r="H2" s="7" t="s">
        <v>28</v>
      </c>
      <c r="I2" s="7" t="s">
        <v>22</v>
      </c>
      <c r="J2" s="8" t="s">
        <v>26</v>
      </c>
    </row>
    <row r="3" spans="1:10" x14ac:dyDescent="0.15">
      <c r="A3" s="3">
        <v>0</v>
      </c>
      <c r="B3" s="4" t="s">
        <v>24</v>
      </c>
      <c r="C3" s="4">
        <v>63000</v>
      </c>
      <c r="D3" s="5" t="s">
        <v>25</v>
      </c>
      <c r="E3" s="9">
        <v>1</v>
      </c>
      <c r="F3" s="6">
        <v>58000</v>
      </c>
      <c r="G3" s="7"/>
      <c r="H3" s="6"/>
      <c r="I3" s="7"/>
      <c r="J3" s="6"/>
    </row>
    <row r="4" spans="1:10" x14ac:dyDescent="0.15">
      <c r="A4" s="3">
        <f t="shared" ref="A4:A52" si="0">C3</f>
        <v>63000</v>
      </c>
      <c r="B4" s="4"/>
      <c r="C4" s="4">
        <v>73000</v>
      </c>
      <c r="D4" s="5"/>
      <c r="E4" s="9">
        <v>2</v>
      </c>
      <c r="F4" s="6">
        <v>68000</v>
      </c>
      <c r="G4" s="7"/>
      <c r="H4" s="6"/>
      <c r="I4" s="7"/>
      <c r="J4" s="6"/>
    </row>
    <row r="5" spans="1:10" x14ac:dyDescent="0.15">
      <c r="A5" s="3">
        <f t="shared" si="0"/>
        <v>73000</v>
      </c>
      <c r="B5" s="10"/>
      <c r="C5" s="4">
        <v>83000</v>
      </c>
      <c r="D5" s="11"/>
      <c r="E5" s="9">
        <v>3</v>
      </c>
      <c r="F5" s="6">
        <v>78000</v>
      </c>
      <c r="G5" s="7"/>
      <c r="H5" s="6"/>
      <c r="I5" s="7"/>
      <c r="J5" s="6"/>
    </row>
    <row r="6" spans="1:10" x14ac:dyDescent="0.15">
      <c r="A6" s="3">
        <f t="shared" si="0"/>
        <v>83000</v>
      </c>
      <c r="B6" s="4"/>
      <c r="C6" s="4">
        <v>93000</v>
      </c>
      <c r="D6" s="5"/>
      <c r="E6" s="9">
        <v>4</v>
      </c>
      <c r="F6" s="6">
        <v>88000</v>
      </c>
      <c r="G6" s="6">
        <v>1</v>
      </c>
      <c r="H6" s="6">
        <v>88000</v>
      </c>
      <c r="I6" s="6">
        <v>1</v>
      </c>
      <c r="J6" s="6">
        <v>88000</v>
      </c>
    </row>
    <row r="7" spans="1:10" x14ac:dyDescent="0.15">
      <c r="A7" s="3">
        <f t="shared" si="0"/>
        <v>93000</v>
      </c>
      <c r="B7" s="4"/>
      <c r="C7" s="4">
        <v>101000</v>
      </c>
      <c r="D7" s="5"/>
      <c r="E7" s="9">
        <v>5</v>
      </c>
      <c r="F7" s="6">
        <v>98000</v>
      </c>
      <c r="G7" s="6">
        <v>2</v>
      </c>
      <c r="H7" s="6">
        <v>98000</v>
      </c>
      <c r="I7" s="6">
        <v>2</v>
      </c>
      <c r="J7" s="6">
        <v>98000</v>
      </c>
    </row>
    <row r="8" spans="1:10" x14ac:dyDescent="0.15">
      <c r="A8" s="3">
        <f t="shared" si="0"/>
        <v>101000</v>
      </c>
      <c r="B8" s="4"/>
      <c r="C8" s="4">
        <v>107000</v>
      </c>
      <c r="D8" s="5"/>
      <c r="E8" s="9">
        <v>6</v>
      </c>
      <c r="F8" s="6">
        <v>104000</v>
      </c>
      <c r="G8" s="6">
        <v>3</v>
      </c>
      <c r="H8" s="6">
        <v>104000</v>
      </c>
      <c r="I8" s="6">
        <v>3</v>
      </c>
      <c r="J8" s="6">
        <v>104000</v>
      </c>
    </row>
    <row r="9" spans="1:10" x14ac:dyDescent="0.15">
      <c r="A9" s="3">
        <f t="shared" si="0"/>
        <v>107000</v>
      </c>
      <c r="B9" s="4"/>
      <c r="C9" s="4">
        <v>114000</v>
      </c>
      <c r="D9" s="5"/>
      <c r="E9" s="9">
        <v>7</v>
      </c>
      <c r="F9" s="6">
        <v>110000</v>
      </c>
      <c r="G9" s="6">
        <v>4</v>
      </c>
      <c r="H9" s="6">
        <v>110000</v>
      </c>
      <c r="I9" s="6">
        <v>4</v>
      </c>
      <c r="J9" s="6">
        <v>110000</v>
      </c>
    </row>
    <row r="10" spans="1:10" x14ac:dyDescent="0.15">
      <c r="A10" s="3">
        <f t="shared" si="0"/>
        <v>114000</v>
      </c>
      <c r="B10" s="4"/>
      <c r="C10" s="4">
        <v>122000</v>
      </c>
      <c r="D10" s="5"/>
      <c r="E10" s="9">
        <v>8</v>
      </c>
      <c r="F10" s="6">
        <v>118000</v>
      </c>
      <c r="G10" s="6">
        <v>5</v>
      </c>
      <c r="H10" s="6">
        <v>118000</v>
      </c>
      <c r="I10" s="6">
        <v>5</v>
      </c>
      <c r="J10" s="6">
        <v>118000</v>
      </c>
    </row>
    <row r="11" spans="1:10" x14ac:dyDescent="0.15">
      <c r="A11" s="3">
        <f t="shared" si="0"/>
        <v>122000</v>
      </c>
      <c r="B11" s="4"/>
      <c r="C11" s="4">
        <v>130000</v>
      </c>
      <c r="D11" s="5"/>
      <c r="E11" s="9">
        <v>9</v>
      </c>
      <c r="F11" s="6">
        <v>126000</v>
      </c>
      <c r="G11" s="6">
        <v>6</v>
      </c>
      <c r="H11" s="6">
        <v>126000</v>
      </c>
      <c r="I11" s="6">
        <v>6</v>
      </c>
      <c r="J11" s="6">
        <v>126000</v>
      </c>
    </row>
    <row r="12" spans="1:10" x14ac:dyDescent="0.15">
      <c r="A12" s="3">
        <f t="shared" si="0"/>
        <v>130000</v>
      </c>
      <c r="B12" s="4"/>
      <c r="C12" s="4">
        <v>138000</v>
      </c>
      <c r="D12" s="5"/>
      <c r="E12" s="9">
        <v>10</v>
      </c>
      <c r="F12" s="6">
        <v>134000</v>
      </c>
      <c r="G12" s="6">
        <v>7</v>
      </c>
      <c r="H12" s="6">
        <v>134000</v>
      </c>
      <c r="I12" s="6">
        <v>7</v>
      </c>
      <c r="J12" s="6">
        <v>134000</v>
      </c>
    </row>
    <row r="13" spans="1:10" x14ac:dyDescent="0.15">
      <c r="A13" s="3">
        <f t="shared" si="0"/>
        <v>138000</v>
      </c>
      <c r="B13" s="4"/>
      <c r="C13" s="4">
        <v>146000</v>
      </c>
      <c r="D13" s="5"/>
      <c r="E13" s="9">
        <v>11</v>
      </c>
      <c r="F13" s="6">
        <v>142000</v>
      </c>
      <c r="G13" s="6">
        <v>8</v>
      </c>
      <c r="H13" s="6">
        <v>142000</v>
      </c>
      <c r="I13" s="6">
        <v>8</v>
      </c>
      <c r="J13" s="6">
        <v>142000</v>
      </c>
    </row>
    <row r="14" spans="1:10" x14ac:dyDescent="0.15">
      <c r="A14" s="3">
        <f t="shared" si="0"/>
        <v>146000</v>
      </c>
      <c r="B14" s="4"/>
      <c r="C14" s="4">
        <v>155000</v>
      </c>
      <c r="D14" s="5"/>
      <c r="E14" s="9">
        <v>12</v>
      </c>
      <c r="F14" s="6">
        <v>150000</v>
      </c>
      <c r="G14" s="6">
        <v>9</v>
      </c>
      <c r="H14" s="6">
        <v>150000</v>
      </c>
      <c r="I14" s="6">
        <v>9</v>
      </c>
      <c r="J14" s="6">
        <v>150000</v>
      </c>
    </row>
    <row r="15" spans="1:10" x14ac:dyDescent="0.15">
      <c r="A15" s="3">
        <f t="shared" si="0"/>
        <v>155000</v>
      </c>
      <c r="B15" s="4"/>
      <c r="C15" s="4">
        <v>165000</v>
      </c>
      <c r="D15" s="5"/>
      <c r="E15" s="9">
        <v>13</v>
      </c>
      <c r="F15" s="6">
        <v>160000</v>
      </c>
      <c r="G15" s="6">
        <v>10</v>
      </c>
      <c r="H15" s="6">
        <v>160000</v>
      </c>
      <c r="I15" s="6">
        <v>10</v>
      </c>
      <c r="J15" s="6">
        <v>160000</v>
      </c>
    </row>
    <row r="16" spans="1:10" x14ac:dyDescent="0.15">
      <c r="A16" s="3">
        <f t="shared" si="0"/>
        <v>165000</v>
      </c>
      <c r="B16" s="4"/>
      <c r="C16" s="4">
        <v>175000</v>
      </c>
      <c r="D16" s="5"/>
      <c r="E16" s="9">
        <v>14</v>
      </c>
      <c r="F16" s="6">
        <v>170000</v>
      </c>
      <c r="G16" s="6">
        <v>11</v>
      </c>
      <c r="H16" s="6">
        <v>170000</v>
      </c>
      <c r="I16" s="6">
        <v>11</v>
      </c>
      <c r="J16" s="6">
        <v>170000</v>
      </c>
    </row>
    <row r="17" spans="1:10" x14ac:dyDescent="0.15">
      <c r="A17" s="3">
        <f t="shared" si="0"/>
        <v>175000</v>
      </c>
      <c r="B17" s="4"/>
      <c r="C17" s="4">
        <v>185000</v>
      </c>
      <c r="D17" s="5"/>
      <c r="E17" s="9">
        <v>15</v>
      </c>
      <c r="F17" s="6">
        <v>180000</v>
      </c>
      <c r="G17" s="6">
        <v>12</v>
      </c>
      <c r="H17" s="6">
        <v>180000</v>
      </c>
      <c r="I17" s="6">
        <v>12</v>
      </c>
      <c r="J17" s="6">
        <v>180000</v>
      </c>
    </row>
    <row r="18" spans="1:10" x14ac:dyDescent="0.15">
      <c r="A18" s="3">
        <f t="shared" si="0"/>
        <v>185000</v>
      </c>
      <c r="B18" s="4"/>
      <c r="C18" s="4">
        <v>195000</v>
      </c>
      <c r="D18" s="5"/>
      <c r="E18" s="9">
        <v>16</v>
      </c>
      <c r="F18" s="6">
        <v>190000</v>
      </c>
      <c r="G18" s="6">
        <v>13</v>
      </c>
      <c r="H18" s="6">
        <v>190000</v>
      </c>
      <c r="I18" s="6">
        <v>13</v>
      </c>
      <c r="J18" s="6">
        <v>190000</v>
      </c>
    </row>
    <row r="19" spans="1:10" x14ac:dyDescent="0.15">
      <c r="A19" s="3">
        <f t="shared" si="0"/>
        <v>195000</v>
      </c>
      <c r="B19" s="4"/>
      <c r="C19" s="4">
        <v>210000</v>
      </c>
      <c r="D19" s="5"/>
      <c r="E19" s="9">
        <v>17</v>
      </c>
      <c r="F19" s="6">
        <v>200000</v>
      </c>
      <c r="G19" s="6">
        <v>14</v>
      </c>
      <c r="H19" s="6">
        <v>200000</v>
      </c>
      <c r="I19" s="6">
        <v>14</v>
      </c>
      <c r="J19" s="6">
        <v>200000</v>
      </c>
    </row>
    <row r="20" spans="1:10" x14ac:dyDescent="0.15">
      <c r="A20" s="3">
        <f t="shared" si="0"/>
        <v>210000</v>
      </c>
      <c r="B20" s="4"/>
      <c r="C20" s="4">
        <v>230000</v>
      </c>
      <c r="D20" s="5"/>
      <c r="E20" s="9">
        <v>18</v>
      </c>
      <c r="F20" s="6">
        <v>220000</v>
      </c>
      <c r="G20" s="6">
        <v>15</v>
      </c>
      <c r="H20" s="6">
        <v>220000</v>
      </c>
      <c r="I20" s="6">
        <v>15</v>
      </c>
      <c r="J20" s="6">
        <v>220000</v>
      </c>
    </row>
    <row r="21" spans="1:10" x14ac:dyDescent="0.15">
      <c r="A21" s="3">
        <f t="shared" si="0"/>
        <v>230000</v>
      </c>
      <c r="B21" s="4"/>
      <c r="C21" s="4">
        <v>250000</v>
      </c>
      <c r="D21" s="5"/>
      <c r="E21" s="9">
        <v>19</v>
      </c>
      <c r="F21" s="6">
        <v>240000</v>
      </c>
      <c r="G21" s="6">
        <v>16</v>
      </c>
      <c r="H21" s="6">
        <v>240000</v>
      </c>
      <c r="I21" s="6">
        <v>16</v>
      </c>
      <c r="J21" s="6">
        <v>240000</v>
      </c>
    </row>
    <row r="22" spans="1:10" x14ac:dyDescent="0.15">
      <c r="A22" s="3">
        <f t="shared" si="0"/>
        <v>250000</v>
      </c>
      <c r="B22" s="4"/>
      <c r="C22" s="4">
        <v>270000</v>
      </c>
      <c r="D22" s="5"/>
      <c r="E22" s="9">
        <v>20</v>
      </c>
      <c r="F22" s="6">
        <v>260000</v>
      </c>
      <c r="G22" s="6">
        <v>17</v>
      </c>
      <c r="H22" s="6">
        <v>260000</v>
      </c>
      <c r="I22" s="6">
        <v>17</v>
      </c>
      <c r="J22" s="6">
        <v>260000</v>
      </c>
    </row>
    <row r="23" spans="1:10" x14ac:dyDescent="0.15">
      <c r="A23" s="3">
        <f t="shared" si="0"/>
        <v>270000</v>
      </c>
      <c r="B23" s="4"/>
      <c r="C23" s="4">
        <v>290000</v>
      </c>
      <c r="D23" s="5"/>
      <c r="E23" s="9">
        <v>21</v>
      </c>
      <c r="F23" s="6">
        <v>280000</v>
      </c>
      <c r="G23" s="6">
        <v>18</v>
      </c>
      <c r="H23" s="6">
        <v>280000</v>
      </c>
      <c r="I23" s="6">
        <v>18</v>
      </c>
      <c r="J23" s="6">
        <v>280000</v>
      </c>
    </row>
    <row r="24" spans="1:10" x14ac:dyDescent="0.15">
      <c r="A24" s="3">
        <f t="shared" si="0"/>
        <v>290000</v>
      </c>
      <c r="B24" s="4"/>
      <c r="C24" s="4">
        <v>310000</v>
      </c>
      <c r="D24" s="5"/>
      <c r="E24" s="9">
        <v>22</v>
      </c>
      <c r="F24" s="6">
        <v>300000</v>
      </c>
      <c r="G24" s="6">
        <v>19</v>
      </c>
      <c r="H24" s="6">
        <v>300000</v>
      </c>
      <c r="I24" s="6">
        <v>19</v>
      </c>
      <c r="J24" s="6">
        <v>300000</v>
      </c>
    </row>
    <row r="25" spans="1:10" x14ac:dyDescent="0.15">
      <c r="A25" s="3">
        <f t="shared" si="0"/>
        <v>310000</v>
      </c>
      <c r="B25" s="4"/>
      <c r="C25" s="4">
        <v>330000</v>
      </c>
      <c r="D25" s="5"/>
      <c r="E25" s="9">
        <v>23</v>
      </c>
      <c r="F25" s="6">
        <v>320000</v>
      </c>
      <c r="G25" s="6">
        <v>20</v>
      </c>
      <c r="H25" s="6">
        <v>320000</v>
      </c>
      <c r="I25" s="6">
        <v>20</v>
      </c>
      <c r="J25" s="6">
        <v>320000</v>
      </c>
    </row>
    <row r="26" spans="1:10" x14ac:dyDescent="0.15">
      <c r="A26" s="3">
        <f t="shared" si="0"/>
        <v>330000</v>
      </c>
      <c r="B26" s="4"/>
      <c r="C26" s="4">
        <v>350000</v>
      </c>
      <c r="D26" s="5"/>
      <c r="E26" s="9">
        <v>24</v>
      </c>
      <c r="F26" s="6">
        <v>340000</v>
      </c>
      <c r="G26" s="6">
        <v>21</v>
      </c>
      <c r="H26" s="6">
        <v>340000</v>
      </c>
      <c r="I26" s="6">
        <v>21</v>
      </c>
      <c r="J26" s="6">
        <v>340000</v>
      </c>
    </row>
    <row r="27" spans="1:10" x14ac:dyDescent="0.15">
      <c r="A27" s="3">
        <f t="shared" si="0"/>
        <v>350000</v>
      </c>
      <c r="B27" s="4"/>
      <c r="C27" s="4">
        <v>370000</v>
      </c>
      <c r="D27" s="5"/>
      <c r="E27" s="9">
        <v>25</v>
      </c>
      <c r="F27" s="6">
        <v>360000</v>
      </c>
      <c r="G27" s="6">
        <v>22</v>
      </c>
      <c r="H27" s="6">
        <v>360000</v>
      </c>
      <c r="I27" s="6">
        <v>22</v>
      </c>
      <c r="J27" s="6">
        <v>360000</v>
      </c>
    </row>
    <row r="28" spans="1:10" x14ac:dyDescent="0.15">
      <c r="A28" s="3">
        <f t="shared" si="0"/>
        <v>370000</v>
      </c>
      <c r="B28" s="4"/>
      <c r="C28" s="4">
        <v>395000</v>
      </c>
      <c r="D28" s="5"/>
      <c r="E28" s="9">
        <v>26</v>
      </c>
      <c r="F28" s="6">
        <v>380000</v>
      </c>
      <c r="G28" s="6">
        <v>23</v>
      </c>
      <c r="H28" s="6">
        <v>380000</v>
      </c>
      <c r="I28" s="6">
        <v>23</v>
      </c>
      <c r="J28" s="6">
        <v>380000</v>
      </c>
    </row>
    <row r="29" spans="1:10" x14ac:dyDescent="0.15">
      <c r="A29" s="3">
        <f t="shared" si="0"/>
        <v>395000</v>
      </c>
      <c r="B29" s="4"/>
      <c r="C29" s="4">
        <v>425000</v>
      </c>
      <c r="D29" s="5"/>
      <c r="E29" s="9">
        <v>27</v>
      </c>
      <c r="F29" s="6">
        <v>410000</v>
      </c>
      <c r="G29" s="6">
        <v>24</v>
      </c>
      <c r="H29" s="6">
        <v>410000</v>
      </c>
      <c r="I29" s="6">
        <v>24</v>
      </c>
      <c r="J29" s="6">
        <v>410000</v>
      </c>
    </row>
    <row r="30" spans="1:10" x14ac:dyDescent="0.15">
      <c r="A30" s="3">
        <f t="shared" si="0"/>
        <v>425000</v>
      </c>
      <c r="B30" s="4"/>
      <c r="C30" s="4">
        <v>455000</v>
      </c>
      <c r="D30" s="5"/>
      <c r="E30" s="9">
        <v>28</v>
      </c>
      <c r="F30" s="6">
        <v>440000</v>
      </c>
      <c r="G30" s="6">
        <v>25</v>
      </c>
      <c r="H30" s="6">
        <v>440000</v>
      </c>
      <c r="I30" s="6">
        <v>25</v>
      </c>
      <c r="J30" s="6">
        <v>440000</v>
      </c>
    </row>
    <row r="31" spans="1:10" x14ac:dyDescent="0.15">
      <c r="A31" s="3">
        <f t="shared" si="0"/>
        <v>455000</v>
      </c>
      <c r="B31" s="4"/>
      <c r="C31" s="4">
        <v>485000</v>
      </c>
      <c r="D31" s="5"/>
      <c r="E31" s="9">
        <v>29</v>
      </c>
      <c r="F31" s="6">
        <v>470000</v>
      </c>
      <c r="G31" s="6">
        <v>26</v>
      </c>
      <c r="H31" s="6">
        <v>470000</v>
      </c>
      <c r="I31" s="6">
        <v>26</v>
      </c>
      <c r="J31" s="6">
        <v>470000</v>
      </c>
    </row>
    <row r="32" spans="1:10" x14ac:dyDescent="0.15">
      <c r="A32" s="3">
        <f t="shared" si="0"/>
        <v>485000</v>
      </c>
      <c r="B32" s="4"/>
      <c r="C32" s="4">
        <v>515000</v>
      </c>
      <c r="D32" s="5"/>
      <c r="E32" s="9">
        <v>30</v>
      </c>
      <c r="F32" s="6">
        <v>500000</v>
      </c>
      <c r="G32" s="6">
        <v>27</v>
      </c>
      <c r="H32" s="6">
        <v>500000</v>
      </c>
      <c r="I32" s="6">
        <v>27</v>
      </c>
      <c r="J32" s="6">
        <v>500000</v>
      </c>
    </row>
    <row r="33" spans="1:10" x14ac:dyDescent="0.15">
      <c r="A33" s="3">
        <f t="shared" si="0"/>
        <v>515000</v>
      </c>
      <c r="B33" s="4"/>
      <c r="C33" s="4">
        <v>545000</v>
      </c>
      <c r="D33" s="5"/>
      <c r="E33" s="9">
        <v>31</v>
      </c>
      <c r="F33" s="6">
        <v>530000</v>
      </c>
      <c r="G33" s="6">
        <v>28</v>
      </c>
      <c r="H33" s="6">
        <v>530000</v>
      </c>
      <c r="I33" s="6">
        <v>28</v>
      </c>
      <c r="J33" s="6">
        <v>530000</v>
      </c>
    </row>
    <row r="34" spans="1:10" x14ac:dyDescent="0.15">
      <c r="A34" s="3">
        <f t="shared" si="0"/>
        <v>545000</v>
      </c>
      <c r="B34" s="4"/>
      <c r="C34" s="4">
        <v>575000</v>
      </c>
      <c r="D34" s="5"/>
      <c r="E34" s="9">
        <v>32</v>
      </c>
      <c r="F34" s="6">
        <v>560000</v>
      </c>
      <c r="G34" s="6">
        <v>29</v>
      </c>
      <c r="H34" s="6">
        <v>560000</v>
      </c>
      <c r="I34" s="6">
        <v>29</v>
      </c>
      <c r="J34" s="6">
        <v>560000</v>
      </c>
    </row>
    <row r="35" spans="1:10" x14ac:dyDescent="0.15">
      <c r="A35" s="3">
        <f t="shared" si="0"/>
        <v>575000</v>
      </c>
      <c r="B35" s="4"/>
      <c r="C35" s="4">
        <v>605000</v>
      </c>
      <c r="D35" s="5"/>
      <c r="E35" s="9">
        <v>33</v>
      </c>
      <c r="F35" s="6">
        <v>590000</v>
      </c>
      <c r="G35" s="6">
        <v>30</v>
      </c>
      <c r="H35" s="6">
        <v>590000</v>
      </c>
      <c r="I35" s="6">
        <v>30</v>
      </c>
      <c r="J35" s="6">
        <v>590000</v>
      </c>
    </row>
    <row r="36" spans="1:10" x14ac:dyDescent="0.15">
      <c r="A36" s="3">
        <f t="shared" si="0"/>
        <v>605000</v>
      </c>
      <c r="B36" s="4"/>
      <c r="C36" s="4">
        <v>635000</v>
      </c>
      <c r="D36" s="5"/>
      <c r="E36" s="9">
        <v>34</v>
      </c>
      <c r="F36" s="6">
        <v>620000</v>
      </c>
      <c r="G36" s="6">
        <v>31</v>
      </c>
      <c r="H36" s="6">
        <v>620000</v>
      </c>
      <c r="I36" s="6">
        <v>31</v>
      </c>
      <c r="J36" s="6">
        <v>620000</v>
      </c>
    </row>
    <row r="37" spans="1:10" x14ac:dyDescent="0.15">
      <c r="A37" s="3">
        <f t="shared" si="0"/>
        <v>635000</v>
      </c>
      <c r="B37" s="4"/>
      <c r="C37" s="4">
        <v>665000</v>
      </c>
      <c r="D37" s="5"/>
      <c r="E37" s="9">
        <v>35</v>
      </c>
      <c r="F37" s="6">
        <v>650000</v>
      </c>
      <c r="G37" s="6">
        <v>32</v>
      </c>
      <c r="H37" s="6">
        <v>650000</v>
      </c>
      <c r="I37" s="6">
        <v>32</v>
      </c>
      <c r="J37" s="6">
        <v>650000</v>
      </c>
    </row>
    <row r="38" spans="1:10" x14ac:dyDescent="0.15">
      <c r="A38" s="3">
        <f t="shared" si="0"/>
        <v>665000</v>
      </c>
      <c r="B38" s="4"/>
      <c r="C38" s="4">
        <v>695000</v>
      </c>
      <c r="D38" s="5"/>
      <c r="E38" s="9">
        <v>36</v>
      </c>
      <c r="F38" s="6">
        <v>680000</v>
      </c>
      <c r="G38" s="6">
        <v>32</v>
      </c>
      <c r="H38" s="6">
        <v>650000</v>
      </c>
      <c r="I38" s="6">
        <v>32</v>
      </c>
      <c r="J38" s="6">
        <v>650000</v>
      </c>
    </row>
    <row r="39" spans="1:10" x14ac:dyDescent="0.15">
      <c r="A39" s="3">
        <f t="shared" si="0"/>
        <v>695000</v>
      </c>
      <c r="B39" s="4"/>
      <c r="C39" s="4">
        <v>730000</v>
      </c>
      <c r="D39" s="5"/>
      <c r="E39" s="9">
        <v>37</v>
      </c>
      <c r="F39" s="6">
        <v>710000</v>
      </c>
      <c r="G39" s="6">
        <v>32</v>
      </c>
      <c r="H39" s="6">
        <v>650000</v>
      </c>
      <c r="I39" s="6">
        <v>32</v>
      </c>
      <c r="J39" s="6">
        <v>650000</v>
      </c>
    </row>
    <row r="40" spans="1:10" x14ac:dyDescent="0.15">
      <c r="A40" s="3">
        <f t="shared" si="0"/>
        <v>730000</v>
      </c>
      <c r="B40" s="4"/>
      <c r="C40" s="4">
        <v>770000</v>
      </c>
      <c r="D40" s="5"/>
      <c r="E40" s="9">
        <v>38</v>
      </c>
      <c r="F40" s="6">
        <v>750000</v>
      </c>
      <c r="G40" s="6">
        <v>32</v>
      </c>
      <c r="H40" s="6">
        <v>650000</v>
      </c>
      <c r="I40" s="6">
        <v>32</v>
      </c>
      <c r="J40" s="6">
        <v>650000</v>
      </c>
    </row>
    <row r="41" spans="1:10" x14ac:dyDescent="0.15">
      <c r="A41" s="3">
        <f t="shared" si="0"/>
        <v>770000</v>
      </c>
      <c r="B41" s="4"/>
      <c r="C41" s="4">
        <v>810000</v>
      </c>
      <c r="D41" s="5"/>
      <c r="E41" s="9">
        <v>39</v>
      </c>
      <c r="F41" s="6">
        <v>790000</v>
      </c>
      <c r="G41" s="6">
        <v>32</v>
      </c>
      <c r="H41" s="6">
        <v>650000</v>
      </c>
      <c r="I41" s="6">
        <v>32</v>
      </c>
      <c r="J41" s="6">
        <v>650000</v>
      </c>
    </row>
    <row r="42" spans="1:10" x14ac:dyDescent="0.15">
      <c r="A42" s="3">
        <f t="shared" si="0"/>
        <v>810000</v>
      </c>
      <c r="B42" s="4"/>
      <c r="C42" s="4">
        <v>855000</v>
      </c>
      <c r="D42" s="5"/>
      <c r="E42" s="9">
        <v>40</v>
      </c>
      <c r="F42" s="6">
        <v>830000</v>
      </c>
      <c r="G42" s="6">
        <v>32</v>
      </c>
      <c r="H42" s="6">
        <v>650000</v>
      </c>
      <c r="I42" s="6">
        <v>32</v>
      </c>
      <c r="J42" s="6">
        <v>650000</v>
      </c>
    </row>
    <row r="43" spans="1:10" x14ac:dyDescent="0.15">
      <c r="A43" s="3">
        <f t="shared" si="0"/>
        <v>855000</v>
      </c>
      <c r="B43" s="4"/>
      <c r="C43" s="4">
        <v>905000</v>
      </c>
      <c r="D43" s="5"/>
      <c r="E43" s="9">
        <v>41</v>
      </c>
      <c r="F43" s="6">
        <v>880000</v>
      </c>
      <c r="G43" s="6">
        <v>32</v>
      </c>
      <c r="H43" s="6">
        <v>650000</v>
      </c>
      <c r="I43" s="6">
        <v>32</v>
      </c>
      <c r="J43" s="6">
        <v>650000</v>
      </c>
    </row>
    <row r="44" spans="1:10" x14ac:dyDescent="0.15">
      <c r="A44" s="3">
        <f t="shared" si="0"/>
        <v>905000</v>
      </c>
      <c r="B44" s="4"/>
      <c r="C44" s="4">
        <v>955000</v>
      </c>
      <c r="D44" s="5"/>
      <c r="E44" s="9">
        <v>42</v>
      </c>
      <c r="F44" s="6">
        <v>930000</v>
      </c>
      <c r="G44" s="6">
        <v>32</v>
      </c>
      <c r="H44" s="6">
        <v>650000</v>
      </c>
      <c r="I44" s="6">
        <v>32</v>
      </c>
      <c r="J44" s="6">
        <v>650000</v>
      </c>
    </row>
    <row r="45" spans="1:10" x14ac:dyDescent="0.15">
      <c r="A45" s="3">
        <f t="shared" si="0"/>
        <v>955000</v>
      </c>
      <c r="B45" s="4"/>
      <c r="C45" s="4">
        <v>1005000</v>
      </c>
      <c r="D45" s="5"/>
      <c r="E45" s="9">
        <v>43</v>
      </c>
      <c r="F45" s="6">
        <v>980000</v>
      </c>
      <c r="G45" s="6">
        <v>32</v>
      </c>
      <c r="H45" s="6">
        <v>650000</v>
      </c>
      <c r="I45" s="6">
        <v>32</v>
      </c>
      <c r="J45" s="6">
        <v>650000</v>
      </c>
    </row>
    <row r="46" spans="1:10" x14ac:dyDescent="0.15">
      <c r="A46" s="3">
        <f t="shared" si="0"/>
        <v>1005000</v>
      </c>
      <c r="B46" s="4"/>
      <c r="C46" s="4">
        <v>1055000</v>
      </c>
      <c r="D46" s="5"/>
      <c r="E46" s="9">
        <v>44</v>
      </c>
      <c r="F46" s="6">
        <v>1030000</v>
      </c>
      <c r="G46" s="6">
        <v>32</v>
      </c>
      <c r="H46" s="6">
        <v>650000</v>
      </c>
      <c r="I46" s="6">
        <v>32</v>
      </c>
      <c r="J46" s="6">
        <v>650000</v>
      </c>
    </row>
    <row r="47" spans="1:10" x14ac:dyDescent="0.15">
      <c r="A47" s="3">
        <f t="shared" si="0"/>
        <v>1055000</v>
      </c>
      <c r="B47" s="4"/>
      <c r="C47" s="4">
        <v>1115000</v>
      </c>
      <c r="D47" s="5"/>
      <c r="E47" s="9">
        <v>45</v>
      </c>
      <c r="F47" s="6">
        <v>1090000</v>
      </c>
      <c r="G47" s="6">
        <v>32</v>
      </c>
      <c r="H47" s="6">
        <v>650000</v>
      </c>
      <c r="I47" s="6">
        <v>32</v>
      </c>
      <c r="J47" s="6">
        <v>650000</v>
      </c>
    </row>
    <row r="48" spans="1:10" x14ac:dyDescent="0.15">
      <c r="A48" s="3">
        <f t="shared" si="0"/>
        <v>1115000</v>
      </c>
      <c r="B48" s="4"/>
      <c r="C48" s="4">
        <v>1175000</v>
      </c>
      <c r="D48" s="5"/>
      <c r="E48" s="9">
        <v>46</v>
      </c>
      <c r="F48" s="6">
        <v>1150000</v>
      </c>
      <c r="G48" s="6">
        <v>32</v>
      </c>
      <c r="H48" s="6">
        <v>650000</v>
      </c>
      <c r="I48" s="6">
        <v>32</v>
      </c>
      <c r="J48" s="6">
        <v>650000</v>
      </c>
    </row>
    <row r="49" spans="1:10" x14ac:dyDescent="0.15">
      <c r="A49" s="3">
        <f t="shared" si="0"/>
        <v>1175000</v>
      </c>
      <c r="B49" s="4"/>
      <c r="C49" s="4">
        <v>1235000</v>
      </c>
      <c r="D49" s="5"/>
      <c r="E49" s="9">
        <v>47</v>
      </c>
      <c r="F49" s="6">
        <v>1210000</v>
      </c>
      <c r="G49" s="6">
        <v>32</v>
      </c>
      <c r="H49" s="6">
        <v>650000</v>
      </c>
      <c r="I49" s="6">
        <v>32</v>
      </c>
      <c r="J49" s="6">
        <v>650000</v>
      </c>
    </row>
    <row r="50" spans="1:10" x14ac:dyDescent="0.15">
      <c r="A50" s="3">
        <f t="shared" si="0"/>
        <v>1235000</v>
      </c>
      <c r="B50" s="4"/>
      <c r="C50" s="4">
        <v>1295000</v>
      </c>
      <c r="D50" s="5"/>
      <c r="E50" s="9">
        <v>48</v>
      </c>
      <c r="F50" s="6">
        <v>1270000</v>
      </c>
      <c r="G50" s="6">
        <v>32</v>
      </c>
      <c r="H50" s="6">
        <v>650000</v>
      </c>
      <c r="I50" s="6">
        <v>32</v>
      </c>
      <c r="J50" s="6">
        <v>650000</v>
      </c>
    </row>
    <row r="51" spans="1:10" x14ac:dyDescent="0.15">
      <c r="A51" s="3">
        <f t="shared" si="0"/>
        <v>1295000</v>
      </c>
      <c r="B51" s="4"/>
      <c r="C51" s="4">
        <v>1355000</v>
      </c>
      <c r="D51" s="5"/>
      <c r="E51" s="9">
        <v>49</v>
      </c>
      <c r="F51" s="6">
        <v>1330000</v>
      </c>
      <c r="G51" s="6">
        <v>32</v>
      </c>
      <c r="H51" s="6">
        <v>650000</v>
      </c>
      <c r="I51" s="6">
        <v>32</v>
      </c>
      <c r="J51" s="6">
        <v>650000</v>
      </c>
    </row>
    <row r="52" spans="1:10" x14ac:dyDescent="0.15">
      <c r="A52" s="3">
        <f t="shared" si="0"/>
        <v>1355000</v>
      </c>
      <c r="B52" s="4"/>
      <c r="C52" s="4"/>
      <c r="D52" s="5"/>
      <c r="E52" s="9">
        <v>50</v>
      </c>
      <c r="F52" s="6">
        <v>1390000</v>
      </c>
      <c r="G52" s="6">
        <v>32</v>
      </c>
      <c r="H52" s="6">
        <v>650000</v>
      </c>
      <c r="I52" s="6">
        <v>32</v>
      </c>
      <c r="J52" s="6">
        <v>650000</v>
      </c>
    </row>
  </sheetData>
  <sheetProtection algorithmName="SHA-512" hashValue="Gj609B91GPWdRdqQkR1NcYUVAyOQJdHzQ+cPVpXZi/7naEEqG5UQnKh+ABXi8zckvIOi2eYz7bNZhti/xZ2DLg==" saltValue="LMKaJ4Ya0m8D11CKzQqJow==" spinCount="100000" sheet="1" objects="1" scenarios="1"/>
  <mergeCells count="1">
    <mergeCell ref="A2:D2"/>
  </mergeCells>
  <phoneticPr fontId="3"/>
  <pageMargins left="0.25" right="0.25" top="0.75" bottom="0.75" header="0.3" footer="0.3"/>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保険者算定申立書添付資料</vt:lpstr>
      <vt:lpstr>記入例</vt:lpstr>
      <vt:lpstr>等級表</vt:lpstr>
      <vt:lpstr>記入例!Print_Area</vt:lpstr>
      <vt:lpstr>保険者算定申立書添付資料!Print_Area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紀香</dc:creator>
  <cp:lastModifiedBy>三浦　紀香</cp:lastModifiedBy>
  <cp:lastPrinted>2025-07-17T07:27:58Z</cp:lastPrinted>
  <dcterms:created xsi:type="dcterms:W3CDTF">2026-02-06T00:46:20Z</dcterms:created>
  <dcterms:modified xsi:type="dcterms:W3CDTF">2026-02-06T01:05:07Z</dcterms:modified>
</cp:coreProperties>
</file>