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8"/>
  <workbookPr filterPrivacy="1" codeName="ThisWorkbook"/>
  <xr:revisionPtr revIDLastSave="0" documentId="13_ncr:1_{CA834DDE-FF2B-4F22-95B2-A20CA1B8EF98}" xr6:coauthVersionLast="36" xr6:coauthVersionMax="36" xr10:uidLastSave="{00000000-0000-0000-0000-000000000000}"/>
  <bookViews>
    <workbookView xWindow="-15" yWindow="0" windowWidth="19230" windowHeight="5235" tabRatio="702" xr2:uid="{00000000-000D-0000-FFFF-FFFF00000000}"/>
  </bookViews>
  <sheets>
    <sheet name="作成手順" sheetId="48" r:id="rId1"/>
    <sheet name="様式" sheetId="76" r:id="rId2"/>
    <sheet name="記入例" sheetId="62" r:id="rId3"/>
    <sheet name="差額精算" sheetId="65" r:id="rId4"/>
    <sheet name="記載例　差額精算" sheetId="57" r:id="rId5"/>
  </sheets>
  <definedNames>
    <definedName name="_xlnm.Print_Area" localSheetId="4">'記載例　差額精算'!$A$1:$BB$36</definedName>
    <definedName name="_xlnm.Print_Area" localSheetId="2">記入例!$A$1:$BR$73</definedName>
    <definedName name="_xlnm.Print_Area" localSheetId="3">差額精算!$A$1:$BB$36</definedName>
    <definedName name="_xlnm.Print_Area" localSheetId="0">作成手順!$A$1:$BB$48</definedName>
    <definedName name="_xlnm.Print_Area" localSheetId="1">様式!$A$1:$BR$73</definedName>
  </definedNames>
  <calcPr calcId="191029"/>
</workbook>
</file>

<file path=xl/calcChain.xml><?xml version="1.0" encoding="utf-8"?>
<calcChain xmlns="http://schemas.openxmlformats.org/spreadsheetml/2006/main">
  <c r="Z29" i="76" l="1"/>
  <c r="W29" i="76"/>
  <c r="Q30" i="76"/>
  <c r="Q29" i="76"/>
  <c r="I54" i="76" l="1"/>
  <c r="E51" i="76"/>
  <c r="AY49" i="76"/>
  <c r="J60" i="76" s="1"/>
  <c r="AY48" i="76"/>
  <c r="AY47" i="76"/>
  <c r="AU37" i="76"/>
  <c r="E60" i="76" s="1"/>
  <c r="AG37" i="76"/>
  <c r="E59" i="76" s="1"/>
  <c r="AY36" i="76"/>
  <c r="AS36" i="76"/>
  <c r="AK36" i="76"/>
  <c r="AS33" i="76"/>
  <c r="AS32" i="76"/>
  <c r="AS31" i="76"/>
  <c r="AS30" i="76"/>
  <c r="AS29" i="76"/>
  <c r="AS28" i="76"/>
  <c r="Z28" i="76"/>
  <c r="S37" i="76" s="1"/>
  <c r="W28" i="76"/>
  <c r="Q28" i="76"/>
  <c r="AS22" i="76"/>
  <c r="AE22" i="76"/>
  <c r="Q22" i="76"/>
  <c r="AS21" i="76"/>
  <c r="AU25" i="76" s="1"/>
  <c r="AE21" i="76"/>
  <c r="AG25" i="76" s="1"/>
  <c r="AK47" i="76" s="1"/>
  <c r="Q21" i="76"/>
  <c r="S25" i="76" s="1"/>
  <c r="V15" i="76"/>
  <c r="S15" i="76"/>
  <c r="W47" i="76" l="1"/>
  <c r="BG17" i="76"/>
  <c r="E58" i="76"/>
  <c r="W48" i="76"/>
  <c r="BG60" i="76"/>
  <c r="AW60" i="76"/>
  <c r="AD60" i="76"/>
  <c r="AK48" i="76"/>
  <c r="AK49" i="76" s="1"/>
  <c r="J59" i="76" s="1"/>
  <c r="Z54" i="76"/>
  <c r="I56" i="76" s="1"/>
  <c r="Z56" i="76" s="1"/>
  <c r="AD59" i="76" l="1"/>
  <c r="AW59" i="76" s="1"/>
  <c r="BG59" i="76" s="1"/>
  <c r="I64" i="76"/>
  <c r="E55" i="76"/>
  <c r="C55" i="76"/>
  <c r="E54" i="76"/>
  <c r="C54" i="76"/>
  <c r="E53" i="76"/>
  <c r="C53" i="76"/>
  <c r="W49" i="76"/>
  <c r="J58" i="76" s="1"/>
  <c r="BG58" i="76" s="1"/>
  <c r="AD58" i="76" l="1"/>
  <c r="AD61" i="76" s="1"/>
  <c r="R64" i="76" s="1"/>
  <c r="AW58" i="76" l="1"/>
  <c r="AW61" i="76" l="1"/>
  <c r="BG61" i="76"/>
  <c r="Z64" i="76" s="1"/>
  <c r="AH64" i="76" s="1"/>
  <c r="E55" i="62"/>
  <c r="C55" i="62"/>
  <c r="I54" i="62"/>
  <c r="Z54" i="62"/>
  <c r="I56" i="62" s="1"/>
  <c r="Z56" i="62" s="1"/>
  <c r="I64" i="62" s="1"/>
  <c r="E54" i="62"/>
  <c r="C54" i="62"/>
  <c r="E53" i="62"/>
  <c r="C53" i="62"/>
  <c r="E51" i="62"/>
  <c r="AY49" i="62"/>
  <c r="J60" i="62" s="1"/>
  <c r="AK49" i="62"/>
  <c r="J59" i="62" s="1"/>
  <c r="AY48" i="62"/>
  <c r="AK48" i="62"/>
  <c r="AY47" i="62"/>
  <c r="AK47" i="62"/>
  <c r="AU37" i="62"/>
  <c r="E60" i="62" s="1"/>
  <c r="AG37" i="62"/>
  <c r="E59" i="62" s="1"/>
  <c r="AY36" i="62"/>
  <c r="AS36" i="62"/>
  <c r="AK36" i="62"/>
  <c r="AS33" i="62"/>
  <c r="AS32" i="62"/>
  <c r="AS31" i="62"/>
  <c r="AS30" i="62"/>
  <c r="AS29" i="62"/>
  <c r="AS28" i="62"/>
  <c r="W28" i="62"/>
  <c r="Q28" i="62"/>
  <c r="Z28" i="62" s="1"/>
  <c r="S37" i="62" s="1"/>
  <c r="Q22" i="62"/>
  <c r="Q21" i="62"/>
  <c r="S25" i="62" s="1"/>
  <c r="V15" i="62"/>
  <c r="S15" i="62"/>
  <c r="BG17" i="62" l="1"/>
  <c r="W47" i="62"/>
  <c r="W49" i="62" s="1"/>
  <c r="J58" i="62" s="1"/>
  <c r="E58" i="62"/>
  <c r="W48" i="62"/>
  <c r="AD60" i="62"/>
  <c r="AW60" i="62"/>
  <c r="BG60" i="62"/>
  <c r="BG59" i="62"/>
  <c r="AD59" i="62"/>
  <c r="AW59" i="62"/>
  <c r="AD58" i="62" l="1"/>
  <c r="AD61" i="62" s="1"/>
  <c r="R64" i="62" s="1"/>
  <c r="AW58" i="62" l="1"/>
  <c r="AW61" i="62" l="1"/>
  <c r="BG58" i="62"/>
  <c r="BG61" i="62" s="1"/>
  <c r="Z64" i="62" s="1"/>
  <c r="AH64" i="6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R13" authorId="0" shapeId="0" xr:uid="{00000000-0006-0000-0100-000002000000}">
      <text>
        <r>
          <rPr>
            <b/>
            <sz val="9"/>
            <color indexed="81"/>
            <rFont val="ＭＳ Ｐゴシック"/>
            <family val="3"/>
            <charset val="128"/>
          </rPr>
          <t>内容について問い合わせする場合があるので、必ず連絡先℡を記載すること</t>
        </r>
      </text>
    </comment>
    <comment ref="G15" authorId="0" shapeId="0" xr:uid="{00000000-0006-0000-0100-000003000000}">
      <text>
        <r>
          <rPr>
            <b/>
            <sz val="9"/>
            <color indexed="81"/>
            <rFont val="ＭＳ Ｐゴシック"/>
            <family val="3"/>
            <charset val="128"/>
          </rPr>
          <t>当該休業月のうち、給与支給割合を同じくする期間を入力。
同一月内に給与の支給割合が変更される場合は、その支給割合ごとに列を変えて入力する。</t>
        </r>
      </text>
    </comment>
    <comment ref="D16" authorId="0" shapeId="0" xr:uid="{00000000-0006-0000-0100-000004000000}">
      <text>
        <r>
          <rPr>
            <b/>
            <sz val="9"/>
            <color indexed="81"/>
            <rFont val="ＭＳ Ｐゴシック"/>
            <family val="3"/>
            <charset val="128"/>
          </rPr>
          <t>支給開始月以前12ヶ月の平均標準報酬月額</t>
        </r>
      </text>
    </comment>
    <comment ref="S17" authorId="0" shapeId="0" xr:uid="{00000000-0006-0000-0100-000005000000}">
      <text>
        <r>
          <rPr>
            <b/>
            <sz val="9"/>
            <color indexed="81"/>
            <rFont val="ＭＳ Ｐゴシック"/>
            <family val="3"/>
            <charset val="128"/>
          </rPr>
          <t>上記の期間のうち、非番・週休のみを差し引いた日数を入力。（祝日、祝休及び12月29日から翌年1月3日までは、支給対象日のため含まれる）
ただし、非番・週休を設けない休職や退職後は、土・日を差し引いた日数を入力。</t>
        </r>
      </text>
    </comment>
    <comment ref="AG17" authorId="0" shapeId="0" xr:uid="{00000000-0006-0000-0100-000006000000}">
      <text>
        <r>
          <rPr>
            <b/>
            <sz val="9"/>
            <color indexed="81"/>
            <rFont val="ＭＳ Ｐゴシック"/>
            <family val="3"/>
            <charset val="128"/>
          </rPr>
          <t>上記の期間のうち、非番・週休のみを差し引いた日数を入力。（祝日、祝休及び12月29日から翌年1月3日までは、支給対象日のため含まれる）
ただし、非番・週休を設けない休職や退職後は、土・日を差し引いた日数を入力。</t>
        </r>
      </text>
    </comment>
    <comment ref="AU17" authorId="0" shapeId="0" xr:uid="{00000000-0006-0000-0100-000007000000}">
      <text>
        <r>
          <rPr>
            <b/>
            <sz val="9"/>
            <color indexed="81"/>
            <rFont val="ＭＳ Ｐゴシック"/>
            <family val="3"/>
            <charset val="128"/>
          </rPr>
          <t>上記の期間のうち、非番・週休のみを差し引いた日数を入力。（祝日、祝休及び12月29日から翌年1月3日までは、支給対象日のため含まれる）
ただし、非番・週休を設けない休職や退職後は、土・日を差し引いた日数を入力。</t>
        </r>
      </text>
    </comment>
    <comment ref="S18" authorId="0" shapeId="0" xr:uid="{00000000-0006-0000-0100-000008000000}">
      <text>
        <r>
          <rPr>
            <b/>
            <sz val="9"/>
            <color indexed="81"/>
            <rFont val="ＭＳ Ｐゴシック"/>
            <family val="3"/>
            <charset val="128"/>
          </rPr>
          <t>上記期間に対する給与の支給割合（休職発令の辞令参照）</t>
        </r>
      </text>
    </comment>
    <comment ref="AG18" authorId="0" shapeId="0" xr:uid="{00000000-0006-0000-0100-000009000000}">
      <text>
        <r>
          <rPr>
            <b/>
            <sz val="9"/>
            <color indexed="81"/>
            <rFont val="ＭＳ Ｐゴシック"/>
            <family val="3"/>
            <charset val="128"/>
          </rPr>
          <t>上記期間に対する給与の支給割合を入力
休職に限らず病休・復職でも、月の途中で支給割合が変更となる場合はその期間ごとの支給割合を記入</t>
        </r>
      </text>
    </comment>
    <comment ref="AU18" authorId="0" shapeId="0" xr:uid="{00000000-0006-0000-0100-00000A000000}">
      <text>
        <r>
          <rPr>
            <b/>
            <sz val="9"/>
            <color indexed="81"/>
            <rFont val="ＭＳ Ｐゴシック"/>
            <family val="3"/>
            <charset val="128"/>
          </rPr>
          <t>上記期間に対する給与の支給割合を入力
休職に限らず病休・復職でも、月の途中で支給割合が変更となる場合はその期間ごとの支給割合を記入</t>
        </r>
      </text>
    </comment>
    <comment ref="BG19" authorId="0" shapeId="0" xr:uid="{00000000-0006-0000-0100-00000B000000}">
      <text>
        <r>
          <rPr>
            <b/>
            <sz val="10"/>
            <color indexed="81"/>
            <rFont val="ＭＳ Ｐゴシック"/>
            <family val="3"/>
            <charset val="128"/>
          </rPr>
          <t>　基準給与簿の「給与支給総額」欄と
上記合計額（報酬支給額証明書の各
合計欄（B1～B3、C1～C3）の合計）
が相違する場合は、該当する理由を
○で囲んでください。</t>
        </r>
      </text>
    </comment>
    <comment ref="D20" authorId="0" shapeId="0" xr:uid="{00000000-0006-0000-0100-00000C000000}">
      <text>
        <r>
          <rPr>
            <b/>
            <sz val="9"/>
            <color indexed="81"/>
            <rFont val="ＭＳ Ｐゴシック"/>
            <family val="3"/>
            <charset val="128"/>
          </rPr>
          <t>当該月の現日数から非番及び週休日のみを差し引いた日数
（祝日、祝休及び12月29日から翌年1月3日までの日は支給対象日のため含まれる。）
また、月の途中で退職又は復職した場合でも、必ず初日から末日までの現日数から非番及び週休日を差し引いた日数とする</t>
        </r>
      </text>
    </comment>
    <comment ref="K20" authorId="0" shapeId="0" xr:uid="{00000000-0006-0000-0100-00000D000000}">
      <text>
        <r>
          <rPr>
            <b/>
            <sz val="9"/>
            <color indexed="81"/>
            <rFont val="ＭＳ Ｐゴシック"/>
            <family val="3"/>
            <charset val="128"/>
          </rPr>
          <t>　実際に支給された金額でなく、
　減額されていない１０割の金額を入力</t>
        </r>
      </text>
    </comment>
    <comment ref="K21" authorId="0" shapeId="0" xr:uid="{00000000-0006-0000-0100-00000E000000}">
      <text>
        <r>
          <rPr>
            <b/>
            <sz val="9"/>
            <color indexed="81"/>
            <rFont val="ＭＳ Ｐゴシック"/>
            <family val="3"/>
            <charset val="128"/>
          </rPr>
          <t>俸給表における基本給＋調整額の金額</t>
        </r>
      </text>
    </comment>
    <comment ref="D23" authorId="0" shapeId="0" xr:uid="{00000000-0006-0000-0100-00000F000000}">
      <text>
        <r>
          <rPr>
            <b/>
            <sz val="9"/>
            <color indexed="81"/>
            <rFont val="ＭＳ Ｐゴシック"/>
            <family val="3"/>
            <charset val="128"/>
          </rPr>
          <t>組合員から年金受給額の連絡があった場合に入力</t>
        </r>
      </text>
    </comment>
    <comment ref="M27" authorId="0" shapeId="0" xr:uid="{00000000-0006-0000-0100-000010000000}">
      <text>
        <r>
          <rPr>
            <b/>
            <sz val="9"/>
            <color indexed="81"/>
            <rFont val="ＭＳ Ｐゴシック"/>
            <family val="3"/>
            <charset val="128"/>
          </rPr>
          <t>　実際に支給された金額でなく、
　減額されていない１０割の金額を入力</t>
        </r>
      </text>
    </comment>
    <comment ref="BG27" authorId="0" shapeId="0" xr:uid="{00000000-0006-0000-0100-000011000000}">
      <text>
        <r>
          <rPr>
            <b/>
            <sz val="9"/>
            <color indexed="81"/>
            <rFont val="ＭＳ Ｐゴシック"/>
            <family val="3"/>
            <charset val="128"/>
          </rPr>
          <t>　上記の理由のいずれにも該当しない場合は、
　具体的な理由を記入してください。　</t>
        </r>
      </text>
    </comment>
    <comment ref="G28" authorId="0" shapeId="0" xr:uid="{00000000-0006-0000-0100-000012000000}">
      <text>
        <r>
          <rPr>
            <b/>
            <sz val="9"/>
            <color indexed="81"/>
            <rFont val="ＭＳ Ｐゴシック"/>
            <family val="3"/>
            <charset val="128"/>
          </rPr>
          <t>　休職発令の際、俸給、調整手当とともに、
　減額対象科目となっている給与科目に限る
　（夏期手当及び年末手当は、傷病手当金の
　　算定の対象外であるので、記入しない。）</t>
        </r>
      </text>
    </comment>
    <comment ref="I30" authorId="0" shapeId="0" xr:uid="{00000000-0006-0000-0100-000013000000}">
      <text>
        <r>
          <rPr>
            <b/>
            <sz val="9"/>
            <color indexed="81"/>
            <rFont val="ＭＳ Ｐゴシック"/>
            <family val="3"/>
            <charset val="128"/>
          </rPr>
          <t>寒冷地手当は、毎年１１月～翌年３月のみの支給</t>
        </r>
      </text>
    </comment>
    <comment ref="W30" authorId="0" shapeId="0" xr:uid="{00000000-0006-0000-0100-000014000000}">
      <text>
        <r>
          <rPr>
            <b/>
            <sz val="9"/>
            <color indexed="81"/>
            <rFont val="ＭＳ Ｐゴシック"/>
            <family val="3"/>
            <charset val="128"/>
          </rPr>
          <t>左記の手当について、人事記録又は辞令に給与減額の給与種目として表示されている場合は、この列の給与支給割合を入力し、それ以外の手当は１０割支給を入力。
例：　辞令に「100分の60を支給する」とある場合は「0.6」と入力し、
　　　辞令に表示されていない場合は「1.0」と入力</t>
        </r>
      </text>
    </comment>
    <comment ref="AK30" authorId="0" shapeId="0" xr:uid="{00000000-0006-0000-0100-000015000000}">
      <text>
        <r>
          <rPr>
            <b/>
            <sz val="9"/>
            <color indexed="81"/>
            <rFont val="ＭＳ Ｐゴシック"/>
            <family val="3"/>
            <charset val="128"/>
          </rPr>
          <t>左記の手当について、人事記録又は辞令に給与減額の給与種目として表示されている場合は、この列の給与支給割合を入力し、それ以外の手当は１０割支給を入力。
例：　辞令に「100分の60を支給する」とある場合は「0.6」と入力し、
　　　辞令に表示されていない場合は「1.0」と入力</t>
        </r>
      </text>
    </comment>
    <comment ref="AY30" authorId="0" shapeId="0" xr:uid="{00000000-0006-0000-0100-000016000000}">
      <text>
        <r>
          <rPr>
            <b/>
            <sz val="9"/>
            <color indexed="81"/>
            <rFont val="ＭＳ Ｐゴシック"/>
            <family val="3"/>
            <charset val="128"/>
          </rPr>
          <t>左記の手当について、人事記録又は辞令に給与減額の給与種目として表示されている場合は、この列の給与支給割合を入力し、それ以外の手当は１０割支給を入力。
例：　辞令に「100分の60を支給する」とある場合は「0.6」と入力し、
　　　辞令に表示されていない場合は「1.0」と入力</t>
        </r>
      </text>
    </comment>
    <comment ref="W31" authorId="0" shapeId="0" xr:uid="{00000000-0006-0000-0100-000017000000}">
      <text>
        <r>
          <rPr>
            <b/>
            <sz val="9"/>
            <color indexed="81"/>
            <rFont val="ＭＳ Ｐゴシック"/>
            <family val="3"/>
            <charset val="128"/>
          </rPr>
          <t>左記の手当について、人事記録又は辞令に給与減額の給与種目として表示されている場合は、この列の給与支給割合を入力し、それ以外の手当は１０割支給を入力。
例：　辞令に「100分の60を支給する」とある場合は「0.6」と入力し、
　　　辞令に表示されていない場合は「1.0」と入力</t>
        </r>
      </text>
    </comment>
    <comment ref="AK31" authorId="0" shapeId="0" xr:uid="{00000000-0006-0000-0100-000018000000}">
      <text>
        <r>
          <rPr>
            <b/>
            <sz val="9"/>
            <color indexed="81"/>
            <rFont val="ＭＳ Ｐゴシック"/>
            <family val="3"/>
            <charset val="128"/>
          </rPr>
          <t>左記の手当について、人事記録又は辞令に給与減額の給与種目として表示されている場合は、この列の給与支給割合を入力し、それ以外の手当は１０割支給を入力。
例：　辞令に「100分の60を支給する」とある場合は「0.6」と入力し、
　　　辞令に表示されていない場合は「1.0」と入力</t>
        </r>
      </text>
    </comment>
    <comment ref="AY31" authorId="0" shapeId="0" xr:uid="{00000000-0006-0000-0100-000019000000}">
      <text>
        <r>
          <rPr>
            <b/>
            <sz val="9"/>
            <color indexed="81"/>
            <rFont val="ＭＳ Ｐゴシック"/>
            <family val="3"/>
            <charset val="128"/>
          </rPr>
          <t>左記の手当について、人事記録又は辞令に給与減額の給与種目として表示されている場合は、この列の給与支給割合を入力し、それ以外の手当は１０割支給を入力。
例：　辞令に「100分の60を支給する」とある場合は「0.6」と入力し、
　　　辞令に表示されていない場合は「1.0」と入力</t>
        </r>
      </text>
    </comment>
    <comment ref="W32" authorId="0" shapeId="0" xr:uid="{00000000-0006-0000-0100-00001A000000}">
      <text>
        <r>
          <rPr>
            <b/>
            <sz val="9"/>
            <color indexed="81"/>
            <rFont val="ＭＳ Ｐゴシック"/>
            <family val="3"/>
            <charset val="128"/>
          </rPr>
          <t>左記の手当について、人事記録又は辞令に給与減額の給与種目として表示されている場合は、この列の給与支給割合を入力し、それ以外の手当は１０割支給を入力。
例：　辞令に「100分の60を支給する」とある場合は「0.6」と入力し、
　　　辞令に表示されていない場合は「1.0」と入力</t>
        </r>
      </text>
    </comment>
    <comment ref="AK32" authorId="0" shapeId="0" xr:uid="{00000000-0006-0000-0100-00001B000000}">
      <text>
        <r>
          <rPr>
            <b/>
            <sz val="9"/>
            <color indexed="81"/>
            <rFont val="ＭＳ Ｐゴシック"/>
            <family val="3"/>
            <charset val="128"/>
          </rPr>
          <t>左記の手当について、人事記録又は辞令に給与減額の給与種目として表示されている場合は、この列の給与支給割合を入力し、それ以外の手当は１０割支給を入力。
例：　辞令に「100分の60を支給する」とある場合は「0.6」と入力し、
　　　辞令に表示されていない場合は「1.0」と入力</t>
        </r>
      </text>
    </comment>
    <comment ref="AY32" authorId="0" shapeId="0" xr:uid="{00000000-0006-0000-0100-00001C000000}">
      <text>
        <r>
          <rPr>
            <b/>
            <sz val="9"/>
            <color indexed="81"/>
            <rFont val="ＭＳ Ｐゴシック"/>
            <family val="3"/>
            <charset val="128"/>
          </rPr>
          <t>左記の手当について、人事記録又は辞令に給与減額の給与種目として表示されている場合は、この列の給与支給割合を入力し、それ以外の手当は１０割支給を入力。
例：　辞令に「100分の60を支給する」とある場合は「0.6」と入力し、
　　　辞令に表示されていない場合は「1.0」と入力</t>
        </r>
      </text>
    </comment>
    <comment ref="G33" authorId="0" shapeId="0" xr:uid="{00000000-0006-0000-0100-00001D000000}">
      <text>
        <r>
          <rPr>
            <b/>
            <sz val="9"/>
            <color indexed="81"/>
            <rFont val="ＭＳ Ｐゴシック"/>
            <family val="3"/>
            <charset val="128"/>
          </rPr>
          <t>　　給与報酬②のうち、上記「減額対象手当」以外の手当の支給割合は１０割。
　　内務サポート手当（６月及び１２月支給）及び営業手当Ｂ、持株手当は、
　　傷病手当金算定の対象外であるので、記入しない。</t>
        </r>
      </text>
    </comment>
    <comment ref="W33" authorId="0" shapeId="0" xr:uid="{00000000-0006-0000-0100-00001E000000}">
      <text>
        <r>
          <rPr>
            <b/>
            <sz val="9"/>
            <color indexed="81"/>
            <rFont val="ＭＳ Ｐゴシック"/>
            <family val="3"/>
            <charset val="128"/>
          </rPr>
          <t>左記の手当について、人事記録又は辞令に給与減額の給与種目として表示されている場合は、この列の給与支給割合を入力し、それ以外の手当は１０割支給を入力。
例：　辞令に「100分の60を支給する」とある場合は「0.6」と入力し、
　　　辞令に表示されていない場合は「1.0」と入力</t>
        </r>
      </text>
    </comment>
    <comment ref="AK33" authorId="0" shapeId="0" xr:uid="{00000000-0006-0000-0100-00001F000000}">
      <text>
        <r>
          <rPr>
            <b/>
            <sz val="9"/>
            <color indexed="81"/>
            <rFont val="ＭＳ Ｐゴシック"/>
            <family val="3"/>
            <charset val="128"/>
          </rPr>
          <t>左記の手当について、人事記録又は辞令に給与減額の給与種目として表示されている場合は、この列の給与支給割合を入力し、それ以外の手当は１０割支給を入力。
例：　辞令に「100分の60を支給する」とある場合は「0.6」と入力し、
　　　辞令に表示されていない場合は「1.0」と入力</t>
        </r>
      </text>
    </comment>
    <comment ref="AY33" authorId="0" shapeId="0" xr:uid="{00000000-0006-0000-0100-000020000000}">
      <text>
        <r>
          <rPr>
            <b/>
            <sz val="9"/>
            <color indexed="81"/>
            <rFont val="ＭＳ Ｐゴシック"/>
            <family val="3"/>
            <charset val="128"/>
          </rPr>
          <t>左記の手当について、人事記録又は辞令に給与減額の給与種目として表示されている場合は、この列の給与支給割合を入力し、それ以外の手当は１０割支給を入力。
例：　辞令に「100分の60を支給する」とある場合は「0.6」と入力し、
　　　辞令に表示されていない場合は「1.0」と入力</t>
        </r>
      </text>
    </comment>
    <comment ref="W34" authorId="0" shapeId="0" xr:uid="{00000000-0006-0000-0100-000021000000}">
      <text>
        <r>
          <rPr>
            <b/>
            <sz val="9"/>
            <color indexed="81"/>
            <rFont val="ＭＳ Ｐゴシック"/>
            <family val="3"/>
            <charset val="128"/>
          </rPr>
          <t>左記の手当について、人事記録又は辞令に給与減額の給与種目として表示されている場合は、この列の給与支給割合を入力し、それ以外の手当は１０割支給を入力。
例：　辞令に「100分の60を支給する」とある場合は「0.6」と入力し、
　　　辞令に表示されていない場合は「1.0」と入力</t>
        </r>
      </text>
    </comment>
    <comment ref="AK34" authorId="0" shapeId="0" xr:uid="{00000000-0006-0000-0100-000022000000}">
      <text>
        <r>
          <rPr>
            <b/>
            <sz val="9"/>
            <color indexed="81"/>
            <rFont val="ＭＳ Ｐゴシック"/>
            <family val="3"/>
            <charset val="128"/>
          </rPr>
          <t>左記の手当について、人事記録又は辞令に給与減額の給与種目として表示されている場合は、この列の給与支給割合を入力し、それ以外の手当は１０割支給を入力。
例：　辞令に「100分の60を支給する」とある場合は「0.6」と入力し、
　　　辞令に表示されていない場合は「1.0」と入力</t>
        </r>
      </text>
    </comment>
    <comment ref="AY34" authorId="0" shapeId="0" xr:uid="{00000000-0006-0000-0100-000023000000}">
      <text>
        <r>
          <rPr>
            <b/>
            <sz val="9"/>
            <color indexed="81"/>
            <rFont val="ＭＳ Ｐゴシック"/>
            <family val="3"/>
            <charset val="128"/>
          </rPr>
          <t>左記の手当について、人事記録又は辞令に給与減額の給与種目として表示されている場合は、この列の給与支給割合を入力し、それ以外の手当は１０割支給を入力。
例：　辞令に「100分の60を支給する」とある場合は「0.6」と入力し、
　　　辞令に表示されていない場合は「1.0」と入力</t>
        </r>
      </text>
    </comment>
    <comment ref="W35" authorId="0" shapeId="0" xr:uid="{00000000-0006-0000-0100-000024000000}">
      <text>
        <r>
          <rPr>
            <b/>
            <sz val="9"/>
            <color indexed="81"/>
            <rFont val="ＭＳ Ｐゴシック"/>
            <family val="3"/>
            <charset val="128"/>
          </rPr>
          <t>左記の手当について、人事記録又は辞令に給与減額の給与種目として表示されている場合は、この列の給与支給割合を入力し、それ以外の手当は１０割支給を入力。
例：　辞令に「100分の60を支給する」とある場合は「0.6」と入力し、
　　　辞令に表示されていない場合は「1.0」と入力</t>
        </r>
      </text>
    </comment>
    <comment ref="AK35" authorId="0" shapeId="0" xr:uid="{00000000-0006-0000-0100-000025000000}">
      <text>
        <r>
          <rPr>
            <b/>
            <sz val="9"/>
            <color indexed="81"/>
            <rFont val="ＭＳ Ｐゴシック"/>
            <family val="3"/>
            <charset val="128"/>
          </rPr>
          <t>左記の手当について、人事記録又は辞令に給与減額の給与種目として表示されている場合は、この列の給与支給割合を入力し、それ以外の手当は１０割支給を入力。
例：　辞令に「100分の60を支給する」とある場合は「0.6」と入力し、
　　　辞令に表示されていない場合は「1.0」と入力</t>
        </r>
      </text>
    </comment>
    <comment ref="AY35" authorId="0" shapeId="0" xr:uid="{00000000-0006-0000-0100-000026000000}">
      <text>
        <r>
          <rPr>
            <b/>
            <sz val="9"/>
            <color indexed="81"/>
            <rFont val="ＭＳ Ｐゴシック"/>
            <family val="3"/>
            <charset val="128"/>
          </rPr>
          <t>左記の手当について、人事記録又は辞令に給与減額の給与種目として表示されている場合は、この列の給与支給割合を入力し、それ以外の手当は１０割支給を入力。
例：　辞令に「100分の60を支給する」とある場合は「0.6」と入力し、
　　　辞令に表示されていない場合は「1.0」と入力</t>
        </r>
      </text>
    </comment>
    <comment ref="G39" authorId="0" shapeId="0" xr:uid="{00000000-0006-0000-0100-000027000000}">
      <text>
        <r>
          <rPr>
            <b/>
            <sz val="9"/>
            <color indexed="81"/>
            <rFont val="ＭＳ Ｐゴシック"/>
            <family val="3"/>
            <charset val="128"/>
          </rPr>
          <t>初診日以降、その病気やけがの療養のために勤務できなくなった最初の「連続する３日間」を記入。
ただし、非番・週休日が初日の場合は、その非番・週休日は待期期間に含まれない。
（非番・週休日が２日目、３日目の場合は、その非番・週休日は待期期間に含む）</t>
        </r>
      </text>
    </comment>
    <comment ref="U41" authorId="0" shapeId="0" xr:uid="{00000000-0006-0000-0100-000028000000}">
      <text>
        <r>
          <rPr>
            <b/>
            <sz val="9"/>
            <color indexed="81"/>
            <rFont val="ＭＳ Ｐゴシック"/>
            <family val="3"/>
            <charset val="128"/>
          </rPr>
          <t>非番・週休日は不可。
年休、欠勤、祝日等は可。</t>
        </r>
      </text>
    </comment>
    <comment ref="U42" authorId="0" shapeId="0" xr:uid="{00000000-0006-0000-0100-000029000000}">
      <text>
        <r>
          <rPr>
            <b/>
            <sz val="9"/>
            <color indexed="81"/>
            <rFont val="ＭＳ Ｐゴシック"/>
            <family val="3"/>
            <charset val="128"/>
          </rPr>
          <t>年休、欠勤のほか非番・週休日も可。</t>
        </r>
      </text>
    </comment>
    <comment ref="U43" authorId="0" shapeId="0" xr:uid="{00000000-0006-0000-0100-00002A000000}">
      <text>
        <r>
          <rPr>
            <b/>
            <sz val="9"/>
            <color indexed="81"/>
            <rFont val="ＭＳ Ｐゴシック"/>
            <family val="3"/>
            <charset val="128"/>
          </rPr>
          <t>年休、欠勤のほか非番・週休日も可。</t>
        </r>
      </text>
    </comment>
    <comment ref="M68" authorId="0" shapeId="0" xr:uid="{00000000-0006-0000-0100-00002B000000}">
      <text>
        <r>
          <rPr>
            <b/>
            <sz val="9"/>
            <color indexed="81"/>
            <rFont val="ＭＳ Ｐゴシック"/>
            <family val="3"/>
            <charset val="128"/>
          </rPr>
          <t>記入は不要。
（共済組合が使用します。）</t>
        </r>
      </text>
    </comment>
    <comment ref="AL68" authorId="0" shapeId="0" xr:uid="{00000000-0006-0000-0100-00002C000000}">
      <text>
        <r>
          <rPr>
            <b/>
            <sz val="9"/>
            <color indexed="81"/>
            <rFont val="ＭＳ Ｐゴシック"/>
            <family val="3"/>
            <charset val="128"/>
          </rPr>
          <t>記入は不要。
（共済組合が使用します。）</t>
        </r>
      </text>
    </comment>
    <comment ref="M71" authorId="0" shapeId="0" xr:uid="{00000000-0006-0000-0100-00002D000000}">
      <text>
        <r>
          <rPr>
            <b/>
            <sz val="9"/>
            <color indexed="81"/>
            <rFont val="ＭＳ Ｐゴシック"/>
            <family val="3"/>
            <charset val="128"/>
          </rPr>
          <t>記入は不要。
（共済組合が使用します。）</t>
        </r>
      </text>
    </comment>
    <comment ref="AL71" authorId="0" shapeId="0" xr:uid="{00000000-0006-0000-0100-00002E000000}">
      <text>
        <r>
          <rPr>
            <b/>
            <sz val="9"/>
            <color indexed="81"/>
            <rFont val="ＭＳ Ｐゴシック"/>
            <family val="3"/>
            <charset val="128"/>
          </rPr>
          <t>記入は不要。
（共済組合が使用します。）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R13" authorId="0" shapeId="0" xr:uid="{00000000-0006-0000-0B00-000002000000}">
      <text>
        <r>
          <rPr>
            <b/>
            <sz val="9"/>
            <color indexed="81"/>
            <rFont val="ＭＳ Ｐゴシック"/>
            <family val="3"/>
            <charset val="128"/>
          </rPr>
          <t>内容について問い合わせする場合があるので、必ず連絡先℡を記載すること</t>
        </r>
      </text>
    </comment>
    <comment ref="G15" authorId="0" shapeId="0" xr:uid="{00000000-0006-0000-0B00-000003000000}">
      <text>
        <r>
          <rPr>
            <b/>
            <sz val="9"/>
            <color indexed="81"/>
            <rFont val="ＭＳ Ｐゴシック"/>
            <family val="3"/>
            <charset val="128"/>
          </rPr>
          <t>当該休業月のうち、給与支給割合を同じくする期間を入力。
同一月内に給与の支給割合が変更される場合は、その支給割合ごとに列を変えて入力する。</t>
        </r>
      </text>
    </comment>
    <comment ref="D16" authorId="0" shapeId="0" xr:uid="{00000000-0006-0000-0B00-000004000000}">
      <text>
        <r>
          <rPr>
            <b/>
            <sz val="9"/>
            <color indexed="81"/>
            <rFont val="ＭＳ Ｐゴシック"/>
            <family val="3"/>
            <charset val="128"/>
          </rPr>
          <t>当該休業月の基準給与簿の右下の
「短期共済標準報酬月額」の金額を入力</t>
        </r>
      </text>
    </comment>
    <comment ref="S17" authorId="0" shapeId="0" xr:uid="{00000000-0006-0000-0B00-000005000000}">
      <text>
        <r>
          <rPr>
            <b/>
            <sz val="9"/>
            <color indexed="81"/>
            <rFont val="ＭＳ Ｐゴシック"/>
            <family val="3"/>
            <charset val="128"/>
          </rPr>
          <t>上記の期間のうち、非番・週休のみを差し引いた日数を入力。（祝日、祝休及び12月29日から翌年1月3日までは、支給対象日のため含まれる）
ただし、非番・週休を設けない休職や退職後は、土・日を差し引いた日数を入力。</t>
        </r>
      </text>
    </comment>
    <comment ref="AG17" authorId="0" shapeId="0" xr:uid="{00000000-0006-0000-0B00-000006000000}">
      <text>
        <r>
          <rPr>
            <b/>
            <sz val="9"/>
            <color indexed="81"/>
            <rFont val="ＭＳ Ｐゴシック"/>
            <family val="3"/>
            <charset val="128"/>
          </rPr>
          <t>上記の期間のうち、非番・週休のみを差し引いた日数を入力。（祝日、祝休及び12月29日から翌年1月3日までは、支給対象日のため含まれる）
ただし、非番・週休を設けない休職や退職後は、土・日を差し引いた日数を入力。</t>
        </r>
      </text>
    </comment>
    <comment ref="AU17" authorId="0" shapeId="0" xr:uid="{00000000-0006-0000-0B00-000007000000}">
      <text>
        <r>
          <rPr>
            <b/>
            <sz val="9"/>
            <color indexed="81"/>
            <rFont val="ＭＳ Ｐゴシック"/>
            <family val="3"/>
            <charset val="128"/>
          </rPr>
          <t>上記の期間のうち、非番・週休のみを差し引いた日数を入力。（祝日、祝休及び12月29日から翌年1月3日までは、支給対象日のため含まれる）
ただし、非番・週休を設けない休職や退職後は、土・日を差し引いた日数を入力。</t>
        </r>
      </text>
    </comment>
    <comment ref="S18" authorId="0" shapeId="0" xr:uid="{00000000-0006-0000-0B00-000008000000}">
      <text>
        <r>
          <rPr>
            <b/>
            <sz val="9"/>
            <color indexed="81"/>
            <rFont val="ＭＳ Ｐゴシック"/>
            <family val="3"/>
            <charset val="128"/>
          </rPr>
          <t>上記期間に対する給与の支給割合（休職発令の辞令参照）</t>
        </r>
      </text>
    </comment>
    <comment ref="AG18" authorId="0" shapeId="0" xr:uid="{00000000-0006-0000-0B00-000009000000}">
      <text>
        <r>
          <rPr>
            <b/>
            <sz val="9"/>
            <color indexed="81"/>
            <rFont val="ＭＳ Ｐゴシック"/>
            <family val="3"/>
            <charset val="128"/>
          </rPr>
          <t>上記期間に対する給与の支給割合を入力
休職に限らず病休・復職でも、月の途中で支給割合が変更となる場合はその期間ごとの支給割合を記入</t>
        </r>
      </text>
    </comment>
    <comment ref="AU18" authorId="0" shapeId="0" xr:uid="{00000000-0006-0000-0B00-00000A000000}">
      <text>
        <r>
          <rPr>
            <b/>
            <sz val="9"/>
            <color indexed="81"/>
            <rFont val="ＭＳ Ｐゴシック"/>
            <family val="3"/>
            <charset val="128"/>
          </rPr>
          <t>上記期間に対する給与の支給割合を入力
休職に限らず病休・復職でも、月の途中で支給割合が変更となる場合はその期間ごとの支給割合を記入</t>
        </r>
      </text>
    </comment>
    <comment ref="BG19" authorId="0" shapeId="0" xr:uid="{00000000-0006-0000-0B00-00000B000000}">
      <text>
        <r>
          <rPr>
            <b/>
            <sz val="10"/>
            <color indexed="81"/>
            <rFont val="ＭＳ Ｐゴシック"/>
            <family val="3"/>
            <charset val="128"/>
          </rPr>
          <t>　基準給与簿の「給与支給総額」欄と
上記合計額（報酬支給額証明書の各
合計欄（B1～B3、C1～C3）の合計）
が相違する場合は、該当する理由を
○で囲んでください。</t>
        </r>
      </text>
    </comment>
    <comment ref="D20" authorId="0" shapeId="0" xr:uid="{00000000-0006-0000-0B00-00000C000000}">
      <text>
        <r>
          <rPr>
            <b/>
            <sz val="9"/>
            <color indexed="81"/>
            <rFont val="ＭＳ Ｐゴシック"/>
            <family val="3"/>
            <charset val="128"/>
          </rPr>
          <t>当該月の現日数から非番及び週休日のみを差し引いた日数
（祝日、祝休及び12月29日から翌年1月3日までの日は支給対象日のため含まれる。）
また、月の途中で退職又は復職した場合でも、必ず初日から末日までの現日数から非番及び週休日を差し引いた日数とする</t>
        </r>
      </text>
    </comment>
    <comment ref="K20" authorId="0" shapeId="0" xr:uid="{00000000-0006-0000-0B00-00000D000000}">
      <text>
        <r>
          <rPr>
            <b/>
            <sz val="9"/>
            <color indexed="81"/>
            <rFont val="ＭＳ Ｐゴシック"/>
            <family val="3"/>
            <charset val="128"/>
          </rPr>
          <t>　実際に支給された金額でなく、
　減額されていない１０割の金額を入力</t>
        </r>
      </text>
    </comment>
    <comment ref="K21" authorId="0" shapeId="0" xr:uid="{00000000-0006-0000-0B00-00000E000000}">
      <text>
        <r>
          <rPr>
            <b/>
            <sz val="9"/>
            <color indexed="81"/>
            <rFont val="ＭＳ Ｐゴシック"/>
            <family val="3"/>
            <charset val="128"/>
          </rPr>
          <t>俸給表における基本給＋調整額の金額</t>
        </r>
      </text>
    </comment>
    <comment ref="D23" authorId="0" shapeId="0" xr:uid="{00000000-0006-0000-0B00-00000F000000}">
      <text>
        <r>
          <rPr>
            <b/>
            <sz val="9"/>
            <color indexed="81"/>
            <rFont val="ＭＳ Ｐゴシック"/>
            <family val="3"/>
            <charset val="128"/>
          </rPr>
          <t>組合員から年金受給額の連絡があった場合に入力</t>
        </r>
      </text>
    </comment>
    <comment ref="M27" authorId="0" shapeId="0" xr:uid="{00000000-0006-0000-0B00-000010000000}">
      <text>
        <r>
          <rPr>
            <b/>
            <sz val="9"/>
            <color indexed="81"/>
            <rFont val="ＭＳ Ｐゴシック"/>
            <family val="3"/>
            <charset val="128"/>
          </rPr>
          <t>　実際に支給された金額でなく、
　減額されていない１０割の金額を入力</t>
        </r>
      </text>
    </comment>
    <comment ref="BG27" authorId="0" shapeId="0" xr:uid="{00000000-0006-0000-0B00-000011000000}">
      <text>
        <r>
          <rPr>
            <b/>
            <sz val="9"/>
            <color indexed="81"/>
            <rFont val="ＭＳ Ｐゴシック"/>
            <family val="3"/>
            <charset val="128"/>
          </rPr>
          <t>　上記の理由のいずれにも該当しない場合は、
　具体的な理由を記入してください。　</t>
        </r>
      </text>
    </comment>
    <comment ref="G28" authorId="0" shapeId="0" xr:uid="{00000000-0006-0000-0B00-000012000000}">
      <text>
        <r>
          <rPr>
            <b/>
            <sz val="9"/>
            <color indexed="81"/>
            <rFont val="ＭＳ Ｐゴシック"/>
            <family val="3"/>
            <charset val="128"/>
          </rPr>
          <t>　休職発令の際、俸給、調整手当とともに、
　減額対象科目となっている給与科目に限る
　（夏期手当及び年末手当は、傷病手当金の
　　算定の対象外であるので、記入しない。）</t>
        </r>
      </text>
    </comment>
    <comment ref="I30" authorId="0" shapeId="0" xr:uid="{00000000-0006-0000-0B00-000013000000}">
      <text>
        <r>
          <rPr>
            <b/>
            <sz val="9"/>
            <color indexed="81"/>
            <rFont val="ＭＳ Ｐゴシック"/>
            <family val="3"/>
            <charset val="128"/>
          </rPr>
          <t>寒冷地手当は、毎年１１月～翌年３月のみの支給</t>
        </r>
      </text>
    </comment>
    <comment ref="W30" authorId="0" shapeId="0" xr:uid="{00000000-0006-0000-0B00-000014000000}">
      <text>
        <r>
          <rPr>
            <b/>
            <sz val="9"/>
            <color indexed="81"/>
            <rFont val="ＭＳ Ｐゴシック"/>
            <family val="3"/>
            <charset val="128"/>
          </rPr>
          <t>左記の手当について、人事記録又は辞令に給与減額の給与種目として表示されている場合は、この列の給与支給割合を入力し、それ以外の手当は１０割支給を入力。
例：　辞令に「100分の60を支給する」とある場合は「0.6」と入力し、
　　　辞令に表示されていない場合は「1.0」と入力</t>
        </r>
      </text>
    </comment>
    <comment ref="AK30" authorId="0" shapeId="0" xr:uid="{00000000-0006-0000-0B00-000015000000}">
      <text>
        <r>
          <rPr>
            <b/>
            <sz val="9"/>
            <color indexed="81"/>
            <rFont val="ＭＳ Ｐゴシック"/>
            <family val="3"/>
            <charset val="128"/>
          </rPr>
          <t>左記の手当について、人事記録又は辞令に給与減額の給与種目として表示されている場合は、この列の給与支給割合を入力し、それ以外の手当は１０割支給を入力。
例：　辞令に「100分の60を支給する」とある場合は「0.6」と入力し、
　　　辞令に表示されていない場合は「1.0」と入力</t>
        </r>
      </text>
    </comment>
    <comment ref="AY30" authorId="0" shapeId="0" xr:uid="{00000000-0006-0000-0B00-000016000000}">
      <text>
        <r>
          <rPr>
            <b/>
            <sz val="9"/>
            <color indexed="81"/>
            <rFont val="ＭＳ Ｐゴシック"/>
            <family val="3"/>
            <charset val="128"/>
          </rPr>
          <t>左記の手当について、人事記録又は辞令に給与減額の給与種目として表示されている場合は、この列の給与支給割合を入力し、それ以外の手当は１０割支給を入力。
例：　辞令に「100分の60を支給する」とある場合は「0.6」と入力し、
　　　辞令に表示されていない場合は「1.0」と入力</t>
        </r>
      </text>
    </comment>
    <comment ref="W31" authorId="0" shapeId="0" xr:uid="{00000000-0006-0000-0B00-000017000000}">
      <text>
        <r>
          <rPr>
            <b/>
            <sz val="9"/>
            <color indexed="81"/>
            <rFont val="ＭＳ Ｐゴシック"/>
            <family val="3"/>
            <charset val="128"/>
          </rPr>
          <t>左記の手当について、人事記録又は辞令に給与減額の給与種目として表示されている場合は、この列の給与支給割合を入力し、それ以外の手当は１０割支給を入力。
例：　辞令に「100分の60を支給する」とある場合は「0.6」と入力し、
　　　辞令に表示されていない場合は「1.0」と入力</t>
        </r>
      </text>
    </comment>
    <comment ref="AK31" authorId="0" shapeId="0" xr:uid="{00000000-0006-0000-0B00-000018000000}">
      <text>
        <r>
          <rPr>
            <b/>
            <sz val="9"/>
            <color indexed="81"/>
            <rFont val="ＭＳ Ｐゴシック"/>
            <family val="3"/>
            <charset val="128"/>
          </rPr>
          <t>左記の手当について、人事記録又は辞令に給与減額の給与種目として表示されている場合は、この列の給与支給割合を入力し、それ以外の手当は１０割支給を入力。
例：　辞令に「100分の60を支給する」とある場合は「0.6」と入力し、
　　　辞令に表示されていない場合は「1.0」と入力</t>
        </r>
      </text>
    </comment>
    <comment ref="AY31" authorId="0" shapeId="0" xr:uid="{00000000-0006-0000-0B00-000019000000}">
      <text>
        <r>
          <rPr>
            <b/>
            <sz val="9"/>
            <color indexed="81"/>
            <rFont val="ＭＳ Ｐゴシック"/>
            <family val="3"/>
            <charset val="128"/>
          </rPr>
          <t>左記の手当について、人事記録又は辞令に給与減額の給与種目として表示されている場合は、この列の給与支給割合を入力し、それ以外の手当は１０割支給を入力。
例：　辞令に「100分の60を支給する」とある場合は「0.6」と入力し、
　　　辞令に表示されていない場合は「1.0」と入力</t>
        </r>
      </text>
    </comment>
    <comment ref="W32" authorId="0" shapeId="0" xr:uid="{00000000-0006-0000-0B00-00001A000000}">
      <text>
        <r>
          <rPr>
            <b/>
            <sz val="9"/>
            <color indexed="81"/>
            <rFont val="ＭＳ Ｐゴシック"/>
            <family val="3"/>
            <charset val="128"/>
          </rPr>
          <t>左記の手当について、人事記録又は辞令に給与減額の給与種目として表示されている場合は、この列の給与支給割合を入力し、それ以外の手当は１０割支給を入力。
例：　辞令に「100分の60を支給する」とある場合は「0.6」と入力し、
　　　辞令に表示されていない場合は「1.0」と入力</t>
        </r>
      </text>
    </comment>
    <comment ref="AK32" authorId="0" shapeId="0" xr:uid="{00000000-0006-0000-0B00-00001B000000}">
      <text>
        <r>
          <rPr>
            <b/>
            <sz val="9"/>
            <color indexed="81"/>
            <rFont val="ＭＳ Ｐゴシック"/>
            <family val="3"/>
            <charset val="128"/>
          </rPr>
          <t>左記の手当について、人事記録又は辞令に給与減額の給与種目として表示されている場合は、この列の給与支給割合を入力し、それ以外の手当は１０割支給を入力。
例：　辞令に「100分の60を支給する」とある場合は「0.6」と入力し、
　　　辞令に表示されていない場合は「1.0」と入力</t>
        </r>
      </text>
    </comment>
    <comment ref="AY32" authorId="0" shapeId="0" xr:uid="{00000000-0006-0000-0B00-00001C000000}">
      <text>
        <r>
          <rPr>
            <b/>
            <sz val="9"/>
            <color indexed="81"/>
            <rFont val="ＭＳ Ｐゴシック"/>
            <family val="3"/>
            <charset val="128"/>
          </rPr>
          <t>左記の手当について、人事記録又は辞令に給与減額の給与種目として表示されている場合は、この列の給与支給割合を入力し、それ以外の手当は１０割支給を入力。
例：　辞令に「100分の60を支給する」とある場合は「0.6」と入力し、
　　　辞令に表示されていない場合は「1.0」と入力</t>
        </r>
      </text>
    </comment>
    <comment ref="G33" authorId="0" shapeId="0" xr:uid="{00000000-0006-0000-0B00-00001D000000}">
      <text>
        <r>
          <rPr>
            <b/>
            <sz val="9"/>
            <color indexed="81"/>
            <rFont val="ＭＳ Ｐゴシック"/>
            <family val="3"/>
            <charset val="128"/>
          </rPr>
          <t>　　給与報酬②のうち、上記「減額対象手当」以外の手当の支給割合は１０割。
　　内務サポート手当（６月及び１２月支給）及び営業手当Ｂ、持株手当は、
　　傷病手当金算定の対象外であるので、記入しない。</t>
        </r>
      </text>
    </comment>
    <comment ref="W33" authorId="0" shapeId="0" xr:uid="{00000000-0006-0000-0B00-00001E000000}">
      <text>
        <r>
          <rPr>
            <b/>
            <sz val="9"/>
            <color indexed="81"/>
            <rFont val="ＭＳ Ｐゴシック"/>
            <family val="3"/>
            <charset val="128"/>
          </rPr>
          <t>左記の手当について、人事記録又は辞令に給与減額の給与種目として表示されている場合は、この列の給与支給割合を入力し、それ以外の手当は１０割支給を入力。
例：　辞令に「100分の60を支給する」とある場合は「0.6」と入力し、
　　　辞令に表示されていない場合は「1.0」と入力</t>
        </r>
      </text>
    </comment>
    <comment ref="AK33" authorId="0" shapeId="0" xr:uid="{00000000-0006-0000-0B00-00001F000000}">
      <text>
        <r>
          <rPr>
            <b/>
            <sz val="9"/>
            <color indexed="81"/>
            <rFont val="ＭＳ Ｐゴシック"/>
            <family val="3"/>
            <charset val="128"/>
          </rPr>
          <t>左記の手当について、人事記録又は辞令に給与減額の給与種目として表示されている場合は、この列の給与支給割合を入力し、それ以外の手当は１０割支給を入力。
例：　辞令に「100分の60を支給する」とある場合は「0.6」と入力し、
　　　辞令に表示されていない場合は「1.0」と入力</t>
        </r>
      </text>
    </comment>
    <comment ref="AY33" authorId="0" shapeId="0" xr:uid="{00000000-0006-0000-0B00-000020000000}">
      <text>
        <r>
          <rPr>
            <b/>
            <sz val="9"/>
            <color indexed="81"/>
            <rFont val="ＭＳ Ｐゴシック"/>
            <family val="3"/>
            <charset val="128"/>
          </rPr>
          <t>左記の手当について、人事記録又は辞令に給与減額の給与種目として表示されている場合は、この列の給与支給割合を入力し、それ以外の手当は１０割支給を入力。
例：　辞令に「100分の60を支給する」とある場合は「0.6」と入力し、
　　　辞令に表示されていない場合は「1.0」と入力</t>
        </r>
      </text>
    </comment>
    <comment ref="W34" authorId="0" shapeId="0" xr:uid="{00000000-0006-0000-0B00-000021000000}">
      <text>
        <r>
          <rPr>
            <b/>
            <sz val="9"/>
            <color indexed="81"/>
            <rFont val="ＭＳ Ｐゴシック"/>
            <family val="3"/>
            <charset val="128"/>
          </rPr>
          <t>左記の手当について、人事記録又は辞令に給与減額の給与種目として表示されている場合は、この列の給与支給割合を入力し、それ以外の手当は１０割支給を入力。
例：　辞令に「100分の60を支給する」とある場合は「0.6」と入力し、
　　　辞令に表示されていない場合は「1.0」と入力</t>
        </r>
      </text>
    </comment>
    <comment ref="AK34" authorId="0" shapeId="0" xr:uid="{00000000-0006-0000-0B00-000022000000}">
      <text>
        <r>
          <rPr>
            <b/>
            <sz val="9"/>
            <color indexed="81"/>
            <rFont val="ＭＳ Ｐゴシック"/>
            <family val="3"/>
            <charset val="128"/>
          </rPr>
          <t>左記の手当について、人事記録又は辞令に給与減額の給与種目として表示されている場合は、この列の給与支給割合を入力し、それ以外の手当は１０割支給を入力。
例：　辞令に「100分の60を支給する」とある場合は「0.6」と入力し、
　　　辞令に表示されていない場合は「1.0」と入力</t>
        </r>
      </text>
    </comment>
    <comment ref="AY34" authorId="0" shapeId="0" xr:uid="{00000000-0006-0000-0B00-000023000000}">
      <text>
        <r>
          <rPr>
            <b/>
            <sz val="9"/>
            <color indexed="81"/>
            <rFont val="ＭＳ Ｐゴシック"/>
            <family val="3"/>
            <charset val="128"/>
          </rPr>
          <t>左記の手当について、人事記録又は辞令に給与減額の給与種目として表示されている場合は、この列の給与支給割合を入力し、それ以外の手当は１０割支給を入力。
例：　辞令に「100分の60を支給する」とある場合は「0.6」と入力し、
　　　辞令に表示されていない場合は「1.0」と入力</t>
        </r>
      </text>
    </comment>
    <comment ref="W35" authorId="0" shapeId="0" xr:uid="{00000000-0006-0000-0B00-000024000000}">
      <text>
        <r>
          <rPr>
            <b/>
            <sz val="9"/>
            <color indexed="81"/>
            <rFont val="ＭＳ Ｐゴシック"/>
            <family val="3"/>
            <charset val="128"/>
          </rPr>
          <t>左記の手当について、人事記録又は辞令に給与減額の給与種目として表示されている場合は、この列の給与支給割合を入力し、それ以外の手当は１０割支給を入力。
例：　辞令に「100分の60を支給する」とある場合は「0.6」と入力し、
　　　辞令に表示されていない場合は「1.0」と入力</t>
        </r>
      </text>
    </comment>
    <comment ref="AK35" authorId="0" shapeId="0" xr:uid="{00000000-0006-0000-0B00-000025000000}">
      <text>
        <r>
          <rPr>
            <b/>
            <sz val="9"/>
            <color indexed="81"/>
            <rFont val="ＭＳ Ｐゴシック"/>
            <family val="3"/>
            <charset val="128"/>
          </rPr>
          <t>左記の手当について、人事記録又は辞令に給与減額の給与種目として表示されている場合は、この列の給与支給割合を入力し、それ以外の手当は１０割支給を入力。
例：　辞令に「100分の60を支給する」とある場合は「0.6」と入力し、
　　　辞令に表示されていない場合は「1.0」と入力</t>
        </r>
      </text>
    </comment>
    <comment ref="AY35" authorId="0" shapeId="0" xr:uid="{00000000-0006-0000-0B00-000026000000}">
      <text>
        <r>
          <rPr>
            <b/>
            <sz val="9"/>
            <color indexed="81"/>
            <rFont val="ＭＳ Ｐゴシック"/>
            <family val="3"/>
            <charset val="128"/>
          </rPr>
          <t>左記の手当について、人事記録又は辞令に給与減額の給与種目として表示されている場合は、この列の給与支給割合を入力し、それ以外の手当は１０割支給を入力。
例：　辞令に「100分の60を支給する」とある場合は「0.6」と入力し、
　　　辞令に表示されていない場合は「1.0」と入力</t>
        </r>
      </text>
    </comment>
    <comment ref="G39" authorId="0" shapeId="0" xr:uid="{00000000-0006-0000-0B00-000027000000}">
      <text>
        <r>
          <rPr>
            <b/>
            <sz val="9"/>
            <color indexed="81"/>
            <rFont val="ＭＳ Ｐゴシック"/>
            <family val="3"/>
            <charset val="128"/>
          </rPr>
          <t>初診日以降、その病気やけがの療養のために勤務できなくなった最初の「連続する３日間」を記入。
ただし、非番・週休日が初日の場合は、その非番・週休日は待期期間に含まれない。
（非番・週休日が２日目、３日目の場合は、その非番・週休日は待期期間に含む）</t>
        </r>
      </text>
    </comment>
    <comment ref="U41" authorId="0" shapeId="0" xr:uid="{00000000-0006-0000-0B00-000028000000}">
      <text>
        <r>
          <rPr>
            <b/>
            <sz val="9"/>
            <color indexed="81"/>
            <rFont val="ＭＳ Ｐゴシック"/>
            <family val="3"/>
            <charset val="128"/>
          </rPr>
          <t>非番・週休日は不可。
年休、欠勤、祝日等は可。</t>
        </r>
      </text>
    </comment>
    <comment ref="U42" authorId="0" shapeId="0" xr:uid="{00000000-0006-0000-0B00-000029000000}">
      <text>
        <r>
          <rPr>
            <b/>
            <sz val="9"/>
            <color indexed="81"/>
            <rFont val="ＭＳ Ｐゴシック"/>
            <family val="3"/>
            <charset val="128"/>
          </rPr>
          <t>年休、欠勤のほか非番・週休日も可。</t>
        </r>
      </text>
    </comment>
    <comment ref="U43" authorId="0" shapeId="0" xr:uid="{00000000-0006-0000-0B00-00002A000000}">
      <text>
        <r>
          <rPr>
            <b/>
            <sz val="9"/>
            <color indexed="81"/>
            <rFont val="ＭＳ Ｐゴシック"/>
            <family val="3"/>
            <charset val="128"/>
          </rPr>
          <t>年休、欠勤のほか非番・週休日も可。</t>
        </r>
      </text>
    </comment>
    <comment ref="M68" authorId="0" shapeId="0" xr:uid="{00000000-0006-0000-0B00-00002B000000}">
      <text>
        <r>
          <rPr>
            <b/>
            <sz val="9"/>
            <color indexed="81"/>
            <rFont val="ＭＳ Ｐゴシック"/>
            <family val="3"/>
            <charset val="128"/>
          </rPr>
          <t>記入は不要。
（共済組合が使用します。）</t>
        </r>
      </text>
    </comment>
    <comment ref="AL68" authorId="0" shapeId="0" xr:uid="{00000000-0006-0000-0B00-00002C000000}">
      <text>
        <r>
          <rPr>
            <b/>
            <sz val="9"/>
            <color indexed="81"/>
            <rFont val="ＭＳ Ｐゴシック"/>
            <family val="3"/>
            <charset val="128"/>
          </rPr>
          <t>記入は不要。
（共済組合が使用します。）</t>
        </r>
      </text>
    </comment>
    <comment ref="M71" authorId="0" shapeId="0" xr:uid="{00000000-0006-0000-0B00-00002D000000}">
      <text>
        <r>
          <rPr>
            <b/>
            <sz val="9"/>
            <color indexed="81"/>
            <rFont val="ＭＳ Ｐゴシック"/>
            <family val="3"/>
            <charset val="128"/>
          </rPr>
          <t>記入は不要。
（共済組合が使用します。）</t>
        </r>
      </text>
    </comment>
    <comment ref="AL71" authorId="0" shapeId="0" xr:uid="{00000000-0006-0000-0B00-00002E000000}">
      <text>
        <r>
          <rPr>
            <b/>
            <sz val="9"/>
            <color indexed="81"/>
            <rFont val="ＭＳ Ｐゴシック"/>
            <family val="3"/>
            <charset val="128"/>
          </rPr>
          <t>記入は不要。
（共済組合が使用します。）</t>
        </r>
      </text>
    </comment>
  </commentList>
</comments>
</file>

<file path=xl/sharedStrings.xml><?xml version="1.0" encoding="utf-8"?>
<sst xmlns="http://schemas.openxmlformats.org/spreadsheetml/2006/main" count="782" uniqueCount="236">
  <si>
    <t>氏　　名</t>
    <rPh sb="0" eb="1">
      <t>シ</t>
    </rPh>
    <rPh sb="3" eb="4">
      <t>メイ</t>
    </rPh>
    <phoneticPr fontId="2"/>
  </si>
  <si>
    <t>年</t>
    <rPh sb="0" eb="1">
      <t>ネン</t>
    </rPh>
    <phoneticPr fontId="2"/>
  </si>
  <si>
    <t>月</t>
    <rPh sb="0" eb="1">
      <t>ツキ</t>
    </rPh>
    <phoneticPr fontId="2"/>
  </si>
  <si>
    <t>日</t>
    <rPh sb="0" eb="1">
      <t>ヒ</t>
    </rPh>
    <phoneticPr fontId="2"/>
  </si>
  <si>
    <t>円</t>
    <rPh sb="0" eb="1">
      <t>エン</t>
    </rPh>
    <phoneticPr fontId="2"/>
  </si>
  <si>
    <t>日</t>
    <rPh sb="0" eb="1">
      <t>ニチ</t>
    </rPh>
    <phoneticPr fontId="2"/>
  </si>
  <si>
    <t>月の給与報酬等について、下記のとおり証明します。</t>
    <rPh sb="0" eb="1">
      <t>ツキ</t>
    </rPh>
    <rPh sb="2" eb="4">
      <t>キュウヨ</t>
    </rPh>
    <rPh sb="4" eb="7">
      <t>ホウシュウトウ</t>
    </rPh>
    <rPh sb="12" eb="14">
      <t>カキ</t>
    </rPh>
    <rPh sb="18" eb="20">
      <t>ショウメイ</t>
    </rPh>
    <phoneticPr fontId="2"/>
  </si>
  <si>
    <t>所　　属</t>
    <rPh sb="0" eb="1">
      <t>トコロ</t>
    </rPh>
    <rPh sb="3" eb="4">
      <t>ゾク</t>
    </rPh>
    <phoneticPr fontId="2"/>
  </si>
  <si>
    <t>月</t>
    <rPh sb="0" eb="1">
      <t>ガツ</t>
    </rPh>
    <phoneticPr fontId="2"/>
  </si>
  <si>
    <t>日</t>
    <rPh sb="0" eb="1">
      <t>ジツ</t>
    </rPh>
    <phoneticPr fontId="2"/>
  </si>
  <si>
    <t>証明者</t>
    <rPh sb="0" eb="2">
      <t>ショウメイ</t>
    </rPh>
    <rPh sb="2" eb="3">
      <t>シャ</t>
    </rPh>
    <phoneticPr fontId="2"/>
  </si>
  <si>
    <t>役　　職</t>
    <rPh sb="0" eb="1">
      <t>エキ</t>
    </rPh>
    <rPh sb="3" eb="4">
      <t>ショク</t>
    </rPh>
    <phoneticPr fontId="2"/>
  </si>
  <si>
    <t>（給与事務担当者）</t>
    <rPh sb="1" eb="3">
      <t>キュウヨ</t>
    </rPh>
    <rPh sb="3" eb="5">
      <t>ジム</t>
    </rPh>
    <rPh sb="5" eb="8">
      <t>タントウシャ</t>
    </rPh>
    <phoneticPr fontId="2"/>
  </si>
  <si>
    <t>組合員番号</t>
    <rPh sb="0" eb="3">
      <t>クミアイイン</t>
    </rPh>
    <rPh sb="3" eb="5">
      <t>バンゴウ</t>
    </rPh>
    <phoneticPr fontId="2"/>
  </si>
  <si>
    <t>標準報酬月額</t>
    <rPh sb="0" eb="2">
      <t>ヒョウジュン</t>
    </rPh>
    <rPh sb="2" eb="4">
      <t>ホウシュウ</t>
    </rPh>
    <rPh sb="4" eb="6">
      <t>ゲツガク</t>
    </rPh>
    <phoneticPr fontId="2"/>
  </si>
  <si>
    <t>期　　　　　　　間</t>
    <rPh sb="0" eb="1">
      <t>キ</t>
    </rPh>
    <rPh sb="8" eb="9">
      <t>アイダ</t>
    </rPh>
    <phoneticPr fontId="2"/>
  </si>
  <si>
    <t>給与支給割合</t>
    <rPh sb="0" eb="2">
      <t>キュウヨ</t>
    </rPh>
    <rPh sb="2" eb="4">
      <t>シキュウ</t>
    </rPh>
    <rPh sb="4" eb="6">
      <t>ワリアイ</t>
    </rPh>
    <phoneticPr fontId="2"/>
  </si>
  <si>
    <t>割</t>
    <rPh sb="0" eb="1">
      <t>ワリ</t>
    </rPh>
    <phoneticPr fontId="2"/>
  </si>
  <si>
    <t>支　給　実　績</t>
    <rPh sb="0" eb="1">
      <t>ササ</t>
    </rPh>
    <rPh sb="2" eb="3">
      <t>キュウ</t>
    </rPh>
    <rPh sb="4" eb="5">
      <t>ミ</t>
    </rPh>
    <rPh sb="6" eb="7">
      <t>イサオ</t>
    </rPh>
    <phoneticPr fontId="2"/>
  </si>
  <si>
    <t>報酬①</t>
    <rPh sb="0" eb="2">
      <t>ホウシュウ</t>
    </rPh>
    <phoneticPr fontId="2"/>
  </si>
  <si>
    <t>種別</t>
    <rPh sb="0" eb="2">
      <t>シュベツ</t>
    </rPh>
    <phoneticPr fontId="2"/>
  </si>
  <si>
    <t>年金額合計（年額）</t>
    <rPh sb="0" eb="3">
      <t>ネンキンガク</t>
    </rPh>
    <rPh sb="3" eb="5">
      <t>ゴウケイ</t>
    </rPh>
    <rPh sb="6" eb="8">
      <t>ネンガク</t>
    </rPh>
    <phoneticPr fontId="2"/>
  </si>
  <si>
    <t>合　計</t>
    <rPh sb="0" eb="1">
      <t>ゴウ</t>
    </rPh>
    <rPh sb="2" eb="3">
      <t>ケイ</t>
    </rPh>
    <phoneticPr fontId="2"/>
  </si>
  <si>
    <t>本来の
支給額</t>
    <rPh sb="0" eb="2">
      <t>ホンライ</t>
    </rPh>
    <rPh sb="4" eb="7">
      <t>シキュウガク</t>
    </rPh>
    <phoneticPr fontId="2"/>
  </si>
  <si>
    <t>左の手当に対する
期間内の支給割合</t>
    <rPh sb="0" eb="1">
      <t>ヒダリ</t>
    </rPh>
    <rPh sb="2" eb="4">
      <t>テアテ</t>
    </rPh>
    <rPh sb="5" eb="6">
      <t>タイ</t>
    </rPh>
    <rPh sb="9" eb="11">
      <t>キカン</t>
    </rPh>
    <rPh sb="11" eb="12">
      <t>ナイ</t>
    </rPh>
    <rPh sb="13" eb="15">
      <t>シキュウ</t>
    </rPh>
    <rPh sb="15" eb="17">
      <t>ワリアイ</t>
    </rPh>
    <phoneticPr fontId="2"/>
  </si>
  <si>
    <t>報酬②</t>
    <rPh sb="0" eb="2">
      <t>ホウシュウ</t>
    </rPh>
    <phoneticPr fontId="2"/>
  </si>
  <si>
    <t>扶養手当</t>
    <rPh sb="0" eb="2">
      <t>フヨウ</t>
    </rPh>
    <rPh sb="2" eb="4">
      <t>テアテ</t>
    </rPh>
    <phoneticPr fontId="2"/>
  </si>
  <si>
    <t>住居手当</t>
    <rPh sb="0" eb="2">
      <t>ジュウキョ</t>
    </rPh>
    <rPh sb="2" eb="4">
      <t>テアテ</t>
    </rPh>
    <phoneticPr fontId="2"/>
  </si>
  <si>
    <t>（毎月変わりません）</t>
    <rPh sb="1" eb="3">
      <t>マイツキ</t>
    </rPh>
    <rPh sb="3" eb="4">
      <t>カ</t>
    </rPh>
    <phoneticPr fontId="2"/>
  </si>
  <si>
    <t>曜日</t>
    <rPh sb="0" eb="2">
      <t>ヨウビ</t>
    </rPh>
    <phoneticPr fontId="2"/>
  </si>
  <si>
    <t>出勤簿の表示</t>
    <rPh sb="0" eb="2">
      <t>シュッキン</t>
    </rPh>
    <rPh sb="2" eb="3">
      <t>ボ</t>
    </rPh>
    <rPh sb="4" eb="6">
      <t>ヒョウジ</t>
    </rPh>
    <phoneticPr fontId="2"/>
  </si>
  <si>
    <t>合計</t>
    <rPh sb="0" eb="2">
      <t>ゴウケイ</t>
    </rPh>
    <phoneticPr fontId="2"/>
  </si>
  <si>
    <t>年金日額</t>
    <rPh sb="0" eb="2">
      <t>ネンキン</t>
    </rPh>
    <rPh sb="2" eb="3">
      <t>ジツ</t>
    </rPh>
    <rPh sb="3" eb="4">
      <t>ガク</t>
    </rPh>
    <phoneticPr fontId="2"/>
  </si>
  <si>
    <t>(注）</t>
    <rPh sb="1" eb="2">
      <t>チュウ</t>
    </rPh>
    <phoneticPr fontId="2"/>
  </si>
  <si>
    <t>Ｆ１～Ｆ３欄の金額に１円未満の端数が生じる場合には、端数を切り捨てた金額を記入してください。</t>
    <rPh sb="5" eb="6">
      <t>ラン</t>
    </rPh>
    <rPh sb="7" eb="9">
      <t>キンガク</t>
    </rPh>
    <rPh sb="11" eb="12">
      <t>エン</t>
    </rPh>
    <rPh sb="12" eb="14">
      <t>ミマン</t>
    </rPh>
    <rPh sb="15" eb="17">
      <t>ハスウ</t>
    </rPh>
    <rPh sb="18" eb="19">
      <t>ショウ</t>
    </rPh>
    <rPh sb="21" eb="23">
      <t>バアイ</t>
    </rPh>
    <rPh sb="26" eb="28">
      <t>ハスウ</t>
    </rPh>
    <rPh sb="29" eb="30">
      <t>キ</t>
    </rPh>
    <rPh sb="31" eb="32">
      <t>ス</t>
    </rPh>
    <rPh sb="34" eb="36">
      <t>キンガク</t>
    </rPh>
    <rPh sb="37" eb="39">
      <t>キニュウ</t>
    </rPh>
    <phoneticPr fontId="2"/>
  </si>
  <si>
    <t>年金額/264…Ⅰ</t>
    <rPh sb="0" eb="3">
      <t>ネンキンガク</t>
    </rPh>
    <phoneticPr fontId="2"/>
  </si>
  <si>
    <t>①&gt;Ⅰとなる日</t>
    <rPh sb="6" eb="7">
      <t>ヒ</t>
    </rPh>
    <phoneticPr fontId="2"/>
  </si>
  <si>
    <t>年金控除額</t>
    <rPh sb="0" eb="2">
      <t>ネンキン</t>
    </rPh>
    <rPh sb="2" eb="4">
      <t>コウジョ</t>
    </rPh>
    <rPh sb="4" eb="5">
      <t>ガク</t>
    </rPh>
    <phoneticPr fontId="2"/>
  </si>
  <si>
    <t>（１）　休業給付金の日額の算定</t>
    <rPh sb="4" eb="6">
      <t>キュウギョウ</t>
    </rPh>
    <rPh sb="6" eb="9">
      <t>キュウフキン</t>
    </rPh>
    <rPh sb="10" eb="12">
      <t>ニチガク</t>
    </rPh>
    <rPh sb="13" eb="15">
      <t>サンテイ</t>
    </rPh>
    <phoneticPr fontId="2"/>
  </si>
  <si>
    <t>　標準報酬月額</t>
    <rPh sb="1" eb="3">
      <t>ヒョウジュン</t>
    </rPh>
    <rPh sb="3" eb="5">
      <t>ホウシュウ</t>
    </rPh>
    <rPh sb="5" eb="7">
      <t>ゲツガク</t>
    </rPh>
    <phoneticPr fontId="2"/>
  </si>
  <si>
    <t>標準報酬日額</t>
    <rPh sb="0" eb="2">
      <t>ヒョウジュン</t>
    </rPh>
    <rPh sb="2" eb="4">
      <t>ホウシュウ</t>
    </rPh>
    <rPh sb="4" eb="6">
      <t>ニチガク</t>
    </rPh>
    <phoneticPr fontId="2"/>
  </si>
  <si>
    <t>）円</t>
    <rPh sb="1" eb="2">
      <t>エン</t>
    </rPh>
    <phoneticPr fontId="2"/>
  </si>
  <si>
    <t>（１０円未満四捨五入）</t>
    <rPh sb="3" eb="4">
      <t>エン</t>
    </rPh>
    <rPh sb="4" eb="6">
      <t>ミマン</t>
    </rPh>
    <rPh sb="6" eb="10">
      <t>シシャゴニュウ</t>
    </rPh>
    <phoneticPr fontId="2"/>
  </si>
  <si>
    <t>　標準報酬日額</t>
    <rPh sb="1" eb="3">
      <t>ヒョウジュン</t>
    </rPh>
    <rPh sb="3" eb="5">
      <t>ホウシュウ</t>
    </rPh>
    <rPh sb="5" eb="7">
      <t>ニチガク</t>
    </rPh>
    <phoneticPr fontId="2"/>
  </si>
  <si>
    <t>給付日額</t>
    <rPh sb="0" eb="2">
      <t>キュウフ</t>
    </rPh>
    <rPh sb="2" eb="3">
      <t>ニチ</t>
    </rPh>
    <rPh sb="3" eb="4">
      <t>ガク</t>
    </rPh>
    <phoneticPr fontId="2"/>
  </si>
  <si>
    <t>　（１円未満四捨五入）</t>
    <rPh sb="3" eb="4">
      <t>エン</t>
    </rPh>
    <rPh sb="4" eb="6">
      <t>ミマン</t>
    </rPh>
    <rPh sb="6" eb="10">
      <t>シシャゴニュウ</t>
    </rPh>
    <phoneticPr fontId="2"/>
  </si>
  <si>
    <t>本来の控除額</t>
    <rPh sb="0" eb="2">
      <t>ホンライ</t>
    </rPh>
    <rPh sb="3" eb="5">
      <t>コウジョ</t>
    </rPh>
    <rPh sb="5" eb="6">
      <t>ガク</t>
    </rPh>
    <phoneticPr fontId="2"/>
  </si>
  <si>
    <t>（２）　報酬の日額</t>
    <rPh sb="4" eb="6">
      <t>ホウシュウ</t>
    </rPh>
    <rPh sb="7" eb="9">
      <t>ニチガク</t>
    </rPh>
    <phoneticPr fontId="2"/>
  </si>
  <si>
    <t>（３）　支給対象日数</t>
    <rPh sb="4" eb="6">
      <t>シキュウ</t>
    </rPh>
    <rPh sb="6" eb="8">
      <t>タイショウ</t>
    </rPh>
    <rPh sb="8" eb="10">
      <t>ニッスウ</t>
    </rPh>
    <phoneticPr fontId="2"/>
  </si>
  <si>
    <t>（４）　控除額</t>
    <rPh sb="4" eb="6">
      <t>コウジョ</t>
    </rPh>
    <rPh sb="6" eb="7">
      <t>ガク</t>
    </rPh>
    <phoneticPr fontId="2"/>
  </si>
  <si>
    <t>円）</t>
    <rPh sb="0" eb="1">
      <t>エン</t>
    </rPh>
    <phoneticPr fontId="2"/>
  </si>
  <si>
    <t>となる日（</t>
    <rPh sb="3" eb="4">
      <t>ヒ</t>
    </rPh>
    <phoneticPr fontId="2"/>
  </si>
  <si>
    <t>日）</t>
    <rPh sb="0" eb="1">
      <t>ニチ</t>
    </rPh>
    <phoneticPr fontId="2"/>
  </si>
  <si>
    <t>②”</t>
  </si>
  <si>
    <t>③”</t>
  </si>
  <si>
    <t>計</t>
    <rPh sb="0" eb="1">
      <t>ケイ</t>
    </rPh>
    <phoneticPr fontId="2"/>
  </si>
  <si>
    <t>（５）　支給額の決定</t>
    <rPh sb="4" eb="7">
      <t>シキュウガク</t>
    </rPh>
    <rPh sb="8" eb="10">
      <t>ケッテイ</t>
    </rPh>
    <phoneticPr fontId="2"/>
  </si>
  <si>
    <t>・・・・</t>
  </si>
  <si>
    <t>給付日額①</t>
    <rPh sb="0" eb="2">
      <t>キュウフ</t>
    </rPh>
    <rPh sb="2" eb="3">
      <t>ニチ</t>
    </rPh>
    <rPh sb="3" eb="4">
      <t>ガク</t>
    </rPh>
    <phoneticPr fontId="2"/>
  </si>
  <si>
    <t>支給対象日数④</t>
    <rPh sb="0" eb="2">
      <t>シキュウ</t>
    </rPh>
    <rPh sb="2" eb="4">
      <t>タイショウ</t>
    </rPh>
    <rPh sb="4" eb="6">
      <t>ニッスウ</t>
    </rPh>
    <phoneticPr fontId="2"/>
  </si>
  <si>
    <t>控除額⑤</t>
    <rPh sb="0" eb="2">
      <t>コウジョ</t>
    </rPh>
    <rPh sb="2" eb="3">
      <t>ガク</t>
    </rPh>
    <phoneticPr fontId="2"/>
  </si>
  <si>
    <t>給付決定額</t>
    <rPh sb="0" eb="2">
      <t>キュウフ</t>
    </rPh>
    <rPh sb="2" eb="4">
      <t>ケッテイ</t>
    </rPh>
    <rPh sb="4" eb="5">
      <t>ガク</t>
    </rPh>
    <phoneticPr fontId="2"/>
  </si>
  <si>
    <r>
      <t>報酬支給額証明書（傷病手当金）</t>
    </r>
    <r>
      <rPr>
        <sz val="14"/>
        <rFont val="ＭＳ ゴシック"/>
        <family val="3"/>
        <charset val="128"/>
      </rPr>
      <t xml:space="preserve"> </t>
    </r>
    <rPh sb="0" eb="1">
      <t>ホウ</t>
    </rPh>
    <rPh sb="1" eb="2">
      <t>シュウ</t>
    </rPh>
    <rPh sb="2" eb="3">
      <t>シ</t>
    </rPh>
    <rPh sb="3" eb="4">
      <t>キュウ</t>
    </rPh>
    <rPh sb="4" eb="5">
      <t>ガク</t>
    </rPh>
    <rPh sb="5" eb="6">
      <t>アカシ</t>
    </rPh>
    <rPh sb="6" eb="7">
      <t>メイ</t>
    </rPh>
    <rPh sb="7" eb="8">
      <t>ショ</t>
    </rPh>
    <rPh sb="9" eb="11">
      <t>ショウビョウ</t>
    </rPh>
    <rPh sb="11" eb="14">
      <t>テアテキン</t>
    </rPh>
    <phoneticPr fontId="2"/>
  </si>
  <si>
    <t>年金控除額と　　　　　　　（４）控除額を比較</t>
    <rPh sb="0" eb="2">
      <t>ネンキン</t>
    </rPh>
    <rPh sb="2" eb="4">
      <t>コウジョ</t>
    </rPh>
    <rPh sb="4" eb="5">
      <t>ガク</t>
    </rPh>
    <rPh sb="16" eb="18">
      <t>コウジョ</t>
    </rPh>
    <rPh sb="18" eb="19">
      <t>ガク</t>
    </rPh>
    <rPh sb="20" eb="22">
      <t>ヒカク</t>
    </rPh>
    <phoneticPr fontId="2"/>
  </si>
  <si>
    <t>（連絡先TEL</t>
    <rPh sb="1" eb="4">
      <t>レンラクサキ</t>
    </rPh>
    <phoneticPr fontId="2"/>
  </si>
  <si>
    <t>・その他　</t>
    <rPh sb="3" eb="4">
      <t>タ</t>
    </rPh>
    <phoneticPr fontId="2"/>
  </si>
  <si>
    <t>報酬日額</t>
    <rPh sb="0" eb="2">
      <t>ホウシュウ</t>
    </rPh>
    <rPh sb="2" eb="4">
      <t>ニチガク</t>
    </rPh>
    <phoneticPr fontId="2"/>
  </si>
  <si>
    <t>寒冷地手当</t>
    <rPh sb="0" eb="3">
      <t>カンレイチ</t>
    </rPh>
    <rPh sb="3" eb="5">
      <t>テアテ</t>
    </rPh>
    <phoneticPr fontId="2"/>
  </si>
  <si>
    <t>組合員氏名</t>
    <rPh sb="0" eb="3">
      <t>クミアイイン</t>
    </rPh>
    <rPh sb="3" eb="5">
      <t>シメイ</t>
    </rPh>
    <phoneticPr fontId="2"/>
  </si>
  <si>
    <t>待期期間</t>
    <rPh sb="0" eb="1">
      <t>マツ</t>
    </rPh>
    <rPh sb="1" eb="2">
      <t>キ</t>
    </rPh>
    <rPh sb="2" eb="4">
      <t>キカン</t>
    </rPh>
    <phoneticPr fontId="2"/>
  </si>
  <si>
    <t>Ｆ１</t>
  </si>
  <si>
    <t xml:space="preserve"> Ｆ２</t>
  </si>
  <si>
    <t>Ｆ３</t>
  </si>
  <si>
    <t>×</t>
    <phoneticPr fontId="2"/>
  </si>
  <si>
    <t>＝</t>
    <phoneticPr fontId="2"/>
  </si>
  <si>
    <t>（Ｆ１</t>
    <phoneticPr fontId="2"/>
  </si>
  <si>
    <t>・・・</t>
    <phoneticPr fontId="2"/>
  </si>
  <si>
    <t>①＞</t>
    <phoneticPr fontId="2"/>
  </si>
  <si>
    <t>・・・・</t>
    <phoneticPr fontId="2"/>
  </si>
  <si>
    <t>（Ｆ３</t>
    <phoneticPr fontId="2"/>
  </si>
  <si>
    <t>（共済組合使用欄）</t>
    <rPh sb="1" eb="3">
      <t>キョウサイ</t>
    </rPh>
    <rPh sb="3" eb="5">
      <t>クミアイ</t>
    </rPh>
    <rPh sb="5" eb="7">
      <t>シヨウ</t>
    </rPh>
    <rPh sb="7" eb="8">
      <t>ラン</t>
    </rPh>
    <phoneticPr fontId="2"/>
  </si>
  <si>
    <t>附加給付支給開始日</t>
    <rPh sb="0" eb="2">
      <t>フカ</t>
    </rPh>
    <rPh sb="2" eb="4">
      <t>キュウフ</t>
    </rPh>
    <rPh sb="4" eb="6">
      <t>シキュウ</t>
    </rPh>
    <rPh sb="6" eb="9">
      <t>カイシビ</t>
    </rPh>
    <phoneticPr fontId="2"/>
  </si>
  <si>
    <t>附加給付終了日</t>
    <rPh sb="0" eb="2">
      <t>フカ</t>
    </rPh>
    <rPh sb="2" eb="4">
      <t>キュウフ</t>
    </rPh>
    <rPh sb="4" eb="6">
      <t>シュウリョウ</t>
    </rPh>
    <rPh sb="6" eb="7">
      <t>ビ</t>
    </rPh>
    <phoneticPr fontId="2"/>
  </si>
  <si>
    <t>記入例</t>
    <rPh sb="0" eb="2">
      <t>キニュウ</t>
    </rPh>
    <rPh sb="2" eb="3">
      <t>レイ</t>
    </rPh>
    <phoneticPr fontId="2"/>
  </si>
  <si>
    <t>報酬支給額証明書の作成について</t>
    <rPh sb="0" eb="2">
      <t>ホウシュウ</t>
    </rPh>
    <rPh sb="2" eb="5">
      <t>シキュウガク</t>
    </rPh>
    <rPh sb="5" eb="8">
      <t>ショウメイショ</t>
    </rPh>
    <rPh sb="9" eb="11">
      <t>サクセイ</t>
    </rPh>
    <phoneticPr fontId="2"/>
  </si>
  <si>
    <t>法定給付支給開始日</t>
    <rPh sb="0" eb="2">
      <t>ホウテイ</t>
    </rPh>
    <rPh sb="2" eb="4">
      <t>キュウフ</t>
    </rPh>
    <rPh sb="4" eb="6">
      <t>シキュウ</t>
    </rPh>
    <rPh sb="6" eb="9">
      <t>カイシビ</t>
    </rPh>
    <phoneticPr fontId="2"/>
  </si>
  <si>
    <t>法定給付終了日</t>
    <rPh sb="0" eb="2">
      <t>ホウテイ</t>
    </rPh>
    <rPh sb="2" eb="4">
      <t>キュウフ</t>
    </rPh>
    <rPh sb="4" eb="6">
      <t>シュウリョウ</t>
    </rPh>
    <rPh sb="6" eb="7">
      <t>ニチ</t>
    </rPh>
    <phoneticPr fontId="2"/>
  </si>
  <si>
    <t>支給額算定調書</t>
    <rPh sb="0" eb="2">
      <t>シキュウ</t>
    </rPh>
    <rPh sb="2" eb="3">
      <t>ガク</t>
    </rPh>
    <rPh sb="3" eb="5">
      <t>サンテイ</t>
    </rPh>
    <rPh sb="5" eb="7">
      <t>チョウショ</t>
    </rPh>
    <phoneticPr fontId="2"/>
  </si>
  <si>
    <t>※調書の計算式は変更しないでください。</t>
    <rPh sb="1" eb="3">
      <t>チョウショ</t>
    </rPh>
    <rPh sb="4" eb="6">
      <t>ケイサン</t>
    </rPh>
    <rPh sb="6" eb="7">
      <t>シキ</t>
    </rPh>
    <rPh sb="8" eb="10">
      <t>ヘンコウ</t>
    </rPh>
    <phoneticPr fontId="2"/>
  </si>
  <si>
    <t>作成上の注意事項</t>
    <rPh sb="0" eb="2">
      <t>サクセイ</t>
    </rPh>
    <rPh sb="2" eb="3">
      <t>ジョウ</t>
    </rPh>
    <rPh sb="4" eb="6">
      <t>チュウイ</t>
    </rPh>
    <rPh sb="6" eb="8">
      <t>ジコウ</t>
    </rPh>
    <phoneticPr fontId="2"/>
  </si>
  <si>
    <t>５　表に記載されていない手当が支給されている場合は、空欄に手当名を記入し、本来支給額を記入して
　ください。</t>
    <rPh sb="2" eb="3">
      <t>オモテ</t>
    </rPh>
    <rPh sb="4" eb="6">
      <t>キサイ</t>
    </rPh>
    <rPh sb="12" eb="14">
      <t>テア</t>
    </rPh>
    <rPh sb="15" eb="17">
      <t>シキュウ</t>
    </rPh>
    <rPh sb="22" eb="24">
      <t>バアイ</t>
    </rPh>
    <rPh sb="26" eb="28">
      <t>クウラン</t>
    </rPh>
    <rPh sb="29" eb="31">
      <t>テア</t>
    </rPh>
    <rPh sb="31" eb="32">
      <t>ナ</t>
    </rPh>
    <rPh sb="33" eb="35">
      <t>キニュウ</t>
    </rPh>
    <rPh sb="37" eb="39">
      <t>ホンライ</t>
    </rPh>
    <rPh sb="39" eb="42">
      <t>シキュウガク</t>
    </rPh>
    <rPh sb="43" eb="45">
      <t>キニュウ</t>
    </rPh>
    <phoneticPr fontId="2"/>
  </si>
  <si>
    <t>月　　　日</t>
    <rPh sb="0" eb="1">
      <t>ツキ</t>
    </rPh>
    <rPh sb="4" eb="5">
      <t>ヒ</t>
    </rPh>
    <phoneticPr fontId="2"/>
  </si>
  <si>
    <t>土</t>
    <rPh sb="0" eb="1">
      <t>ド</t>
    </rPh>
    <phoneticPr fontId="2"/>
  </si>
  <si>
    <t>年休</t>
    <rPh sb="0" eb="2">
      <t>ネンキュウ</t>
    </rPh>
    <phoneticPr fontId="2"/>
  </si>
  <si>
    <t>本来の支給額</t>
  </si>
  <si>
    <t>その他</t>
    <rPh sb="2" eb="3">
      <t>タ</t>
    </rPh>
    <phoneticPr fontId="2"/>
  </si>
  <si>
    <t>減額対象科目</t>
    <rPh sb="0" eb="2">
      <t>ゲンガク</t>
    </rPh>
    <rPh sb="2" eb="4">
      <t>タイショウ</t>
    </rPh>
    <rPh sb="4" eb="6">
      <t>カモク</t>
    </rPh>
    <phoneticPr fontId="2"/>
  </si>
  <si>
    <t>　※　報酬支給額証明書のうち、黄色いセルは必須入力項目、青いセルは必要入力項目です。
　 　  なお、色のないセルには手を加えないでください。正しく計算されなくなることがあります。</t>
    <rPh sb="3" eb="5">
      <t>ホウシュウ</t>
    </rPh>
    <rPh sb="5" eb="8">
      <t>シキュウガク</t>
    </rPh>
    <rPh sb="8" eb="11">
      <t>ショウメイショ</t>
    </rPh>
    <rPh sb="15" eb="17">
      <t>キイロ</t>
    </rPh>
    <rPh sb="21" eb="23">
      <t>ヒッス</t>
    </rPh>
    <rPh sb="23" eb="25">
      <t>ニュウリョク</t>
    </rPh>
    <rPh sb="25" eb="27">
      <t>コウモク</t>
    </rPh>
    <rPh sb="28" eb="29">
      <t>アオ</t>
    </rPh>
    <rPh sb="33" eb="35">
      <t>ヒツヨウ</t>
    </rPh>
    <rPh sb="35" eb="37">
      <t>ニュウリョク</t>
    </rPh>
    <rPh sb="37" eb="39">
      <t>コウモク</t>
    </rPh>
    <rPh sb="51" eb="52">
      <t>イロ</t>
    </rPh>
    <rPh sb="59" eb="60">
      <t>テ</t>
    </rPh>
    <rPh sb="61" eb="62">
      <t>クワ</t>
    </rPh>
    <rPh sb="71" eb="72">
      <t>タダ</t>
    </rPh>
    <rPh sb="74" eb="76">
      <t>ケイサン</t>
    </rPh>
    <phoneticPr fontId="2"/>
  </si>
  <si>
    <t>上記期間の支給対象日数</t>
    <rPh sb="0" eb="2">
      <t>ジョウキ</t>
    </rPh>
    <rPh sb="2" eb="4">
      <t>キカン</t>
    </rPh>
    <rPh sb="5" eb="7">
      <t>シキュウ</t>
    </rPh>
    <rPh sb="7" eb="9">
      <t>タイショウ</t>
    </rPh>
    <rPh sb="9" eb="11">
      <t>ニッスウ</t>
    </rPh>
    <phoneticPr fontId="2"/>
  </si>
  <si>
    <t>差額精算について</t>
    <rPh sb="0" eb="2">
      <t>サガク</t>
    </rPh>
    <rPh sb="2" eb="4">
      <t>セイサン</t>
    </rPh>
    <phoneticPr fontId="2"/>
  </si>
  <si>
    <t>差額精算依頼書</t>
    <rPh sb="0" eb="2">
      <t>サガク</t>
    </rPh>
    <rPh sb="2" eb="4">
      <t>セイサン</t>
    </rPh>
    <rPh sb="4" eb="6">
      <t>イライ</t>
    </rPh>
    <rPh sb="6" eb="7">
      <t>ショ</t>
    </rPh>
    <phoneticPr fontId="2"/>
  </si>
  <si>
    <t>記</t>
    <rPh sb="0" eb="1">
      <t>キ</t>
    </rPh>
    <phoneticPr fontId="2"/>
  </si>
  <si>
    <t>１　組合員氏名（組合員番号）</t>
    <rPh sb="2" eb="5">
      <t>クミアイイン</t>
    </rPh>
    <rPh sb="5" eb="7">
      <t>シメイ</t>
    </rPh>
    <rPh sb="8" eb="11">
      <t>クミアイイン</t>
    </rPh>
    <rPh sb="11" eb="13">
      <t>バンゴウ</t>
    </rPh>
    <phoneticPr fontId="2"/>
  </si>
  <si>
    <t>２　対象となる給付</t>
    <rPh sb="2" eb="4">
      <t>タイショウ</t>
    </rPh>
    <rPh sb="7" eb="9">
      <t>キュウフ</t>
    </rPh>
    <phoneticPr fontId="2"/>
  </si>
  <si>
    <t>所属</t>
    <rPh sb="0" eb="2">
      <t>ショゾク</t>
    </rPh>
    <phoneticPr fontId="2"/>
  </si>
  <si>
    <t>氏名</t>
    <rPh sb="0" eb="2">
      <t>シメイ</t>
    </rPh>
    <phoneticPr fontId="2"/>
  </si>
  <si>
    <t>傷病手当金</t>
    <rPh sb="0" eb="2">
      <t>ショウビョウ</t>
    </rPh>
    <rPh sb="2" eb="4">
      <t>テアテ</t>
    </rPh>
    <rPh sb="4" eb="5">
      <t>キン</t>
    </rPh>
    <phoneticPr fontId="2"/>
  </si>
  <si>
    <t>（1）休業給付名</t>
    <rPh sb="3" eb="5">
      <t>キュウギョウ</t>
    </rPh>
    <rPh sb="5" eb="7">
      <t>キュウフ</t>
    </rPh>
    <rPh sb="7" eb="8">
      <t>メイ</t>
    </rPh>
    <phoneticPr fontId="2"/>
  </si>
  <si>
    <t>（2）対象期間</t>
    <rPh sb="3" eb="5">
      <t>タイショウ</t>
    </rPh>
    <rPh sb="5" eb="7">
      <t>キカン</t>
    </rPh>
    <phoneticPr fontId="2"/>
  </si>
  <si>
    <t>５　添付書類</t>
    <rPh sb="2" eb="4">
      <t>テンプ</t>
    </rPh>
    <rPh sb="4" eb="6">
      <t>ショルイ</t>
    </rPh>
    <phoneticPr fontId="2"/>
  </si>
  <si>
    <t>（０１２３４５６７）</t>
    <phoneticPr fontId="2"/>
  </si>
  <si>
    <t>（正）</t>
    <rPh sb="1" eb="2">
      <t>セイ</t>
    </rPh>
    <phoneticPr fontId="2"/>
  </si>
  <si>
    <t>（誤）</t>
    <rPh sb="1" eb="2">
      <t>ゴ</t>
    </rPh>
    <phoneticPr fontId="2"/>
  </si>
  <si>
    <t>12,000円</t>
    <rPh sb="6" eb="7">
      <t>エン</t>
    </rPh>
    <phoneticPr fontId="2"/>
  </si>
  <si>
    <t>0円</t>
    <rPh sb="1" eb="2">
      <t>エン</t>
    </rPh>
    <phoneticPr fontId="2"/>
  </si>
  <si>
    <t>（記載例）</t>
    <rPh sb="1" eb="3">
      <t>キサイ</t>
    </rPh>
    <rPh sb="3" eb="4">
      <t>レイ</t>
    </rPh>
    <phoneticPr fontId="2"/>
  </si>
  <si>
    <r>
      <t>平成</t>
    </r>
    <r>
      <rPr>
        <b/>
        <sz val="11"/>
        <color indexed="12"/>
        <rFont val="ＭＳ Ｐゴシック"/>
        <family val="3"/>
        <charset val="128"/>
      </rPr>
      <t>××</t>
    </r>
    <r>
      <rPr>
        <sz val="11"/>
        <rFont val="ＭＳ Ｐゴシック"/>
        <family val="3"/>
        <charset val="128"/>
      </rPr>
      <t>年</t>
    </r>
    <r>
      <rPr>
        <b/>
        <sz val="11"/>
        <color indexed="12"/>
        <rFont val="ＭＳ Ｐゴシック"/>
        <family val="3"/>
        <charset val="128"/>
      </rPr>
      <t>××</t>
    </r>
    <r>
      <rPr>
        <sz val="11"/>
        <rFont val="ＭＳ Ｐゴシック"/>
        <family val="3"/>
        <charset val="128"/>
      </rPr>
      <t>月</t>
    </r>
    <r>
      <rPr>
        <b/>
        <sz val="11"/>
        <color indexed="12"/>
        <rFont val="ＭＳ Ｐゴシック"/>
        <family val="3"/>
        <charset val="128"/>
      </rPr>
      <t>××</t>
    </r>
    <r>
      <rPr>
        <sz val="11"/>
        <rFont val="ＭＳ Ｐゴシック"/>
        <family val="3"/>
        <charset val="128"/>
      </rPr>
      <t>日</t>
    </r>
    <rPh sb="0" eb="2">
      <t>ヘイセイ</t>
    </rPh>
    <rPh sb="4" eb="5">
      <t>ネン</t>
    </rPh>
    <rPh sb="7" eb="8">
      <t>ゲツ</t>
    </rPh>
    <rPh sb="10" eb="11">
      <t>ニチ</t>
    </rPh>
    <phoneticPr fontId="2"/>
  </si>
  <si>
    <t>　　報酬支給額証明書（3枚）</t>
    <rPh sb="2" eb="4">
      <t>ホウシュウ</t>
    </rPh>
    <rPh sb="4" eb="7">
      <t>シキュウガク</t>
    </rPh>
    <rPh sb="7" eb="10">
      <t>ショウメイショ</t>
    </rPh>
    <rPh sb="12" eb="13">
      <t>マイ</t>
    </rPh>
    <phoneticPr fontId="2"/>
  </si>
  <si>
    <t>　なお、その際、必ず組合員に対して事情を説明し、後日、傷病手当金の差額精算が発生することを連絡してください。</t>
    <rPh sb="6" eb="7">
      <t>サイ</t>
    </rPh>
    <rPh sb="8" eb="9">
      <t>カナラ</t>
    </rPh>
    <rPh sb="10" eb="13">
      <t>クミアイイン</t>
    </rPh>
    <rPh sb="14" eb="15">
      <t>タイ</t>
    </rPh>
    <rPh sb="17" eb="19">
      <t>ジジョウ</t>
    </rPh>
    <rPh sb="20" eb="22">
      <t>セツメイ</t>
    </rPh>
    <rPh sb="24" eb="26">
      <t>ゴジツ</t>
    </rPh>
    <rPh sb="27" eb="29">
      <t>ショウビョウ</t>
    </rPh>
    <rPh sb="29" eb="31">
      <t>テアテ</t>
    </rPh>
    <rPh sb="31" eb="32">
      <t>キン</t>
    </rPh>
    <rPh sb="33" eb="35">
      <t>サガク</t>
    </rPh>
    <rPh sb="35" eb="37">
      <t>セイサン</t>
    </rPh>
    <rPh sb="38" eb="40">
      <t>ハッセイ</t>
    </rPh>
    <rPh sb="45" eb="47">
      <t>レンラク</t>
    </rPh>
    <phoneticPr fontId="2"/>
  </si>
  <si>
    <t>３　報酬支給額証明書の訂正内容</t>
    <rPh sb="2" eb="4">
      <t>ホウシュウ</t>
    </rPh>
    <rPh sb="4" eb="7">
      <t>シキュウガク</t>
    </rPh>
    <rPh sb="7" eb="10">
      <t>ショウメイショ</t>
    </rPh>
    <rPh sb="11" eb="13">
      <t>テイセイ</t>
    </rPh>
    <rPh sb="13" eb="15">
      <t>ナイヨウ</t>
    </rPh>
    <phoneticPr fontId="2"/>
  </si>
  <si>
    <t>待期期間について</t>
    <rPh sb="0" eb="4">
      <t>タイキ</t>
    </rPh>
    <phoneticPr fontId="2"/>
  </si>
  <si>
    <t>４　誤った報酬支給額証明書を作成した理由</t>
    <rPh sb="2" eb="3">
      <t>アヤマ</t>
    </rPh>
    <rPh sb="5" eb="7">
      <t>ホウシュウ</t>
    </rPh>
    <rPh sb="7" eb="10">
      <t>シキュウガク</t>
    </rPh>
    <rPh sb="10" eb="13">
      <t>ショウメイショ</t>
    </rPh>
    <rPh sb="14" eb="16">
      <t>サクセイ</t>
    </rPh>
    <rPh sb="18" eb="20">
      <t>リユウ</t>
    </rPh>
    <phoneticPr fontId="2"/>
  </si>
  <si>
    <t>合計額</t>
    <rPh sb="0" eb="2">
      <t>ゴウケイ</t>
    </rPh>
    <rPh sb="2" eb="3">
      <t>ガク</t>
    </rPh>
    <phoneticPr fontId="2"/>
  </si>
  <si>
    <t>a. 精算あり</t>
    <rPh sb="3" eb="5">
      <t>セイサン</t>
    </rPh>
    <phoneticPr fontId="2"/>
  </si>
  <si>
    <t>給与支給総額と
上記の合計額が
合致しない場合
の理由欄</t>
    <rPh sb="0" eb="2">
      <t>キュウヨ</t>
    </rPh>
    <rPh sb="2" eb="4">
      <t>シキュウ</t>
    </rPh>
    <rPh sb="4" eb="6">
      <t>ソウガク</t>
    </rPh>
    <rPh sb="16" eb="18">
      <t>ガッチ</t>
    </rPh>
    <rPh sb="21" eb="23">
      <t>バアイ</t>
    </rPh>
    <rPh sb="25" eb="27">
      <t>リユウ</t>
    </rPh>
    <rPh sb="27" eb="28">
      <t>ラン</t>
    </rPh>
    <phoneticPr fontId="2"/>
  </si>
  <si>
    <t>復職期間について</t>
    <rPh sb="0" eb="2">
      <t>フクショク</t>
    </rPh>
    <rPh sb="2" eb="4">
      <t>キカン</t>
    </rPh>
    <phoneticPr fontId="2"/>
  </si>
  <si>
    <r>
      <t>②傷病手当金の支給開始日以降、職場に復帰（出勤）し、再び同じ傷病で勤務できなくなった場合は、</t>
    </r>
    <r>
      <rPr>
        <u/>
        <sz val="11"/>
        <rFont val="ＭＳ Ｐゴシック"/>
        <family val="3"/>
        <charset val="128"/>
      </rPr>
      <t>その出勤した期間は支給期間に算入せず</t>
    </r>
    <r>
      <rPr>
        <sz val="11"/>
        <rFont val="ＭＳ Ｐゴシック"/>
        <family val="3"/>
        <charset val="128"/>
      </rPr>
      <t>、その前後の期間を通算する。</t>
    </r>
    <rPh sb="15" eb="17">
      <t>ショクバ</t>
    </rPh>
    <rPh sb="18" eb="20">
      <t>フッキ</t>
    </rPh>
    <rPh sb="21" eb="23">
      <t>シュッキン</t>
    </rPh>
    <rPh sb="33" eb="35">
      <t>キンム</t>
    </rPh>
    <rPh sb="42" eb="44">
      <t>バアイ</t>
    </rPh>
    <phoneticPr fontId="2"/>
  </si>
  <si>
    <t>　上記①により、傷病手当金を受給後、復職して、再び傷病手当金を請求する場合、その間の病気休暇や休職期間、退職保留期間は、傷病手当金の支給額が発生しない場合でも、傷病手当金の支給期間に算入されます。
　したがって、復職期間欄に病気休暇等の記載は必要です。</t>
    <rPh sb="1" eb="3">
      <t>ジョウキ</t>
    </rPh>
    <rPh sb="8" eb="10">
      <t>ショウビョウ</t>
    </rPh>
    <rPh sb="10" eb="12">
      <t>テアテ</t>
    </rPh>
    <rPh sb="12" eb="13">
      <t>キン</t>
    </rPh>
    <rPh sb="14" eb="16">
      <t>ジュキュウ</t>
    </rPh>
    <rPh sb="16" eb="17">
      <t>ゴ</t>
    </rPh>
    <rPh sb="18" eb="20">
      <t>フクショク</t>
    </rPh>
    <rPh sb="23" eb="24">
      <t>フタタ</t>
    </rPh>
    <rPh sb="25" eb="27">
      <t>ショウビョウ</t>
    </rPh>
    <rPh sb="27" eb="29">
      <t>テアテ</t>
    </rPh>
    <rPh sb="29" eb="30">
      <t>キン</t>
    </rPh>
    <rPh sb="31" eb="33">
      <t>セイキュウ</t>
    </rPh>
    <rPh sb="35" eb="37">
      <t>バアイ</t>
    </rPh>
    <rPh sb="40" eb="41">
      <t>アイダ</t>
    </rPh>
    <rPh sb="42" eb="44">
      <t>ビョウキ</t>
    </rPh>
    <rPh sb="44" eb="46">
      <t>キュウカ</t>
    </rPh>
    <rPh sb="47" eb="49">
      <t>キュウショク</t>
    </rPh>
    <rPh sb="49" eb="51">
      <t>キカン</t>
    </rPh>
    <rPh sb="52" eb="54">
      <t>タイショク</t>
    </rPh>
    <rPh sb="54" eb="56">
      <t>ホリュウ</t>
    </rPh>
    <rPh sb="56" eb="58">
      <t>キカン</t>
    </rPh>
    <rPh sb="60" eb="62">
      <t>ショウビョウ</t>
    </rPh>
    <rPh sb="62" eb="64">
      <t>テアテ</t>
    </rPh>
    <rPh sb="64" eb="65">
      <t>キン</t>
    </rPh>
    <rPh sb="66" eb="69">
      <t>シキュウガク</t>
    </rPh>
    <rPh sb="70" eb="72">
      <t>ハッセイ</t>
    </rPh>
    <rPh sb="75" eb="77">
      <t>バアイ</t>
    </rPh>
    <rPh sb="80" eb="82">
      <t>ショウビョウ</t>
    </rPh>
    <rPh sb="82" eb="84">
      <t>テアテ</t>
    </rPh>
    <rPh sb="84" eb="85">
      <t>キン</t>
    </rPh>
    <rPh sb="86" eb="88">
      <t>シキュウ</t>
    </rPh>
    <rPh sb="88" eb="90">
      <t>キカン</t>
    </rPh>
    <rPh sb="91" eb="93">
      <t>サンニュウ</t>
    </rPh>
    <rPh sb="106" eb="108">
      <t>フクショク</t>
    </rPh>
    <rPh sb="108" eb="110">
      <t>キカン</t>
    </rPh>
    <rPh sb="110" eb="111">
      <t>ラン</t>
    </rPh>
    <rPh sb="112" eb="114">
      <t>ビョウキ</t>
    </rPh>
    <rPh sb="114" eb="116">
      <t>キュウカ</t>
    </rPh>
    <rPh sb="116" eb="117">
      <t>トウ</t>
    </rPh>
    <rPh sb="118" eb="120">
      <t>キサイ</t>
    </rPh>
    <rPh sb="121" eb="123">
      <t>ヒツヨウ</t>
    </rPh>
    <phoneticPr fontId="2"/>
  </si>
  <si>
    <t>　なお、傷病の初診日は、組合員に確認してください。</t>
    <rPh sb="4" eb="6">
      <t>ショウビョウ</t>
    </rPh>
    <rPh sb="7" eb="10">
      <t>ショシンビ</t>
    </rPh>
    <rPh sb="12" eb="15">
      <t>クミアイイン</t>
    </rPh>
    <rPh sb="16" eb="18">
      <t>カクニン</t>
    </rPh>
    <phoneticPr fontId="2"/>
  </si>
  <si>
    <r>
      <t>　待期期間とは、傷病手当金請求の対象となる私傷病の「初診日」以降で、実際に、その療養のために勤務できなくなった</t>
    </r>
    <r>
      <rPr>
        <u/>
        <sz val="11"/>
        <rFont val="ＭＳ Ｐゴシック"/>
        <family val="3"/>
        <charset val="128"/>
      </rPr>
      <t>最初の「連続する３日間」</t>
    </r>
    <r>
      <rPr>
        <sz val="11"/>
        <rFont val="ＭＳ Ｐゴシック"/>
        <family val="3"/>
        <charset val="128"/>
      </rPr>
      <t>です。</t>
    </r>
    <rPh sb="1" eb="5">
      <t>タイキ</t>
    </rPh>
    <rPh sb="8" eb="10">
      <t>ショウビョウ</t>
    </rPh>
    <rPh sb="10" eb="12">
      <t>テアテ</t>
    </rPh>
    <rPh sb="12" eb="13">
      <t>キン</t>
    </rPh>
    <rPh sb="13" eb="15">
      <t>セイキュウ</t>
    </rPh>
    <rPh sb="16" eb="18">
      <t>タイショウ</t>
    </rPh>
    <rPh sb="21" eb="23">
      <t>シショウ</t>
    </rPh>
    <rPh sb="23" eb="24">
      <t>ビョウ</t>
    </rPh>
    <rPh sb="26" eb="29">
      <t>ショシンビ</t>
    </rPh>
    <rPh sb="30" eb="32">
      <t>イコウ</t>
    </rPh>
    <rPh sb="34" eb="36">
      <t>ジッサイ</t>
    </rPh>
    <rPh sb="40" eb="42">
      <t>リョウヨウ</t>
    </rPh>
    <rPh sb="46" eb="48">
      <t>キンム</t>
    </rPh>
    <rPh sb="55" eb="57">
      <t>サイショ</t>
    </rPh>
    <rPh sb="59" eb="61">
      <t>レンゾク</t>
    </rPh>
    <rPh sb="64" eb="66">
      <t>ニチカン</t>
    </rPh>
    <phoneticPr fontId="2"/>
  </si>
  <si>
    <t>　　組合員による被扶養者申告書の提出遅延</t>
    <rPh sb="2" eb="5">
      <t>クミアイイン</t>
    </rPh>
    <rPh sb="8" eb="12">
      <t>ヒフヨウシャ</t>
    </rPh>
    <rPh sb="12" eb="15">
      <t>シンコクショ</t>
    </rPh>
    <rPh sb="16" eb="18">
      <t>テイシュツ</t>
    </rPh>
    <rPh sb="18" eb="20">
      <t>チエン</t>
    </rPh>
    <phoneticPr fontId="2"/>
  </si>
  <si>
    <t>　組合員が公務外の傷病により勤務不能となった場合、その４日目から共済組合に傷病手当金を請求する権利が生じます。</t>
    <rPh sb="1" eb="4">
      <t>クミアイイン</t>
    </rPh>
    <rPh sb="5" eb="7">
      <t>コウム</t>
    </rPh>
    <rPh sb="7" eb="8">
      <t>ガイ</t>
    </rPh>
    <rPh sb="9" eb="11">
      <t>ショウビョウ</t>
    </rPh>
    <rPh sb="14" eb="16">
      <t>キンム</t>
    </rPh>
    <rPh sb="16" eb="18">
      <t>フノウ</t>
    </rPh>
    <rPh sb="22" eb="24">
      <t>バアイ</t>
    </rPh>
    <rPh sb="28" eb="29">
      <t>ニチ</t>
    </rPh>
    <rPh sb="29" eb="30">
      <t>メ</t>
    </rPh>
    <rPh sb="32" eb="34">
      <t>キョウサイ</t>
    </rPh>
    <rPh sb="34" eb="36">
      <t>クミアイ</t>
    </rPh>
    <rPh sb="37" eb="39">
      <t>ショウビョウ</t>
    </rPh>
    <rPh sb="39" eb="41">
      <t>テアテ</t>
    </rPh>
    <rPh sb="41" eb="42">
      <t>キン</t>
    </rPh>
    <rPh sb="43" eb="45">
      <t>セイキュウ</t>
    </rPh>
    <rPh sb="47" eb="49">
      <t>ケンリ</t>
    </rPh>
    <rPh sb="50" eb="51">
      <t>ショウ</t>
    </rPh>
    <phoneticPr fontId="2"/>
  </si>
  <si>
    <r>
      <t>４　「勤務を要する日数（祝日含む）」欄には、当該期間のうち、</t>
    </r>
    <r>
      <rPr>
        <b/>
        <sz val="11"/>
        <rFont val="ＭＳ Ｐゴシック"/>
        <family val="3"/>
        <charset val="128"/>
      </rPr>
      <t>週休日を除く日数を記入</t>
    </r>
    <r>
      <rPr>
        <sz val="11"/>
        <rFont val="ＭＳ Ｐゴシック"/>
        <family val="3"/>
        <charset val="128"/>
      </rPr>
      <t>してください。</t>
    </r>
    <rPh sb="3" eb="5">
      <t>キンム</t>
    </rPh>
    <rPh sb="6" eb="7">
      <t>ヨウ</t>
    </rPh>
    <rPh sb="9" eb="11">
      <t>ニッスウ</t>
    </rPh>
    <rPh sb="12" eb="14">
      <t>シュクジツ</t>
    </rPh>
    <rPh sb="14" eb="15">
      <t>フク</t>
    </rPh>
    <rPh sb="18" eb="19">
      <t>ラン</t>
    </rPh>
    <rPh sb="22" eb="24">
      <t>トウガイ</t>
    </rPh>
    <rPh sb="24" eb="26">
      <t>キカン</t>
    </rPh>
    <rPh sb="30" eb="32">
      <t>シュウキュウ</t>
    </rPh>
    <rPh sb="32" eb="33">
      <t>ビ</t>
    </rPh>
    <rPh sb="34" eb="35">
      <t>ノゾ</t>
    </rPh>
    <rPh sb="36" eb="38">
      <t>ニッスウ</t>
    </rPh>
    <rPh sb="39" eb="40">
      <t>キ</t>
    </rPh>
    <rPh sb="40" eb="41">
      <t>ニュウ</t>
    </rPh>
    <phoneticPr fontId="2"/>
  </si>
  <si>
    <r>
      <t>（2）</t>
    </r>
    <r>
      <rPr>
        <b/>
        <sz val="11"/>
        <rFont val="ＭＳ Ｐゴシック"/>
        <family val="3"/>
        <charset val="128"/>
      </rPr>
      <t>報酬②</t>
    </r>
    <r>
      <rPr>
        <sz val="11"/>
        <rFont val="ＭＳ Ｐゴシック"/>
        <family val="3"/>
        <charset val="128"/>
      </rPr>
      <t>には、月額で支給される手当が該当します。（扶養手当、住居手当、寒冷地手当等）</t>
    </r>
    <rPh sb="17" eb="19">
      <t>テアテ</t>
    </rPh>
    <rPh sb="27" eb="29">
      <t>フヨウ</t>
    </rPh>
    <rPh sb="29" eb="31">
      <t>テアテ</t>
    </rPh>
    <rPh sb="32" eb="34">
      <t>ジュウキョ</t>
    </rPh>
    <rPh sb="34" eb="36">
      <t>テアテ</t>
    </rPh>
    <rPh sb="37" eb="40">
      <t>カンレイチ</t>
    </rPh>
    <rPh sb="40" eb="42">
      <t>テアテ</t>
    </rPh>
    <rPh sb="42" eb="43">
      <t>トウ</t>
    </rPh>
    <phoneticPr fontId="2"/>
  </si>
  <si>
    <r>
      <t>（1）</t>
    </r>
    <r>
      <rPr>
        <b/>
        <sz val="11"/>
        <rFont val="ＭＳ Ｐゴシック"/>
        <family val="3"/>
        <charset val="128"/>
      </rPr>
      <t>報酬①</t>
    </r>
    <r>
      <rPr>
        <sz val="11"/>
        <rFont val="ＭＳ Ｐゴシック"/>
        <family val="3"/>
        <charset val="128"/>
      </rPr>
      <t>には、日額で支給される各給与が該当します。（例：給料月額、給料の調整額、地域手当）</t>
    </r>
    <rPh sb="3" eb="5">
      <t>ホウシュウ</t>
    </rPh>
    <rPh sb="9" eb="11">
      <t>ニチガク</t>
    </rPh>
    <rPh sb="12" eb="14">
      <t>シキュウ</t>
    </rPh>
    <rPh sb="17" eb="18">
      <t>カク</t>
    </rPh>
    <rPh sb="18" eb="20">
      <t>キュウヨ</t>
    </rPh>
    <rPh sb="21" eb="23">
      <t>ガイトウ</t>
    </rPh>
    <rPh sb="28" eb="29">
      <t>レイ</t>
    </rPh>
    <rPh sb="30" eb="32">
      <t>キュウリョウ</t>
    </rPh>
    <rPh sb="32" eb="34">
      <t>ゲツガク</t>
    </rPh>
    <rPh sb="35" eb="37">
      <t>キュウリョウ</t>
    </rPh>
    <rPh sb="38" eb="40">
      <t>チョウセイ</t>
    </rPh>
    <rPh sb="40" eb="41">
      <t>ガク</t>
    </rPh>
    <rPh sb="42" eb="44">
      <t>チイキ</t>
    </rPh>
    <rPh sb="44" eb="46">
      <t>テアテ</t>
    </rPh>
    <phoneticPr fontId="2"/>
  </si>
  <si>
    <t>（４）毎月の給与以外の報酬（期末手当、勤勉手当等）は、填補の対象になりません。</t>
    <rPh sb="14" eb="16">
      <t>キマツ</t>
    </rPh>
    <rPh sb="16" eb="18">
      <t>テアテ</t>
    </rPh>
    <rPh sb="19" eb="21">
      <t>キンベン</t>
    </rPh>
    <rPh sb="21" eb="23">
      <t>テアテ</t>
    </rPh>
    <rPh sb="27" eb="29">
      <t>テンポ</t>
    </rPh>
    <phoneticPr fontId="2"/>
  </si>
  <si>
    <t>（3）寒冷地手当など、特定の地域で特定の期間（１１月～翌３月）のみ支給される手当もあるので、該当す
　　る地域では、漏れのないよう記入してください。</t>
    <rPh sb="25" eb="26">
      <t>ガツ</t>
    </rPh>
    <rPh sb="27" eb="28">
      <t>ヨク</t>
    </rPh>
    <rPh sb="29" eb="30">
      <t>ガツ</t>
    </rPh>
    <rPh sb="58" eb="59">
      <t>モ</t>
    </rPh>
    <phoneticPr fontId="2"/>
  </si>
  <si>
    <t>　待期期間には、年次休暇や病気休暇、祝日も含まれますが、週休日は「待期期間の初日」にできません。（待期期間の２日目又は３日目は週休日でも構いません。）</t>
    <rPh sb="1" eb="5">
      <t>タイキ</t>
    </rPh>
    <rPh sb="68" eb="69">
      <t>カマ</t>
    </rPh>
    <phoneticPr fontId="2"/>
  </si>
  <si>
    <t>　報酬支給額証明書を送付した後、内容に誤りを発見した場合又は遡って内容が変更になり、過去に支給された給与が精算された場合は、改めて該当月の報酬支給額証明書を作成し、差額精算依頼書とともに支部へ提出してください。差額精算依頼書は様式適宜です。（「記載例　差額精算」参照）</t>
    <rPh sb="1" eb="3">
      <t>ホウシュウ</t>
    </rPh>
    <rPh sb="3" eb="6">
      <t>シキュウガク</t>
    </rPh>
    <rPh sb="6" eb="9">
      <t>ショウメイショ</t>
    </rPh>
    <rPh sb="10" eb="12">
      <t>ソウフ</t>
    </rPh>
    <rPh sb="14" eb="15">
      <t>ノチ</t>
    </rPh>
    <rPh sb="16" eb="18">
      <t>ナイヨウ</t>
    </rPh>
    <rPh sb="19" eb="20">
      <t>アヤマ</t>
    </rPh>
    <rPh sb="22" eb="24">
      <t>ハッケン</t>
    </rPh>
    <rPh sb="26" eb="28">
      <t>バアイ</t>
    </rPh>
    <rPh sb="28" eb="29">
      <t>マタ</t>
    </rPh>
    <rPh sb="30" eb="31">
      <t>サカノボ</t>
    </rPh>
    <rPh sb="33" eb="35">
      <t>ナイヨウ</t>
    </rPh>
    <rPh sb="36" eb="38">
      <t>ヘンコウ</t>
    </rPh>
    <rPh sb="42" eb="44">
      <t>カコ</t>
    </rPh>
    <rPh sb="45" eb="47">
      <t>シキュウ</t>
    </rPh>
    <rPh sb="50" eb="52">
      <t>キュウヨ</t>
    </rPh>
    <rPh sb="53" eb="55">
      <t>セイサン</t>
    </rPh>
    <rPh sb="58" eb="60">
      <t>バアイ</t>
    </rPh>
    <rPh sb="62" eb="63">
      <t>アラタ</t>
    </rPh>
    <rPh sb="65" eb="67">
      <t>ガイトウ</t>
    </rPh>
    <rPh sb="67" eb="68">
      <t>ツキ</t>
    </rPh>
    <rPh sb="69" eb="77">
      <t>ホウシュウシキュウガクショウメイショ</t>
    </rPh>
    <rPh sb="78" eb="80">
      <t>サクセイ</t>
    </rPh>
    <rPh sb="93" eb="95">
      <t>シブ</t>
    </rPh>
    <rPh sb="105" eb="107">
      <t>サガク</t>
    </rPh>
    <rPh sb="107" eb="109">
      <t>セイサン</t>
    </rPh>
    <rPh sb="109" eb="111">
      <t>イライ</t>
    </rPh>
    <rPh sb="111" eb="112">
      <t>ショ</t>
    </rPh>
    <phoneticPr fontId="2"/>
  </si>
  <si>
    <t>１　「証明者」欄には、給与事務担当者の方の記名・捺印をお願いします。</t>
    <rPh sb="3" eb="5">
      <t>ショウメイ</t>
    </rPh>
    <rPh sb="5" eb="6">
      <t>シャ</t>
    </rPh>
    <rPh sb="7" eb="8">
      <t>ラン</t>
    </rPh>
    <rPh sb="11" eb="13">
      <t>キュウヨ</t>
    </rPh>
    <rPh sb="13" eb="15">
      <t>ジム</t>
    </rPh>
    <rPh sb="15" eb="18">
      <t>タントウシャ</t>
    </rPh>
    <rPh sb="19" eb="20">
      <t>カタ</t>
    </rPh>
    <rPh sb="24" eb="26">
      <t>ナツイン</t>
    </rPh>
    <rPh sb="28" eb="29">
      <t>ネガ</t>
    </rPh>
    <phoneticPr fontId="2"/>
  </si>
  <si>
    <r>
      <t>３　当該月に発行された給与簿に、</t>
    </r>
    <r>
      <rPr>
        <u/>
        <sz val="11"/>
        <rFont val="ＭＳ Ｐゴシック"/>
        <family val="3"/>
        <charset val="128"/>
      </rPr>
      <t>過去に支給された給与（給料月額及び各手当）の精算</t>
    </r>
    <r>
      <rPr>
        <sz val="11"/>
        <rFont val="ＭＳ Ｐゴシック"/>
        <family val="3"/>
        <charset val="128"/>
      </rPr>
      <t>が計上されて
　いる場合は、その精算額は当該月の報酬支給額証明書に含みません。</t>
    </r>
    <rPh sb="2" eb="4">
      <t>トウガイ</t>
    </rPh>
    <rPh sb="4" eb="5">
      <t>ツキ</t>
    </rPh>
    <rPh sb="6" eb="8">
      <t>ハッコウ</t>
    </rPh>
    <rPh sb="11" eb="13">
      <t>キュウヨ</t>
    </rPh>
    <rPh sb="13" eb="14">
      <t>ボ</t>
    </rPh>
    <rPh sb="16" eb="18">
      <t>カコ</t>
    </rPh>
    <rPh sb="19" eb="21">
      <t>シキュウ</t>
    </rPh>
    <rPh sb="24" eb="26">
      <t>キュウヨ</t>
    </rPh>
    <rPh sb="27" eb="29">
      <t>キュウリョウ</t>
    </rPh>
    <rPh sb="29" eb="31">
      <t>ゲツガク</t>
    </rPh>
    <rPh sb="31" eb="32">
      <t>オヨ</t>
    </rPh>
    <rPh sb="33" eb="36">
      <t>カクテアテ</t>
    </rPh>
    <rPh sb="38" eb="40">
      <t>セイサン</t>
    </rPh>
    <rPh sb="41" eb="43">
      <t>ケイジョウ</t>
    </rPh>
    <rPh sb="50" eb="52">
      <t>バアイ</t>
    </rPh>
    <rPh sb="56" eb="58">
      <t>セイサン</t>
    </rPh>
    <rPh sb="58" eb="59">
      <t>ガク</t>
    </rPh>
    <rPh sb="60" eb="62">
      <t>トウガイ</t>
    </rPh>
    <rPh sb="62" eb="63">
      <t>ツキ</t>
    </rPh>
    <rPh sb="64" eb="66">
      <t>ホウシュウ</t>
    </rPh>
    <rPh sb="66" eb="69">
      <t>シキュウガク</t>
    </rPh>
    <phoneticPr fontId="2"/>
  </si>
  <si>
    <t>　　給与が誤支給された月に傷病手当金が支給されている場合は、当該月の報酬支給額証明書につい
　て、改めて正しい金額をもって作成し、差額精算依頼書（様式適宜：「記載例　差額精算」参照）とともに
　修正依頼が必要となります。</t>
    <rPh sb="2" eb="4">
      <t>キュウヨ</t>
    </rPh>
    <rPh sb="5" eb="6">
      <t>ゴ</t>
    </rPh>
    <rPh sb="6" eb="8">
      <t>シキュウ</t>
    </rPh>
    <rPh sb="11" eb="12">
      <t>ツキ</t>
    </rPh>
    <rPh sb="13" eb="15">
      <t>ショウビョウ</t>
    </rPh>
    <rPh sb="15" eb="17">
      <t>テアテ</t>
    </rPh>
    <rPh sb="17" eb="18">
      <t>キン</t>
    </rPh>
    <rPh sb="19" eb="21">
      <t>シキュウ</t>
    </rPh>
    <rPh sb="26" eb="28">
      <t>バアイ</t>
    </rPh>
    <rPh sb="30" eb="32">
      <t>トウガイ</t>
    </rPh>
    <rPh sb="32" eb="33">
      <t>ツキ</t>
    </rPh>
    <rPh sb="34" eb="36">
      <t>ホウシュウ</t>
    </rPh>
    <rPh sb="36" eb="39">
      <t>シキュウガク</t>
    </rPh>
    <rPh sb="39" eb="42">
      <t>ショウメイショ</t>
    </rPh>
    <rPh sb="69" eb="71">
      <t>イライ</t>
    </rPh>
    <rPh sb="71" eb="72">
      <t>ショ</t>
    </rPh>
    <rPh sb="73" eb="75">
      <t>ヨウシキ</t>
    </rPh>
    <rPh sb="75" eb="77">
      <t>テキギ</t>
    </rPh>
    <rPh sb="79" eb="81">
      <t>キサイ</t>
    </rPh>
    <rPh sb="81" eb="82">
      <t>レイ</t>
    </rPh>
    <rPh sb="83" eb="85">
      <t>サガク</t>
    </rPh>
    <rPh sb="85" eb="87">
      <t>セイサン</t>
    </rPh>
    <rPh sb="88" eb="90">
      <t>サンショウ</t>
    </rPh>
    <rPh sb="97" eb="99">
      <t>シュウセイ</t>
    </rPh>
    <rPh sb="99" eb="101">
      <t>イライ</t>
    </rPh>
    <rPh sb="102" eb="104">
      <t>ヒツヨウ</t>
    </rPh>
    <phoneticPr fontId="2"/>
  </si>
  <si>
    <t>（注）傷病手当金等の算定の基礎とする日以外の日の勤務実績に基づいて翌月以後に支払われる超過勤務手
　　　当、祝日給、 宿日直手当、特殊勤務手当等は、調整の対象となりません。</t>
    <rPh sb="1" eb="2">
      <t>チュウ</t>
    </rPh>
    <rPh sb="3" eb="5">
      <t>ショウビョウ</t>
    </rPh>
    <rPh sb="5" eb="7">
      <t>テアテ</t>
    </rPh>
    <rPh sb="7" eb="8">
      <t>キン</t>
    </rPh>
    <rPh sb="8" eb="9">
      <t>トウ</t>
    </rPh>
    <rPh sb="10" eb="12">
      <t>サンテイ</t>
    </rPh>
    <rPh sb="13" eb="15">
      <t>キソ</t>
    </rPh>
    <rPh sb="18" eb="19">
      <t>ヒ</t>
    </rPh>
    <rPh sb="19" eb="21">
      <t>イガイ</t>
    </rPh>
    <rPh sb="22" eb="23">
      <t>ヒ</t>
    </rPh>
    <rPh sb="24" eb="26">
      <t>キンム</t>
    </rPh>
    <rPh sb="26" eb="28">
      <t>ジッセキ</t>
    </rPh>
    <rPh sb="29" eb="30">
      <t>モト</t>
    </rPh>
    <rPh sb="33" eb="34">
      <t>ヨク</t>
    </rPh>
    <rPh sb="34" eb="35">
      <t>ツキ</t>
    </rPh>
    <rPh sb="35" eb="37">
      <t>イゴ</t>
    </rPh>
    <rPh sb="38" eb="40">
      <t>シハラ</t>
    </rPh>
    <rPh sb="43" eb="45">
      <t>チョウカ</t>
    </rPh>
    <rPh sb="60" eb="62">
      <t>ニッチョク</t>
    </rPh>
    <rPh sb="71" eb="72">
      <t>トウ</t>
    </rPh>
    <rPh sb="74" eb="76">
      <t>チョウセイ</t>
    </rPh>
    <rPh sb="77" eb="79">
      <t>タイショウ</t>
    </rPh>
    <phoneticPr fontId="2"/>
  </si>
  <si>
    <t>　地方公務員等共済組合法の運用方針第68条関係第２項２には、次のとおり定められています。</t>
    <rPh sb="1" eb="3">
      <t>チホウ</t>
    </rPh>
    <rPh sb="3" eb="6">
      <t>コウムイン</t>
    </rPh>
    <rPh sb="6" eb="7">
      <t>トウ</t>
    </rPh>
    <rPh sb="7" eb="9">
      <t>キョウサイ</t>
    </rPh>
    <rPh sb="9" eb="11">
      <t>クミアイ</t>
    </rPh>
    <rPh sb="11" eb="12">
      <t>ホウ</t>
    </rPh>
    <rPh sb="13" eb="15">
      <t>ウンヨウ</t>
    </rPh>
    <rPh sb="15" eb="17">
      <t>ホウシン</t>
    </rPh>
    <rPh sb="17" eb="18">
      <t>ダイ</t>
    </rPh>
    <rPh sb="20" eb="21">
      <t>ジョウ</t>
    </rPh>
    <rPh sb="21" eb="23">
      <t>カンケイ</t>
    </rPh>
    <rPh sb="23" eb="24">
      <t>ダイ</t>
    </rPh>
    <rPh sb="25" eb="26">
      <t>コウ</t>
    </rPh>
    <rPh sb="30" eb="31">
      <t>ツギ</t>
    </rPh>
    <rPh sb="35" eb="36">
      <t>サダ</t>
    </rPh>
    <phoneticPr fontId="2"/>
  </si>
  <si>
    <t>①傷病手当金の支給開始日以降は、傷病のため勤務に服することができなかった日について報酬が支給されても、その日は傷病手当金の支給期間に算入される。</t>
    <rPh sb="1" eb="3">
      <t>ショウビョウ</t>
    </rPh>
    <rPh sb="3" eb="5">
      <t>テアテ</t>
    </rPh>
    <rPh sb="5" eb="6">
      <t>キン</t>
    </rPh>
    <rPh sb="7" eb="9">
      <t>シキュウ</t>
    </rPh>
    <rPh sb="9" eb="12">
      <t>カイシビ</t>
    </rPh>
    <rPh sb="12" eb="14">
      <t>イコウ</t>
    </rPh>
    <rPh sb="16" eb="18">
      <t>ショウビョウ</t>
    </rPh>
    <rPh sb="21" eb="23">
      <t>キンム</t>
    </rPh>
    <rPh sb="24" eb="25">
      <t>フク</t>
    </rPh>
    <rPh sb="36" eb="37">
      <t>ヒ</t>
    </rPh>
    <rPh sb="41" eb="43">
      <t>ホウシュウ</t>
    </rPh>
    <rPh sb="44" eb="46">
      <t>シキュウ</t>
    </rPh>
    <rPh sb="53" eb="54">
      <t>ヒ</t>
    </rPh>
    <rPh sb="55" eb="57">
      <t>ショウビョウ</t>
    </rPh>
    <rPh sb="57" eb="59">
      <t>テアテ</t>
    </rPh>
    <rPh sb="59" eb="60">
      <t>キン</t>
    </rPh>
    <rPh sb="61" eb="63">
      <t>シキュウ</t>
    </rPh>
    <rPh sb="63" eb="65">
      <t>キカン</t>
    </rPh>
    <rPh sb="66" eb="68">
      <t>サンニュウ</t>
    </rPh>
    <phoneticPr fontId="2"/>
  </si>
  <si>
    <t>　また、上記②により、傷病手当金を受給後、復職して、再び傷病手当金を請求したとき、その支給期間に算入されない期間（復職期間）は、「出勤した期間」のみとなっています。
　したがって、その間の年次休暇や特別休暇（夏季及び冬季）などは支給期間に算定されます。これを確認するために、この復職期間中の勤務実績の確認が必要です。</t>
    <rPh sb="4" eb="6">
      <t>ジョウキ</t>
    </rPh>
    <rPh sb="43" eb="45">
      <t>シキュウ</t>
    </rPh>
    <rPh sb="45" eb="47">
      <t>キカン</t>
    </rPh>
    <rPh sb="48" eb="50">
      <t>サンニュウ</t>
    </rPh>
    <rPh sb="54" eb="56">
      <t>キカン</t>
    </rPh>
    <rPh sb="57" eb="59">
      <t>フクショク</t>
    </rPh>
    <rPh sb="59" eb="61">
      <t>キカン</t>
    </rPh>
    <rPh sb="65" eb="67">
      <t>シュッキン</t>
    </rPh>
    <rPh sb="69" eb="71">
      <t>キカン</t>
    </rPh>
    <rPh sb="92" eb="93">
      <t>カン</t>
    </rPh>
    <rPh sb="94" eb="96">
      <t>ネンジ</t>
    </rPh>
    <rPh sb="96" eb="98">
      <t>キュウカ</t>
    </rPh>
    <rPh sb="99" eb="101">
      <t>トクベツ</t>
    </rPh>
    <rPh sb="101" eb="103">
      <t>キュウカ</t>
    </rPh>
    <rPh sb="104" eb="106">
      <t>カキ</t>
    </rPh>
    <rPh sb="106" eb="107">
      <t>オヨ</t>
    </rPh>
    <rPh sb="108" eb="110">
      <t>トウキ</t>
    </rPh>
    <rPh sb="114" eb="116">
      <t>シキュウ</t>
    </rPh>
    <rPh sb="116" eb="118">
      <t>キカン</t>
    </rPh>
    <rPh sb="119" eb="121">
      <t>サンテイ</t>
    </rPh>
    <rPh sb="129" eb="131">
      <t>カクニン</t>
    </rPh>
    <rPh sb="139" eb="141">
      <t>フクショク</t>
    </rPh>
    <rPh sb="141" eb="144">
      <t>キカンチュウ</t>
    </rPh>
    <rPh sb="145" eb="147">
      <t>キンム</t>
    </rPh>
    <rPh sb="147" eb="149">
      <t>ジッセキ</t>
    </rPh>
    <rPh sb="150" eb="152">
      <t>カクニン</t>
    </rPh>
    <rPh sb="153" eb="155">
      <t>ヒツヨウ</t>
    </rPh>
    <phoneticPr fontId="2"/>
  </si>
  <si>
    <t xml:space="preserve">様式は適宜ですので、記載例を参考に作成してください。
</t>
    <rPh sb="0" eb="2">
      <t>ヨウシキ</t>
    </rPh>
    <rPh sb="3" eb="5">
      <t>テキギ</t>
    </rPh>
    <rPh sb="10" eb="12">
      <t>キサイ</t>
    </rPh>
    <rPh sb="12" eb="13">
      <t>レイ</t>
    </rPh>
    <rPh sb="14" eb="16">
      <t>サンコウ</t>
    </rPh>
    <rPh sb="17" eb="19">
      <t>サクセイ</t>
    </rPh>
    <phoneticPr fontId="2"/>
  </si>
  <si>
    <t>　　　　○○支部長　殿</t>
    <rPh sb="6" eb="8">
      <t>シブ</t>
    </rPh>
    <rPh sb="8" eb="9">
      <t>チョウ</t>
    </rPh>
    <rPh sb="10" eb="11">
      <t>ドノ</t>
    </rPh>
    <phoneticPr fontId="2"/>
  </si>
  <si>
    <t>○○○小学校</t>
    <rPh sb="3" eb="6">
      <t>ショウガッコウ</t>
    </rPh>
    <phoneticPr fontId="2"/>
  </si>
  <si>
    <t>　下記組合員の給付にかかる報酬支給額証明書については、内容が一部相違していることが判明しました。つきましては、別紙のとおり正当な内容の報酬支給額証明書を送付しますので、差額精算をお願いします。</t>
    <rPh sb="1" eb="3">
      <t>カキ</t>
    </rPh>
    <rPh sb="3" eb="6">
      <t>クミアイイン</t>
    </rPh>
    <rPh sb="7" eb="9">
      <t>キュウフ</t>
    </rPh>
    <rPh sb="13" eb="15">
      <t>ホウシュウ</t>
    </rPh>
    <rPh sb="15" eb="18">
      <t>シキュウガク</t>
    </rPh>
    <rPh sb="18" eb="21">
      <t>ショウメイショ</t>
    </rPh>
    <rPh sb="27" eb="29">
      <t>ナイヨウ</t>
    </rPh>
    <rPh sb="30" eb="32">
      <t>イチブ</t>
    </rPh>
    <rPh sb="32" eb="34">
      <t>ソウイ</t>
    </rPh>
    <rPh sb="41" eb="43">
      <t>ハンメイ</t>
    </rPh>
    <phoneticPr fontId="2"/>
  </si>
  <si>
    <t>　なお、組合員に対して、報酬支給額証明書の訂正により、既支給の給付金に差額精算が生じることは通知済みです。</t>
    <rPh sb="4" eb="7">
      <t>クミアイイン</t>
    </rPh>
    <rPh sb="8" eb="9">
      <t>タイ</t>
    </rPh>
    <rPh sb="12" eb="14">
      <t>ホウシュウ</t>
    </rPh>
    <rPh sb="14" eb="17">
      <t>シキュウガク</t>
    </rPh>
    <rPh sb="17" eb="20">
      <t>ショウメイショ</t>
    </rPh>
    <rPh sb="21" eb="23">
      <t>テイセイ</t>
    </rPh>
    <rPh sb="27" eb="28">
      <t>キ</t>
    </rPh>
    <rPh sb="28" eb="30">
      <t>シキュウ</t>
    </rPh>
    <rPh sb="31" eb="34">
      <t>キュウフキン</t>
    </rPh>
    <rPh sb="35" eb="37">
      <t>サガク</t>
    </rPh>
    <rPh sb="37" eb="39">
      <t>セイサン</t>
    </rPh>
    <rPh sb="40" eb="41">
      <t>ショウ</t>
    </rPh>
    <rPh sb="46" eb="48">
      <t>ツウチ</t>
    </rPh>
    <rPh sb="48" eb="49">
      <t>ズ</t>
    </rPh>
    <phoneticPr fontId="2"/>
  </si>
  <si>
    <t>（所属所長の証明）</t>
    <rPh sb="1" eb="4">
      <t>ショゾクショ</t>
    </rPh>
    <rPh sb="4" eb="5">
      <t>チョウ</t>
    </rPh>
    <rPh sb="6" eb="8">
      <t>ショウメイ</t>
    </rPh>
    <phoneticPr fontId="2"/>
  </si>
  <si>
    <t>共済　太郎</t>
    <rPh sb="0" eb="2">
      <t>キョウサイ</t>
    </rPh>
    <rPh sb="3" eb="5">
      <t>タロウ</t>
    </rPh>
    <phoneticPr fontId="2"/>
  </si>
  <si>
    <t>週休日</t>
    <rPh sb="0" eb="2">
      <t>シュウキュウ</t>
    </rPh>
    <rPh sb="2" eb="3">
      <t>ビ</t>
    </rPh>
    <phoneticPr fontId="2"/>
  </si>
  <si>
    <t>△△△△中学校</t>
    <rPh sb="4" eb="7">
      <t>チュウガッコウ</t>
    </rPh>
    <phoneticPr fontId="2"/>
  </si>
  <si>
    <t>（通常の請求の場合）週休日：土・日の場合</t>
    <rPh sb="1" eb="3">
      <t>ツウジョウ</t>
    </rPh>
    <rPh sb="4" eb="6">
      <t>セイキュウ</t>
    </rPh>
    <rPh sb="7" eb="9">
      <t>バアイ</t>
    </rPh>
    <rPh sb="10" eb="12">
      <t>シュウキュウ</t>
    </rPh>
    <rPh sb="12" eb="13">
      <t>ビ</t>
    </rPh>
    <rPh sb="14" eb="15">
      <t>ツチ</t>
    </rPh>
    <rPh sb="16" eb="17">
      <t>ヒ</t>
    </rPh>
    <rPh sb="18" eb="20">
      <t>バアイ</t>
    </rPh>
    <phoneticPr fontId="2"/>
  </si>
  <si>
    <t>給料月額</t>
    <rPh sb="0" eb="2">
      <t>キュウリョウ</t>
    </rPh>
    <rPh sb="2" eb="4">
      <t>ゲツガク</t>
    </rPh>
    <phoneticPr fontId="2"/>
  </si>
  <si>
    <t>　傷病手当金は、所得の喪失や減少といった経済的損失があった場合に、これを填補し、生活の安定を図ることによって療養に専念するために支給されるものですので、給与事務担当者の方におかれましては、組合員から請求があった場合は、速やかに作成等ご協力をお願いします。</t>
    <rPh sb="1" eb="3">
      <t>ショウビョウ</t>
    </rPh>
    <rPh sb="3" eb="5">
      <t>テアテ</t>
    </rPh>
    <rPh sb="5" eb="6">
      <t>キン</t>
    </rPh>
    <rPh sb="8" eb="10">
      <t>ショトク</t>
    </rPh>
    <rPh sb="11" eb="13">
      <t>ソウシツ</t>
    </rPh>
    <rPh sb="14" eb="16">
      <t>ゲンショウ</t>
    </rPh>
    <rPh sb="20" eb="23">
      <t>ケイザイテキ</t>
    </rPh>
    <rPh sb="23" eb="25">
      <t>ソンシツ</t>
    </rPh>
    <rPh sb="29" eb="31">
      <t>バアイ</t>
    </rPh>
    <rPh sb="40" eb="42">
      <t>セイカツ</t>
    </rPh>
    <rPh sb="43" eb="45">
      <t>アンテイ</t>
    </rPh>
    <rPh sb="46" eb="47">
      <t>ハカ</t>
    </rPh>
    <rPh sb="54" eb="56">
      <t>リョウヨウ</t>
    </rPh>
    <rPh sb="57" eb="59">
      <t>センネン</t>
    </rPh>
    <rPh sb="64" eb="66">
      <t>シキュウ</t>
    </rPh>
    <rPh sb="76" eb="78">
      <t>キュウヨ</t>
    </rPh>
    <rPh sb="78" eb="80">
      <t>ジム</t>
    </rPh>
    <rPh sb="80" eb="83">
      <t>タントウシャ</t>
    </rPh>
    <rPh sb="84" eb="85">
      <t>カタ</t>
    </rPh>
    <rPh sb="94" eb="97">
      <t>クミアイイン</t>
    </rPh>
    <rPh sb="99" eb="101">
      <t>セイキュウ</t>
    </rPh>
    <rPh sb="105" eb="107">
      <t>バアイ</t>
    </rPh>
    <rPh sb="109" eb="110">
      <t>スミ</t>
    </rPh>
    <rPh sb="113" eb="116">
      <t>サクセイトウ</t>
    </rPh>
    <rPh sb="117" eb="119">
      <t>キョウリョク</t>
    </rPh>
    <rPh sb="121" eb="122">
      <t>ネガ</t>
    </rPh>
    <phoneticPr fontId="2"/>
  </si>
  <si>
    <t>　傷病手当金を請求するにあたっては、請求期間に受けた報酬の額を確認するため、報酬支給額証明書が必要となります。</t>
    <rPh sb="1" eb="3">
      <t>ショウビョウ</t>
    </rPh>
    <rPh sb="3" eb="5">
      <t>テアテ</t>
    </rPh>
    <rPh sb="5" eb="6">
      <t>キン</t>
    </rPh>
    <rPh sb="7" eb="9">
      <t>セイキュウ</t>
    </rPh>
    <rPh sb="18" eb="20">
      <t>セイキュウ</t>
    </rPh>
    <rPh sb="20" eb="22">
      <t>キカン</t>
    </rPh>
    <rPh sb="23" eb="24">
      <t>ウ</t>
    </rPh>
    <rPh sb="26" eb="28">
      <t>ホウシュウ</t>
    </rPh>
    <rPh sb="29" eb="30">
      <t>ガク</t>
    </rPh>
    <rPh sb="31" eb="33">
      <t>カクニン</t>
    </rPh>
    <rPh sb="38" eb="40">
      <t>ホウシュウ</t>
    </rPh>
    <rPh sb="40" eb="43">
      <t>シキュウガク</t>
    </rPh>
    <rPh sb="43" eb="46">
      <t>ショウメイショ</t>
    </rPh>
    <phoneticPr fontId="2"/>
  </si>
  <si>
    <t>××××××××</t>
    <phoneticPr fontId="2"/>
  </si>
  <si>
    <t>○○　○○</t>
    <phoneticPr fontId="2"/>
  </si>
  <si>
    <t>▼▼　▼▼</t>
    <phoneticPr fontId="2"/>
  </si>
  <si>
    <t>）</t>
    <phoneticPr fontId="2"/>
  </si>
  <si>
    <t>から</t>
    <phoneticPr fontId="2"/>
  </si>
  <si>
    <t>まで</t>
    <phoneticPr fontId="2"/>
  </si>
  <si>
    <t>（報酬　①＋②）</t>
    <rPh sb="1" eb="3">
      <t>ホウシュウ</t>
    </rPh>
    <phoneticPr fontId="2"/>
  </si>
  <si>
    <t>Ａ１</t>
    <phoneticPr fontId="2"/>
  </si>
  <si>
    <t>Ａ２</t>
    <phoneticPr fontId="2"/>
  </si>
  <si>
    <t>Ａ３</t>
    <phoneticPr fontId="2"/>
  </si>
  <si>
    <t>当該請求月の支給対象日数（１か月分）</t>
    <rPh sb="0" eb="2">
      <t>トウガイ</t>
    </rPh>
    <rPh sb="2" eb="4">
      <t>セイキュウ</t>
    </rPh>
    <rPh sb="4" eb="5">
      <t>ツキ</t>
    </rPh>
    <rPh sb="6" eb="8">
      <t>シキュウ</t>
    </rPh>
    <rPh sb="8" eb="10">
      <t>タイショウ</t>
    </rPh>
    <rPh sb="10" eb="12">
      <t>ニッスウ</t>
    </rPh>
    <rPh sb="15" eb="16">
      <t>ゲツ</t>
    </rPh>
    <rPh sb="16" eb="17">
      <t>ブン</t>
    </rPh>
    <phoneticPr fontId="2"/>
  </si>
  <si>
    <t xml:space="preserve">               　　　　　　　　　　　　　　　　　　　　　　　　　　　　　　　　　　　　　　                                　　　　　　　　　　　　　　　　　　　　　　　　　 (A1+A2+A3)</t>
    <phoneticPr fontId="2"/>
  </si>
  <si>
    <t>地域手当</t>
    <rPh sb="0" eb="2">
      <t>チイキ</t>
    </rPh>
    <rPh sb="2" eb="4">
      <t>テアテ</t>
    </rPh>
    <phoneticPr fontId="2"/>
  </si>
  <si>
    <t>Ｂ１</t>
    <phoneticPr fontId="2"/>
  </si>
  <si>
    <t>Ｂ２</t>
    <phoneticPr fontId="2"/>
  </si>
  <si>
    <t>Ｂ３</t>
    <phoneticPr fontId="2"/>
  </si>
  <si>
    <t>×</t>
    <phoneticPr fontId="2"/>
  </si>
  <si>
    <t>本来の支給額</t>
    <phoneticPr fontId="2"/>
  </si>
  <si>
    <t>＝</t>
    <phoneticPr fontId="2"/>
  </si>
  <si>
    <t>Ｃ１</t>
    <phoneticPr fontId="2"/>
  </si>
  <si>
    <t>Ｃ２</t>
    <phoneticPr fontId="2"/>
  </si>
  <si>
    <t>Ｃ３</t>
    <phoneticPr fontId="2"/>
  </si>
  <si>
    <t>Ｄ１　（Ｂ１÷Ａ１）</t>
    <phoneticPr fontId="2"/>
  </si>
  <si>
    <t>Ｄ２　（Ｂ２÷Ａ２）</t>
    <phoneticPr fontId="2"/>
  </si>
  <si>
    <t>Ｄ３　（Ｂ３÷Ａ３）</t>
    <phoneticPr fontId="2"/>
  </si>
  <si>
    <t>Ｅ１　（Ｃ１÷２２）</t>
    <phoneticPr fontId="2"/>
  </si>
  <si>
    <t>Ｅ２　（Ｃ２÷２２）</t>
    <phoneticPr fontId="2"/>
  </si>
  <si>
    <t>Ｅ３　（Ｃ３÷２２）</t>
    <phoneticPr fontId="2"/>
  </si>
  <si>
    <t>Ｆ１　（Ｄ１＋Ｅ１）</t>
    <phoneticPr fontId="2"/>
  </si>
  <si>
    <t>Ｆ２　（Ｄ２＋Ｅ２）</t>
    <phoneticPr fontId="2"/>
  </si>
  <si>
    <t>Ｆ３　（Ｄ３＋Ｅ３）</t>
    <phoneticPr fontId="2"/>
  </si>
  <si>
    <t>（</t>
    <phoneticPr fontId="2"/>
  </si>
  <si>
    <t>×　1/22　＝</t>
    <phoneticPr fontId="2"/>
  </si>
  <si>
    <t>　支給割合</t>
    <rPh sb="1" eb="3">
      <t>シキュウ</t>
    </rPh>
    <rPh sb="3" eb="5">
      <t>ワリアイ</t>
    </rPh>
    <phoneticPr fontId="2"/>
  </si>
  <si>
    <t>※</t>
    <phoneticPr fontId="2"/>
  </si>
  <si>
    <t>×</t>
  </si>
  <si>
    <t>　（2</t>
    <phoneticPr fontId="2"/>
  </si>
  <si>
    <t>/ 3 ) 　＝</t>
    <phoneticPr fontId="2"/>
  </si>
  <si>
    <t>・・・・・・・・・・・・①</t>
    <phoneticPr fontId="2"/>
  </si>
  <si>
    <t>・・・</t>
    <phoneticPr fontId="2"/>
  </si>
  <si>
    <t>②</t>
    <phoneticPr fontId="2"/>
  </si>
  <si>
    <t>①＞</t>
    <phoneticPr fontId="2"/>
  </si>
  <si>
    <t>・・・・</t>
    <phoneticPr fontId="2"/>
  </si>
  <si>
    <t>③</t>
    <phoneticPr fontId="2"/>
  </si>
  <si>
    <t>×</t>
    <phoneticPr fontId="2"/>
  </si>
  <si>
    <t>＝</t>
    <phoneticPr fontId="2"/>
  </si>
  <si>
    <t>（Ｆ２</t>
    <phoneticPr fontId="2"/>
  </si>
  <si>
    <t>②’</t>
    <phoneticPr fontId="2"/>
  </si>
  <si>
    <t>③’</t>
    <phoneticPr fontId="2"/>
  </si>
  <si>
    <t>（</t>
    <phoneticPr fontId="2"/>
  </si>
  <si>
    <t>・・・・</t>
    <phoneticPr fontId="2"/>
  </si>
  <si>
    <t>④</t>
    <phoneticPr fontId="2"/>
  </si>
  <si>
    <t>⑤</t>
    <phoneticPr fontId="2"/>
  </si>
  <si>
    <t>）</t>
    <phoneticPr fontId="2"/>
  </si>
  <si>
    <t>－</t>
    <phoneticPr fontId="2"/>
  </si>
  <si>
    <t>（　　　　　　　　　　　）</t>
    <phoneticPr fontId="2"/>
  </si>
  <si>
    <t>　　円</t>
    <rPh sb="2" eb="3">
      <t>エン</t>
    </rPh>
    <phoneticPr fontId="2"/>
  </si>
  <si>
    <t>　　　　　円</t>
    <rPh sb="5" eb="6">
      <t>エン</t>
    </rPh>
    <phoneticPr fontId="2"/>
  </si>
  <si>
    <t>２　報酬支給額証明書は、当該月に発行された給与明細から作成をしてください。</t>
    <rPh sb="2" eb="4">
      <t>ホウシュウ</t>
    </rPh>
    <rPh sb="4" eb="7">
      <t>シキュウガク</t>
    </rPh>
    <rPh sb="7" eb="10">
      <t>ショウメイショ</t>
    </rPh>
    <rPh sb="12" eb="14">
      <t>トウガイ</t>
    </rPh>
    <rPh sb="14" eb="15">
      <t>ツキ</t>
    </rPh>
    <rPh sb="16" eb="18">
      <t>ハッコウ</t>
    </rPh>
    <rPh sb="21" eb="23">
      <t>キュウヨ</t>
    </rPh>
    <rPh sb="23" eb="25">
      <t>メイサイ</t>
    </rPh>
    <rPh sb="27" eb="29">
      <t>サクセイ</t>
    </rPh>
    <phoneticPr fontId="2"/>
  </si>
  <si>
    <t>　　　（10月分を作成する場合10/21支給の10月の給与明細）</t>
    <rPh sb="9" eb="11">
      <t>サクセイ</t>
    </rPh>
    <rPh sb="29" eb="31">
      <t>メイサイ</t>
    </rPh>
    <phoneticPr fontId="2"/>
  </si>
  <si>
    <t>７　傷病手当金の支給開始日以降で、算定の結果、給付額が０円となる月についても、当該月の報酬支
　給額証明書を作成して、組合員へ送付してください。</t>
    <rPh sb="2" eb="4">
      <t>ショウビョウ</t>
    </rPh>
    <rPh sb="4" eb="6">
      <t>テアテ</t>
    </rPh>
    <rPh sb="6" eb="7">
      <t>キン</t>
    </rPh>
    <rPh sb="8" eb="10">
      <t>シキュウ</t>
    </rPh>
    <rPh sb="10" eb="13">
      <t>カイシビ</t>
    </rPh>
    <rPh sb="13" eb="15">
      <t>イコウ</t>
    </rPh>
    <rPh sb="17" eb="19">
      <t>サンテイ</t>
    </rPh>
    <rPh sb="20" eb="22">
      <t>ケッカ</t>
    </rPh>
    <rPh sb="23" eb="25">
      <t>キュウフ</t>
    </rPh>
    <rPh sb="25" eb="26">
      <t>ガク</t>
    </rPh>
    <rPh sb="28" eb="29">
      <t>エン</t>
    </rPh>
    <rPh sb="32" eb="33">
      <t>ツキ</t>
    </rPh>
    <rPh sb="39" eb="41">
      <t>トウガイ</t>
    </rPh>
    <rPh sb="41" eb="42">
      <t>ツキ</t>
    </rPh>
    <rPh sb="43" eb="45">
      <t>ホウシュウ</t>
    </rPh>
    <rPh sb="45" eb="46">
      <t>シ</t>
    </rPh>
    <rPh sb="48" eb="49">
      <t>キュウ</t>
    </rPh>
    <rPh sb="49" eb="50">
      <t>ガク</t>
    </rPh>
    <rPh sb="50" eb="53">
      <t>ショウメイショ</t>
    </rPh>
    <rPh sb="54" eb="56">
      <t>サクセイ</t>
    </rPh>
    <rPh sb="59" eb="62">
      <t>クミアイイン</t>
    </rPh>
    <rPh sb="63" eb="65">
      <t>ソウフ</t>
    </rPh>
    <phoneticPr fontId="2"/>
  </si>
  <si>
    <t>）</t>
    <phoneticPr fontId="2"/>
  </si>
  <si>
    <t>から</t>
    <phoneticPr fontId="2"/>
  </si>
  <si>
    <t>まで</t>
    <phoneticPr fontId="2"/>
  </si>
  <si>
    <t>Ａ１</t>
    <phoneticPr fontId="2"/>
  </si>
  <si>
    <t>Ａ２</t>
    <phoneticPr fontId="2"/>
  </si>
  <si>
    <t>Ａ３</t>
    <phoneticPr fontId="2"/>
  </si>
  <si>
    <t>Ｂ１</t>
    <phoneticPr fontId="2"/>
  </si>
  <si>
    <t>（Ｆ２</t>
    <phoneticPr fontId="2"/>
  </si>
  <si>
    <t>Ｆ２</t>
    <phoneticPr fontId="2"/>
  </si>
  <si>
    <t>令和</t>
    <rPh sb="0" eb="2">
      <t>レイワ</t>
    </rPh>
    <phoneticPr fontId="2"/>
  </si>
  <si>
    <t>令和　　　　　年　　　　　月　　　　　日</t>
    <rPh sb="0" eb="2">
      <t>レイワ</t>
    </rPh>
    <rPh sb="7" eb="8">
      <t>ネン</t>
    </rPh>
    <rPh sb="13" eb="14">
      <t>ガツ</t>
    </rPh>
    <rPh sb="19" eb="20">
      <t>ニチ</t>
    </rPh>
    <phoneticPr fontId="2"/>
  </si>
  <si>
    <t>金</t>
    <rPh sb="0" eb="1">
      <t>キン</t>
    </rPh>
    <phoneticPr fontId="2"/>
  </si>
  <si>
    <t>令和 　　年　　月　　日</t>
    <rPh sb="0" eb="2">
      <t>レイワ</t>
    </rPh>
    <rPh sb="5" eb="6">
      <t>ネン</t>
    </rPh>
    <rPh sb="8" eb="9">
      <t>ゲツ</t>
    </rPh>
    <rPh sb="11" eb="12">
      <t>ニチ</t>
    </rPh>
    <phoneticPr fontId="2"/>
  </si>
  <si>
    <t>令和　　年　月分～令和　　年　月分</t>
    <rPh sb="0" eb="2">
      <t>レイワ</t>
    </rPh>
    <rPh sb="4" eb="5">
      <t>ネン</t>
    </rPh>
    <rPh sb="6" eb="8">
      <t>ガツブン</t>
    </rPh>
    <rPh sb="9" eb="11">
      <t>レイワ</t>
    </rPh>
    <rPh sb="13" eb="14">
      <t>ネン</t>
    </rPh>
    <rPh sb="15" eb="17">
      <t>ガツブン</t>
    </rPh>
    <phoneticPr fontId="2"/>
  </si>
  <si>
    <t>令和3年4月分～令和3年4月分</t>
    <rPh sb="0" eb="2">
      <t>レイワ</t>
    </rPh>
    <rPh sb="3" eb="4">
      <t>ネン</t>
    </rPh>
    <rPh sb="5" eb="7">
      <t>ガツブン</t>
    </rPh>
    <rPh sb="8" eb="10">
      <t>レイワ</t>
    </rPh>
    <rPh sb="11" eb="12">
      <t>ネン</t>
    </rPh>
    <rPh sb="13" eb="15">
      <t>ガツブン</t>
    </rPh>
    <phoneticPr fontId="2"/>
  </si>
  <si>
    <t>　　令和3年4月に遡って扶養手当の月額が変更になったため</t>
    <rPh sb="2" eb="4">
      <t>レイワ</t>
    </rPh>
    <rPh sb="5" eb="6">
      <t>ネン</t>
    </rPh>
    <rPh sb="7" eb="8">
      <t>ガツ</t>
    </rPh>
    <rPh sb="9" eb="10">
      <t>サカノボ</t>
    </rPh>
    <rPh sb="12" eb="14">
      <t>フヨウ</t>
    </rPh>
    <rPh sb="14" eb="16">
      <t>テアテ</t>
    </rPh>
    <rPh sb="17" eb="18">
      <t>ゲツ</t>
    </rPh>
    <rPh sb="18" eb="19">
      <t>ガク</t>
    </rPh>
    <rPh sb="20" eb="22">
      <t>ヘンコウ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</si>
</sst>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0.00_ "/>
    <numFmt numFmtId="178" formatCode="#,##0_);[Red]\(#,##0\)"/>
    <numFmt numFmtId="179" formatCode="#,##0&quot;円&quot;"/>
    <numFmt numFmtId="180" formatCode="0&quot;日&quot;"/>
    <numFmt numFmtId="181" formatCode="#,##0.00_);[Red]\(#,##0.00\)"/>
    <numFmt numFmtId="182" formatCode="[$-411]ggge&quot;年&quot;m&quot;月&quot;d&quot;日&quot;;@"/>
  </numFmts>
  <fonts count="61"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4"/>
      <name val="ＭＳ ゴシック"/>
      <family val="3"/>
      <charset val="128"/>
    </font>
    <font>
      <sz val="11"/>
      <color indexed="10"/>
      <name val="ＭＳ Ｐゴシック"/>
      <family val="3"/>
      <charset val="128"/>
    </font>
    <font>
      <sz val="9"/>
      <name val="ＭＳ Ｐゴシック"/>
      <family val="3"/>
      <charset val="128"/>
    </font>
    <font>
      <b/>
      <sz val="16"/>
      <name val="ＭＳ ゴシック"/>
      <family val="3"/>
      <charset val="128"/>
    </font>
    <font>
      <b/>
      <sz val="12"/>
      <color indexed="10"/>
      <name val="ＭＳ ゴシック"/>
      <family val="3"/>
      <charset val="128"/>
    </font>
    <font>
      <sz val="8"/>
      <name val="ＭＳ Ｐゴシック"/>
      <family val="3"/>
      <charset val="128"/>
    </font>
    <font>
      <b/>
      <sz val="10"/>
      <name val="ＭＳ Ｐゴシック"/>
      <family val="3"/>
      <charset val="128"/>
    </font>
    <font>
      <b/>
      <sz val="12"/>
      <name val="ＭＳ Ｐゴシック"/>
      <family val="3"/>
      <charset val="128"/>
    </font>
    <font>
      <sz val="8"/>
      <color indexed="10"/>
      <name val="ＭＳ Ｐゴシック"/>
      <family val="3"/>
      <charset val="128"/>
    </font>
    <font>
      <b/>
      <sz val="6"/>
      <name val="ＭＳ Ｐゴシック"/>
      <family val="3"/>
      <charset val="128"/>
    </font>
    <font>
      <b/>
      <sz val="14"/>
      <name val="ＭＳ ゴシック"/>
      <family val="3"/>
      <charset val="128"/>
    </font>
    <font>
      <b/>
      <sz val="16"/>
      <color indexed="12"/>
      <name val="ＭＳ ゴシック"/>
      <family val="3"/>
      <charset val="128"/>
    </font>
    <font>
      <sz val="8"/>
      <color indexed="18"/>
      <name val="ＭＳ Ｐゴシック"/>
      <family val="3"/>
      <charset val="128"/>
    </font>
    <font>
      <sz val="11"/>
      <name val="ＭＳ Ｐゴシック"/>
      <family val="3"/>
      <charset val="128"/>
    </font>
    <font>
      <sz val="5"/>
      <name val="ＭＳ Ｐゴシック"/>
      <family val="3"/>
      <charset val="128"/>
    </font>
    <font>
      <sz val="11"/>
      <color indexed="12"/>
      <name val="ＭＳ Ｐゴシック"/>
      <family val="3"/>
      <charset val="128"/>
    </font>
    <font>
      <b/>
      <sz val="11"/>
      <color indexed="12"/>
      <name val="ＭＳ Ｐゴシック"/>
      <family val="3"/>
      <charset val="128"/>
    </font>
    <font>
      <b/>
      <sz val="12"/>
      <color indexed="12"/>
      <name val="ＭＳ Ｐゴシック"/>
      <family val="3"/>
      <charset val="128"/>
    </font>
    <font>
      <b/>
      <sz val="10"/>
      <color indexed="12"/>
      <name val="ＭＳ Ｐゴシック"/>
      <family val="3"/>
      <charset val="128"/>
    </font>
    <font>
      <b/>
      <sz val="8"/>
      <color indexed="12"/>
      <name val="ＭＳ Ｐゴシック"/>
      <family val="3"/>
      <charset val="128"/>
    </font>
    <font>
      <b/>
      <sz val="9"/>
      <color indexed="12"/>
      <name val="ＭＳ Ｐゴシック"/>
      <family val="3"/>
      <charset val="128"/>
    </font>
    <font>
      <sz val="12"/>
      <color indexed="12"/>
      <name val="ＭＳ Ｐゴシック"/>
      <family val="3"/>
      <charset val="128"/>
    </font>
    <font>
      <sz val="8"/>
      <color indexed="12"/>
      <name val="ＭＳ Ｐゴシック"/>
      <family val="3"/>
      <charset val="128"/>
    </font>
    <font>
      <b/>
      <sz val="8"/>
      <name val="ＭＳ Ｐゴシック"/>
      <family val="3"/>
      <charset val="128"/>
    </font>
    <font>
      <b/>
      <sz val="8"/>
      <color indexed="48"/>
      <name val="ＭＳ Ｐゴシック"/>
      <family val="3"/>
      <charset val="128"/>
    </font>
    <font>
      <b/>
      <sz val="11"/>
      <color indexed="48"/>
      <name val="ＭＳ Ｐゴシック"/>
      <family val="3"/>
      <charset val="128"/>
    </font>
    <font>
      <b/>
      <sz val="8"/>
      <color indexed="8"/>
      <name val="ＭＳ Ｐゴシック"/>
      <family val="3"/>
      <charset val="128"/>
    </font>
    <font>
      <b/>
      <sz val="6"/>
      <color indexed="8"/>
      <name val="ＭＳ Ｐゴシック"/>
      <family val="3"/>
      <charset val="128"/>
    </font>
    <font>
      <sz val="16"/>
      <name val="ＭＳ Ｐゴシック"/>
      <family val="3"/>
      <charset val="128"/>
    </font>
    <font>
      <b/>
      <sz val="11"/>
      <name val="ＭＳ Ｐゴシック"/>
      <family val="3"/>
      <charset val="128"/>
    </font>
    <font>
      <u/>
      <sz val="11"/>
      <name val="ＭＳ Ｐゴシック"/>
      <family val="3"/>
      <charset val="128"/>
    </font>
    <font>
      <b/>
      <sz val="14"/>
      <name val="ＭＳ Ｐゴシック"/>
      <family val="3"/>
      <charset val="128"/>
    </font>
    <font>
      <b/>
      <sz val="12"/>
      <name val="ＭＳ ゴシック"/>
      <family val="3"/>
      <charset val="128"/>
    </font>
    <font>
      <b/>
      <sz val="9"/>
      <color indexed="81"/>
      <name val="ＭＳ Ｐゴシック"/>
      <family val="3"/>
      <charset val="128"/>
    </font>
    <font>
      <sz val="18"/>
      <name val="ＭＳ Ｐゴシック"/>
      <family val="3"/>
      <charset val="128"/>
    </font>
    <font>
      <b/>
      <sz val="10"/>
      <color indexed="8"/>
      <name val="ＭＳ Ｐゴシック"/>
      <family val="3"/>
      <charset val="128"/>
    </font>
    <font>
      <b/>
      <sz val="8"/>
      <name val="ＭＳ ゴシック"/>
      <family val="3"/>
      <charset val="128"/>
    </font>
    <font>
      <b/>
      <sz val="10"/>
      <color indexed="81"/>
      <name val="ＭＳ Ｐゴシック"/>
      <family val="3"/>
      <charset val="128"/>
    </font>
    <font>
      <b/>
      <sz val="11"/>
      <name val="HGS教科書体"/>
      <family val="1"/>
      <charset val="128"/>
    </font>
    <font>
      <sz val="11"/>
      <name val="ＭＳ ゴシック"/>
      <family val="3"/>
      <charset val="128"/>
    </font>
    <font>
      <sz val="11"/>
      <name val="ＭＳ 明朝"/>
      <family val="1"/>
      <charset val="128"/>
    </font>
    <font>
      <sz val="8"/>
      <color indexed="12"/>
      <name val="ＭＳ Ｐゴシック"/>
      <family val="3"/>
      <charset val="128"/>
    </font>
    <font>
      <sz val="11"/>
      <color indexed="10"/>
      <name val="ＭＳ Ｐゴシック"/>
      <family val="3"/>
      <charset val="128"/>
    </font>
    <font>
      <b/>
      <sz val="11"/>
      <color indexed="12"/>
      <name val="ＭＳ Ｐゴシック"/>
      <family val="3"/>
      <charset val="128"/>
    </font>
    <font>
      <b/>
      <sz val="14"/>
      <color indexed="12"/>
      <name val="HGS教科書体"/>
      <family val="1"/>
      <charset val="128"/>
    </font>
    <font>
      <sz val="16"/>
      <color indexed="10"/>
      <name val="HGP創英角ｺﾞｼｯｸUB"/>
      <family val="3"/>
      <charset val="128"/>
    </font>
    <font>
      <b/>
      <sz val="16"/>
      <color indexed="12"/>
      <name val="HG丸ｺﾞｼｯｸM-PRO"/>
      <family val="3"/>
      <charset val="128"/>
    </font>
    <font>
      <sz val="11"/>
      <name val="ＭＳ Ｐゴシック"/>
      <family val="3"/>
      <charset val="128"/>
    </font>
    <font>
      <b/>
      <sz val="10"/>
      <color indexed="12"/>
      <name val="ＭＳ Ｐゴシック"/>
      <family val="3"/>
      <charset val="128"/>
    </font>
    <font>
      <b/>
      <sz val="8"/>
      <color indexed="12"/>
      <name val="ＭＳ Ｐゴシック"/>
      <family val="3"/>
      <charset val="128"/>
    </font>
    <font>
      <b/>
      <sz val="11"/>
      <color indexed="10"/>
      <name val="ＭＳ Ｐゴシック"/>
      <family val="3"/>
      <charset val="128"/>
    </font>
    <font>
      <sz val="10"/>
      <color indexed="10"/>
      <name val="HGSｺﾞｼｯｸE"/>
      <family val="3"/>
      <charset val="128"/>
    </font>
    <font>
      <b/>
      <sz val="9"/>
      <name val="ＭＳ Ｐゴシック"/>
      <family val="3"/>
      <charset val="128"/>
    </font>
    <font>
      <b/>
      <sz val="6"/>
      <color indexed="12"/>
      <name val="ＭＳ Ｐゴシック"/>
      <family val="3"/>
      <charset val="128"/>
    </font>
    <font>
      <b/>
      <sz val="8"/>
      <color rgb="FF0000FF"/>
      <name val="ＭＳ Ｐゴシック"/>
      <family val="3"/>
      <charset val="128"/>
    </font>
    <font>
      <b/>
      <sz val="9"/>
      <color rgb="FF0000FF"/>
      <name val="ＭＳ Ｐゴシック"/>
      <family val="3"/>
      <charset val="128"/>
    </font>
  </fonts>
  <fills count="9">
    <fill>
      <patternFill patternType="none"/>
    </fill>
    <fill>
      <patternFill patternType="gray125"/>
    </fill>
    <fill>
      <patternFill patternType="solid">
        <fgColor indexed="45"/>
        <bgColor indexed="64"/>
      </patternFill>
    </fill>
    <fill>
      <patternFill patternType="solid">
        <fgColor indexed="26"/>
        <bgColor indexed="64"/>
      </patternFill>
    </fill>
    <fill>
      <patternFill patternType="solid">
        <fgColor indexed="41"/>
        <bgColor indexed="64"/>
      </patternFill>
    </fill>
    <fill>
      <patternFill patternType="solid">
        <fgColor indexed="27"/>
        <bgColor indexed="64"/>
      </patternFill>
    </fill>
    <fill>
      <patternFill patternType="solid">
        <fgColor indexed="13"/>
        <bgColor indexed="64"/>
      </patternFill>
    </fill>
    <fill>
      <patternFill patternType="solid">
        <fgColor rgb="FFFFFF66"/>
        <bgColor indexed="64"/>
      </patternFill>
    </fill>
    <fill>
      <patternFill patternType="solid">
        <fgColor theme="8" tint="0.39997558519241921"/>
        <bgColor indexed="64"/>
      </patternFill>
    </fill>
  </fills>
  <borders count="64">
    <border>
      <left/>
      <right/>
      <top/>
      <bottom/>
      <diagonal/>
    </border>
    <border>
      <left style="dotted">
        <color indexed="64"/>
      </left>
      <right style="dotted">
        <color indexed="64"/>
      </right>
      <top style="dotted">
        <color indexed="64"/>
      </top>
      <bottom style="dotted">
        <color indexed="64"/>
      </bottom>
      <diagonal/>
    </border>
    <border>
      <left style="dashed">
        <color indexed="64"/>
      </left>
      <right style="dotted">
        <color indexed="64"/>
      </right>
      <top style="dashed">
        <color indexed="64"/>
      </top>
      <bottom style="dashed">
        <color indexed="64"/>
      </bottom>
      <diagonal/>
    </border>
    <border>
      <left/>
      <right style="dotted">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top/>
      <bottom style="thin">
        <color indexed="64"/>
      </bottom>
      <diagonal/>
    </border>
    <border>
      <left style="double">
        <color indexed="64"/>
      </left>
      <right/>
      <top/>
      <bottom style="double">
        <color indexed="64"/>
      </bottom>
      <diagonal/>
    </border>
    <border>
      <left/>
      <right/>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slantDashDot">
        <color indexed="64"/>
      </left>
      <right/>
      <top style="slantDashDot">
        <color indexed="64"/>
      </top>
      <bottom style="slantDashDot">
        <color indexed="64"/>
      </bottom>
      <diagonal/>
    </border>
    <border>
      <left/>
      <right/>
      <top style="slantDashDot">
        <color indexed="64"/>
      </top>
      <bottom style="slantDashDot">
        <color indexed="64"/>
      </bottom>
      <diagonal/>
    </border>
    <border>
      <left/>
      <right style="slantDashDot">
        <color indexed="64"/>
      </right>
      <top style="slantDashDot">
        <color indexed="64"/>
      </top>
      <bottom style="slantDashDot">
        <color indexed="64"/>
      </bottom>
      <diagonal/>
    </border>
    <border>
      <left style="medium">
        <color indexed="64"/>
      </left>
      <right/>
      <top style="medium">
        <color indexed="64"/>
      </top>
      <bottom/>
      <diagonal/>
    </border>
    <border>
      <left/>
      <right style="double">
        <color indexed="64"/>
      </right>
      <top/>
      <bottom style="double">
        <color indexed="64"/>
      </bottom>
      <diagonal/>
    </border>
    <border>
      <left/>
      <right/>
      <top style="thin">
        <color indexed="64"/>
      </top>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ashed">
        <color indexed="64"/>
      </left>
      <right style="dashed">
        <color indexed="64"/>
      </right>
      <top style="dashed">
        <color indexed="64"/>
      </top>
      <bottom style="dashed">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xf numFmtId="38" fontId="1" fillId="0" borderId="0" applyFont="0" applyFill="0" applyBorder="0" applyAlignment="0" applyProtection="0"/>
    <xf numFmtId="38" fontId="18" fillId="0" borderId="0" applyFont="0" applyFill="0" applyBorder="0" applyAlignment="0" applyProtection="0"/>
    <xf numFmtId="38" fontId="1" fillId="0" borderId="0" applyFont="0" applyFill="0" applyBorder="0" applyAlignment="0" applyProtection="0"/>
  </cellStyleXfs>
  <cellXfs count="547">
    <xf numFmtId="0" fontId="0" fillId="0" borderId="0" xfId="0"/>
    <xf numFmtId="0" fontId="0" fillId="0" borderId="0" xfId="0" applyProtection="1"/>
    <xf numFmtId="0" fontId="10" fillId="0" borderId="0" xfId="0" applyFont="1" applyProtection="1"/>
    <xf numFmtId="0" fontId="0" fillId="0" borderId="0" xfId="0" applyFill="1" applyProtection="1"/>
    <xf numFmtId="0" fontId="10" fillId="0" borderId="0" xfId="0" applyFont="1" applyFill="1" applyBorder="1" applyAlignment="1" applyProtection="1"/>
    <xf numFmtId="0" fontId="10" fillId="0" borderId="0" xfId="0" applyFont="1" applyFill="1" applyProtection="1"/>
    <xf numFmtId="0" fontId="4" fillId="0" borderId="0" xfId="0" applyFont="1" applyProtection="1"/>
    <xf numFmtId="0" fontId="27" fillId="0" borderId="0" xfId="0" applyFont="1" applyFill="1" applyProtection="1"/>
    <xf numFmtId="0" fontId="0" fillId="0" borderId="0" xfId="0" applyProtection="1">
      <protection locked="0"/>
    </xf>
    <xf numFmtId="0" fontId="0" fillId="0" borderId="0" xfId="0" applyFill="1" applyProtection="1">
      <protection locked="0"/>
    </xf>
    <xf numFmtId="0" fontId="10" fillId="0" borderId="0" xfId="0" applyFont="1" applyFill="1" applyAlignment="1" applyProtection="1">
      <alignment vertical="center"/>
    </xf>
    <xf numFmtId="0" fontId="20" fillId="0" borderId="0" xfId="0" applyFont="1" applyFill="1" applyProtection="1"/>
    <xf numFmtId="0" fontId="20" fillId="0" borderId="0" xfId="0" applyFont="1" applyProtection="1">
      <protection locked="0"/>
    </xf>
    <xf numFmtId="58" fontId="33" fillId="0" borderId="0" xfId="0" applyNumberFormat="1" applyFont="1" applyAlignment="1" applyProtection="1">
      <alignment horizontal="distributed" vertical="distributed" wrapText="1"/>
      <protection locked="0"/>
    </xf>
    <xf numFmtId="0" fontId="33" fillId="0" borderId="0" xfId="0" applyFont="1" applyAlignment="1" applyProtection="1">
      <alignment horizontal="distributed" vertical="distributed" wrapText="1"/>
      <protection locked="0"/>
    </xf>
    <xf numFmtId="0" fontId="4" fillId="0" borderId="0" xfId="0" applyFont="1" applyProtection="1">
      <protection locked="0"/>
    </xf>
    <xf numFmtId="0" fontId="10" fillId="0" borderId="0" xfId="0" applyFont="1" applyProtection="1">
      <protection locked="0"/>
    </xf>
    <xf numFmtId="0" fontId="2" fillId="0" borderId="0" xfId="0" applyFont="1" applyAlignment="1" applyProtection="1">
      <alignment horizontal="center"/>
    </xf>
    <xf numFmtId="0" fontId="2" fillId="0" borderId="0" xfId="0" applyFont="1" applyFill="1" applyProtection="1"/>
    <xf numFmtId="38" fontId="10" fillId="0" borderId="1" xfId="1" applyFont="1" applyFill="1" applyBorder="1" applyAlignment="1" applyProtection="1">
      <alignment shrinkToFit="1"/>
    </xf>
    <xf numFmtId="0" fontId="2" fillId="0" borderId="2" xfId="0" applyFont="1" applyFill="1" applyBorder="1" applyAlignment="1" applyProtection="1">
      <alignment horizontal="center" vertical="center"/>
    </xf>
    <xf numFmtId="0" fontId="17" fillId="0" borderId="0" xfId="0" applyFont="1" applyFill="1" applyProtection="1"/>
    <xf numFmtId="0" fontId="2" fillId="0" borderId="3" xfId="0" applyFont="1" applyFill="1" applyBorder="1" applyAlignment="1" applyProtection="1">
      <alignment horizontal="center"/>
    </xf>
    <xf numFmtId="178" fontId="10" fillId="0" borderId="1" xfId="1" applyNumberFormat="1" applyFont="1" applyFill="1" applyBorder="1" applyAlignment="1" applyProtection="1">
      <alignment shrinkToFit="1"/>
    </xf>
    <xf numFmtId="0" fontId="0" fillId="0" borderId="0" xfId="0" applyFill="1" applyBorder="1" applyAlignment="1" applyProtection="1">
      <alignment vertical="center"/>
    </xf>
    <xf numFmtId="0" fontId="13" fillId="0" borderId="0" xfId="0" applyFont="1" applyFill="1" applyProtection="1"/>
    <xf numFmtId="0" fontId="13" fillId="0" borderId="0" xfId="0" applyFont="1" applyFill="1" applyBorder="1" applyAlignment="1" applyProtection="1">
      <alignment vertical="center"/>
    </xf>
    <xf numFmtId="0" fontId="2" fillId="0" borderId="4" xfId="0" applyFont="1" applyFill="1" applyBorder="1" applyProtection="1"/>
    <xf numFmtId="0" fontId="2" fillId="0" borderId="5" xfId="0" applyFont="1" applyFill="1" applyBorder="1" applyProtection="1"/>
    <xf numFmtId="0" fontId="2" fillId="0" borderId="6" xfId="0" applyFont="1" applyFill="1" applyBorder="1" applyProtection="1"/>
    <xf numFmtId="0" fontId="10" fillId="0" borderId="7" xfId="0" applyFont="1" applyFill="1" applyBorder="1" applyAlignment="1" applyProtection="1"/>
    <xf numFmtId="0" fontId="10" fillId="0" borderId="8" xfId="0" applyFont="1" applyFill="1" applyBorder="1" applyAlignment="1" applyProtection="1">
      <alignment shrinkToFit="1"/>
    </xf>
    <xf numFmtId="38" fontId="10" fillId="0" borderId="1" xfId="0" applyNumberFormat="1" applyFont="1" applyFill="1" applyBorder="1" applyAlignment="1" applyProtection="1">
      <alignment shrinkToFit="1"/>
    </xf>
    <xf numFmtId="0" fontId="10" fillId="0" borderId="9" xfId="0" applyFont="1" applyFill="1" applyBorder="1" applyProtection="1"/>
    <xf numFmtId="0" fontId="27" fillId="0" borderId="9" xfId="0" applyFont="1" applyFill="1" applyBorder="1" applyProtection="1"/>
    <xf numFmtId="0" fontId="10" fillId="0" borderId="0" xfId="0" applyFont="1" applyFill="1" applyBorder="1" applyProtection="1"/>
    <xf numFmtId="0" fontId="10" fillId="0" borderId="9" xfId="0" applyFont="1" applyFill="1" applyBorder="1" applyAlignment="1" applyProtection="1"/>
    <xf numFmtId="0" fontId="10" fillId="0" borderId="10" xfId="0" applyFont="1" applyFill="1" applyBorder="1" applyProtection="1"/>
    <xf numFmtId="0" fontId="0" fillId="0" borderId="11" xfId="0" applyFill="1" applyBorder="1" applyProtection="1"/>
    <xf numFmtId="0" fontId="6" fillId="0" borderId="0" xfId="0" applyFont="1" applyFill="1" applyAlignment="1" applyProtection="1"/>
    <xf numFmtId="0" fontId="4" fillId="0" borderId="0" xfId="0" applyFont="1" applyFill="1" applyProtection="1"/>
    <xf numFmtId="0" fontId="4" fillId="0" borderId="0" xfId="0" applyFont="1" applyFill="1" applyAlignment="1" applyProtection="1"/>
    <xf numFmtId="0" fontId="4" fillId="0" borderId="0" xfId="0" applyFont="1" applyFill="1" applyAlignment="1" applyProtection="1">
      <alignment horizontal="center"/>
    </xf>
    <xf numFmtId="0" fontId="11" fillId="0" borderId="0" xfId="0" applyFont="1" applyFill="1" applyProtection="1"/>
    <xf numFmtId="0" fontId="46" fillId="0" borderId="0" xfId="0" applyFont="1" applyFill="1" applyBorder="1" applyAlignment="1" applyProtection="1">
      <alignment vertical="center"/>
    </xf>
    <xf numFmtId="0" fontId="28" fillId="0" borderId="12" xfId="0" applyFont="1" applyFill="1" applyBorder="1" applyAlignment="1" applyProtection="1">
      <alignment shrinkToFit="1"/>
    </xf>
    <xf numFmtId="0" fontId="7" fillId="0" borderId="0" xfId="0" applyFont="1" applyFill="1" applyBorder="1" applyAlignment="1" applyProtection="1">
      <alignment horizontal="right" vertical="center"/>
    </xf>
    <xf numFmtId="0" fontId="11" fillId="0" borderId="0" xfId="0" applyFont="1" applyFill="1" applyBorder="1" applyAlignment="1" applyProtection="1">
      <alignment horizontal="center" vertical="center"/>
    </xf>
    <xf numFmtId="0" fontId="37" fillId="0" borderId="0" xfId="0" applyFont="1" applyFill="1" applyAlignment="1" applyProtection="1">
      <alignment vertical="center"/>
    </xf>
    <xf numFmtId="0" fontId="41" fillId="0" borderId="0" xfId="0" applyFont="1" applyFill="1" applyAlignment="1" applyProtection="1">
      <alignment vertical="center"/>
    </xf>
    <xf numFmtId="0" fontId="0" fillId="0" borderId="0" xfId="0" applyFill="1" applyBorder="1" applyProtection="1"/>
    <xf numFmtId="0" fontId="0" fillId="0" borderId="5" xfId="0" applyBorder="1" applyProtection="1"/>
    <xf numFmtId="0" fontId="0" fillId="0" borderId="5" xfId="0" applyFill="1" applyBorder="1" applyProtection="1"/>
    <xf numFmtId="0" fontId="10" fillId="0" borderId="5" xfId="0" applyFont="1" applyFill="1" applyBorder="1" applyAlignment="1" applyProtection="1">
      <alignment vertical="center"/>
    </xf>
    <xf numFmtId="0" fontId="0" fillId="0" borderId="11" xfId="0" applyBorder="1" applyProtection="1"/>
    <xf numFmtId="0" fontId="20" fillId="0" borderId="11" xfId="0" applyFont="1" applyBorder="1" applyProtection="1"/>
    <xf numFmtId="0" fontId="4" fillId="0" borderId="11" xfId="0" applyFont="1" applyBorder="1" applyAlignment="1" applyProtection="1">
      <alignment vertical="top"/>
    </xf>
    <xf numFmtId="0" fontId="0" fillId="0" borderId="0" xfId="0" applyAlignment="1" applyProtection="1">
      <alignment vertical="center"/>
    </xf>
    <xf numFmtId="0" fontId="0" fillId="0" borderId="0" xfId="0" applyAlignment="1" applyProtection="1"/>
    <xf numFmtId="0" fontId="36" fillId="0" borderId="0" xfId="0" applyFont="1" applyAlignment="1" applyProtection="1">
      <alignment vertical="center"/>
    </xf>
    <xf numFmtId="0" fontId="18" fillId="0" borderId="0" xfId="0" applyFont="1" applyAlignment="1" applyProtection="1">
      <alignment vertical="center"/>
    </xf>
    <xf numFmtId="0" fontId="0" fillId="0" borderId="0" xfId="0" applyAlignment="1" applyProtection="1">
      <alignment vertical="center" wrapText="1"/>
    </xf>
    <xf numFmtId="0" fontId="0" fillId="0" borderId="0" xfId="0" applyAlignment="1">
      <alignment vertical="center"/>
    </xf>
    <xf numFmtId="0" fontId="0" fillId="0" borderId="0" xfId="0" applyAlignment="1">
      <alignment horizontal="center" vertical="center"/>
    </xf>
    <xf numFmtId="0" fontId="33" fillId="0" borderId="0" xfId="0" applyFont="1" applyAlignment="1">
      <alignment vertical="center"/>
    </xf>
    <xf numFmtId="0" fontId="48" fillId="0" borderId="0" xfId="0" applyFont="1" applyAlignment="1">
      <alignment vertical="center"/>
    </xf>
    <xf numFmtId="0" fontId="49" fillId="0" borderId="0" xfId="0" applyFont="1" applyAlignment="1">
      <alignment vertical="center"/>
    </xf>
    <xf numFmtId="0" fontId="49" fillId="0" borderId="0" xfId="0" applyFont="1" applyAlignment="1">
      <alignment horizontal="center" vertical="center"/>
    </xf>
    <xf numFmtId="49" fontId="49" fillId="0" borderId="0" xfId="0" applyNumberFormat="1" applyFont="1" applyAlignment="1">
      <alignment vertical="center"/>
    </xf>
    <xf numFmtId="0" fontId="43" fillId="0" borderId="0" xfId="0" applyFont="1" applyAlignment="1">
      <alignment horizontal="center" vertical="center"/>
    </xf>
    <xf numFmtId="0" fontId="50" fillId="0" borderId="0" xfId="0" applyFont="1" applyAlignment="1">
      <alignment vertical="top"/>
    </xf>
    <xf numFmtId="38" fontId="11" fillId="0" borderId="13" xfId="0" applyNumberFormat="1" applyFont="1" applyFill="1" applyBorder="1" applyAlignment="1" applyProtection="1">
      <alignment shrinkToFit="1"/>
    </xf>
    <xf numFmtId="38" fontId="11" fillId="0" borderId="12" xfId="0" applyNumberFormat="1" applyFont="1" applyFill="1" applyBorder="1" applyAlignment="1" applyProtection="1">
      <alignment shrinkToFit="1"/>
    </xf>
    <xf numFmtId="0" fontId="10" fillId="0" borderId="0" xfId="0" applyFont="1" applyFill="1" applyAlignment="1" applyProtection="1">
      <alignment horizontal="center"/>
    </xf>
    <xf numFmtId="0" fontId="10" fillId="0" borderId="0" xfId="0" applyFont="1" applyFill="1" applyAlignment="1" applyProtection="1"/>
    <xf numFmtId="0" fontId="10" fillId="0" borderId="0" xfId="0" applyFont="1" applyFill="1" applyBorder="1" applyAlignment="1" applyProtection="1">
      <alignment vertical="center"/>
    </xf>
    <xf numFmtId="0" fontId="0" fillId="0" borderId="0" xfId="0" applyFont="1" applyFill="1" applyBorder="1" applyAlignment="1" applyProtection="1">
      <alignment vertical="center"/>
    </xf>
    <xf numFmtId="0" fontId="28" fillId="0" borderId="14" xfId="0" applyFont="1" applyFill="1" applyBorder="1" applyAlignment="1" applyProtection="1"/>
    <xf numFmtId="0" fontId="20" fillId="0" borderId="0" xfId="0" applyFont="1" applyProtection="1"/>
    <xf numFmtId="49" fontId="8" fillId="0" borderId="0" xfId="0" applyNumberFormat="1" applyFont="1" applyAlignment="1" applyProtection="1">
      <alignment horizontal="center"/>
    </xf>
    <xf numFmtId="49" fontId="9" fillId="0" borderId="0" xfId="0" applyNumberFormat="1" applyFont="1" applyAlignment="1" applyProtection="1">
      <alignment horizontal="left"/>
    </xf>
    <xf numFmtId="49" fontId="16" fillId="0" borderId="0" xfId="0" applyNumberFormat="1" applyFont="1" applyAlignment="1" applyProtection="1">
      <alignment horizontal="center"/>
    </xf>
    <xf numFmtId="0" fontId="3" fillId="0" borderId="0" xfId="0" applyFont="1" applyAlignment="1" applyProtection="1">
      <alignment vertical="center"/>
    </xf>
    <xf numFmtId="0" fontId="26" fillId="0" borderId="0" xfId="0" applyFont="1" applyAlignment="1" applyProtection="1">
      <alignment vertical="center"/>
    </xf>
    <xf numFmtId="0" fontId="3" fillId="0" borderId="0" xfId="0" applyFont="1" applyAlignment="1" applyProtection="1"/>
    <xf numFmtId="0" fontId="3" fillId="0" borderId="0" xfId="0" applyFont="1" applyFill="1" applyAlignment="1" applyProtection="1">
      <alignment vertical="center"/>
    </xf>
    <xf numFmtId="0" fontId="0" fillId="0" borderId="0" xfId="0" applyFill="1" applyAlignment="1" applyProtection="1"/>
    <xf numFmtId="0" fontId="14" fillId="0" borderId="0" xfId="0" applyFont="1" applyFill="1" applyBorder="1" applyAlignment="1" applyProtection="1">
      <alignment horizontal="distributed" vertical="distributed"/>
    </xf>
    <xf numFmtId="0" fontId="25" fillId="0" borderId="0" xfId="0" applyFont="1" applyFill="1" applyBorder="1" applyAlignment="1" applyProtection="1">
      <alignment horizontal="center" vertical="center"/>
    </xf>
    <xf numFmtId="0" fontId="0" fillId="0" borderId="0" xfId="0" applyFill="1" applyAlignment="1" applyProtection="1">
      <alignment horizontal="center"/>
    </xf>
    <xf numFmtId="0" fontId="28" fillId="0" borderId="15" xfId="0" applyFont="1" applyFill="1" applyBorder="1" applyAlignment="1" applyProtection="1"/>
    <xf numFmtId="0" fontId="34" fillId="0" borderId="16" xfId="0" applyFont="1" applyFill="1" applyBorder="1" applyAlignment="1" applyProtection="1"/>
    <xf numFmtId="0" fontId="34" fillId="0" borderId="17" xfId="0" applyFont="1" applyFill="1" applyBorder="1" applyAlignment="1" applyProtection="1"/>
    <xf numFmtId="0" fontId="4" fillId="0" borderId="18" xfId="0" applyFont="1" applyBorder="1" applyAlignment="1" applyProtection="1"/>
    <xf numFmtId="0" fontId="28" fillId="0" borderId="9" xfId="0" applyFont="1" applyFill="1" applyBorder="1" applyAlignment="1" applyProtection="1"/>
    <xf numFmtId="0" fontId="34" fillId="0" borderId="19" xfId="0" applyFont="1" applyFill="1" applyBorder="1" applyAlignment="1" applyProtection="1"/>
    <xf numFmtId="0" fontId="34" fillId="0" borderId="20" xfId="0" applyFont="1" applyFill="1" applyBorder="1" applyAlignment="1" applyProtection="1"/>
    <xf numFmtId="0" fontId="29" fillId="0" borderId="21" xfId="0" applyFont="1" applyFill="1" applyBorder="1" applyProtection="1"/>
    <xf numFmtId="0" fontId="29" fillId="0" borderId="22" xfId="0" applyFont="1" applyFill="1" applyBorder="1" applyProtection="1"/>
    <xf numFmtId="0" fontId="10" fillId="0" borderId="22" xfId="0" applyFont="1" applyFill="1" applyBorder="1" applyProtection="1"/>
    <xf numFmtId="0" fontId="7" fillId="0" borderId="0" xfId="0" applyFont="1" applyBorder="1" applyProtection="1"/>
    <xf numFmtId="0" fontId="25" fillId="0" borderId="0" xfId="0" applyFont="1" applyBorder="1" applyAlignment="1" applyProtection="1"/>
    <xf numFmtId="0" fontId="27" fillId="0" borderId="0" xfId="0" applyFont="1" applyFill="1" applyBorder="1" applyProtection="1"/>
    <xf numFmtId="0" fontId="10" fillId="0" borderId="11" xfId="0" applyFont="1" applyFill="1" applyBorder="1" applyProtection="1"/>
    <xf numFmtId="0" fontId="27" fillId="0" borderId="11" xfId="0" applyFont="1" applyFill="1" applyBorder="1" applyProtection="1"/>
    <xf numFmtId="0" fontId="11" fillId="0" borderId="22" xfId="0" applyFont="1" applyFill="1" applyBorder="1" applyAlignment="1" applyProtection="1">
      <alignment vertical="center"/>
    </xf>
    <xf numFmtId="0" fontId="11" fillId="0" borderId="22" xfId="0" applyFont="1" applyFill="1" applyBorder="1" applyAlignment="1" applyProtection="1">
      <alignment horizontal="center" vertical="center"/>
    </xf>
    <xf numFmtId="0" fontId="11" fillId="0" borderId="22" xfId="0" applyFont="1" applyFill="1" applyBorder="1" applyAlignment="1" applyProtection="1"/>
    <xf numFmtId="0" fontId="0" fillId="0" borderId="0" xfId="0" applyFill="1" applyAlignment="1" applyProtection="1">
      <alignment vertical="center"/>
    </xf>
    <xf numFmtId="0" fontId="39" fillId="0" borderId="0" xfId="0" applyFont="1" applyBorder="1" applyAlignment="1" applyProtection="1">
      <alignment horizontal="center" vertical="center"/>
    </xf>
    <xf numFmtId="49" fontId="15" fillId="0" borderId="0" xfId="0" applyNumberFormat="1" applyFont="1" applyAlignment="1" applyProtection="1"/>
    <xf numFmtId="0" fontId="2" fillId="0" borderId="0" xfId="0" applyFont="1" applyFill="1" applyBorder="1" applyAlignment="1" applyProtection="1">
      <alignment horizontal="center" vertical="center"/>
    </xf>
    <xf numFmtId="0" fontId="21" fillId="2" borderId="0" xfId="0" applyFont="1" applyFill="1" applyAlignment="1" applyProtection="1">
      <alignment vertical="center"/>
    </xf>
    <xf numFmtId="0" fontId="0" fillId="0" borderId="23" xfId="0" applyBorder="1" applyProtection="1"/>
    <xf numFmtId="0" fontId="0" fillId="0" borderId="24" xfId="0" applyBorder="1" applyProtection="1"/>
    <xf numFmtId="0" fontId="10" fillId="0" borderId="15" xfId="0" applyFont="1" applyFill="1" applyBorder="1" applyAlignment="1" applyProtection="1">
      <alignment horizontal="center"/>
    </xf>
    <xf numFmtId="0" fontId="44" fillId="0" borderId="0" xfId="0" applyFont="1"/>
    <xf numFmtId="0" fontId="45" fillId="0" borderId="0" xfId="0" applyFont="1"/>
    <xf numFmtId="0" fontId="7" fillId="0" borderId="0" xfId="0" applyFont="1" applyFill="1" applyBorder="1" applyAlignment="1" applyProtection="1">
      <alignment vertical="center"/>
    </xf>
    <xf numFmtId="0" fontId="4" fillId="0" borderId="0" xfId="0" applyFont="1" applyFill="1" applyBorder="1" applyAlignment="1" applyProtection="1"/>
    <xf numFmtId="0" fontId="0" fillId="0" borderId="18" xfId="0" applyFill="1" applyBorder="1" applyProtection="1"/>
    <xf numFmtId="0" fontId="0" fillId="0" borderId="25" xfId="0" applyFill="1" applyBorder="1" applyProtection="1"/>
    <xf numFmtId="0" fontId="0" fillId="0" borderId="22" xfId="0" applyFill="1" applyBorder="1" applyProtection="1"/>
    <xf numFmtId="0" fontId="40" fillId="0" borderId="0" xfId="0" applyFont="1" applyFill="1" applyBorder="1" applyAlignment="1" applyProtection="1"/>
    <xf numFmtId="0" fontId="4" fillId="0" borderId="0" xfId="0" applyFont="1" applyFill="1" applyBorder="1" applyAlignment="1" applyProtection="1">
      <alignment vertical="top"/>
    </xf>
    <xf numFmtId="0" fontId="4" fillId="0" borderId="0" xfId="0" applyFont="1" applyFill="1" applyBorder="1" applyAlignment="1" applyProtection="1">
      <alignment vertical="center"/>
    </xf>
    <xf numFmtId="0" fontId="7" fillId="0" borderId="0" xfId="0" applyFont="1" applyFill="1" applyBorder="1" applyProtection="1"/>
    <xf numFmtId="0" fontId="20" fillId="0" borderId="0" xfId="0" applyFont="1" applyFill="1" applyBorder="1" applyProtection="1"/>
    <xf numFmtId="0" fontId="0" fillId="0" borderId="11" xfId="0" applyFill="1" applyBorder="1" applyAlignment="1" applyProtection="1"/>
    <xf numFmtId="0" fontId="10" fillId="0" borderId="18" xfId="0" applyFont="1" applyFill="1" applyBorder="1" applyAlignment="1" applyProtection="1">
      <alignment vertical="center" wrapText="1"/>
    </xf>
    <xf numFmtId="0" fontId="10" fillId="0" borderId="0" xfId="0" applyFont="1" applyFill="1" applyBorder="1" applyAlignment="1" applyProtection="1">
      <alignment vertical="center" wrapText="1"/>
    </xf>
    <xf numFmtId="38" fontId="3" fillId="0" borderId="0" xfId="3" applyFont="1" applyFill="1" applyBorder="1" applyAlignment="1" applyProtection="1">
      <alignment shrinkToFit="1"/>
    </xf>
    <xf numFmtId="38" fontId="11" fillId="0" borderId="26" xfId="3" applyFont="1" applyFill="1" applyBorder="1" applyAlignment="1" applyProtection="1">
      <alignment shrinkToFit="1"/>
    </xf>
    <xf numFmtId="38" fontId="11" fillId="0" borderId="27" xfId="3" applyFont="1" applyFill="1" applyBorder="1" applyAlignment="1" applyProtection="1">
      <alignment shrinkToFit="1"/>
    </xf>
    <xf numFmtId="38" fontId="10" fillId="0" borderId="1" xfId="3" applyFont="1" applyFill="1" applyBorder="1" applyAlignment="1" applyProtection="1">
      <alignment shrinkToFit="1"/>
    </xf>
    <xf numFmtId="0" fontId="27" fillId="0" borderId="0" xfId="0" applyFont="1" applyFill="1" applyBorder="1" applyAlignment="1" applyProtection="1">
      <alignment vertical="center"/>
    </xf>
    <xf numFmtId="0" fontId="21" fillId="0" borderId="0" xfId="0" applyFont="1" applyAlignment="1">
      <alignment vertical="center"/>
    </xf>
    <xf numFmtId="0" fontId="21" fillId="0" borderId="0" xfId="0" applyFont="1" applyFill="1" applyAlignment="1" applyProtection="1">
      <alignment vertical="center"/>
    </xf>
    <xf numFmtId="0" fontId="0" fillId="8" borderId="23" xfId="0" applyFill="1" applyBorder="1" applyProtection="1"/>
    <xf numFmtId="0" fontId="39" fillId="0" borderId="0" xfId="0" applyFont="1" applyBorder="1" applyAlignment="1" applyProtection="1">
      <alignment horizontal="center" vertical="center"/>
    </xf>
    <xf numFmtId="0" fontId="3" fillId="0" borderId="0" xfId="0" applyFont="1" applyAlignment="1" applyProtection="1">
      <alignment vertical="center"/>
    </xf>
    <xf numFmtId="0" fontId="10" fillId="0" borderId="0" xfId="0" applyFont="1" applyFill="1" applyAlignment="1" applyProtection="1">
      <alignment horizontal="center"/>
    </xf>
    <xf numFmtId="0" fontId="28" fillId="0" borderId="14" xfId="0" applyFont="1" applyFill="1" applyBorder="1" applyAlignment="1" applyProtection="1"/>
    <xf numFmtId="38" fontId="11" fillId="0" borderId="13" xfId="0" applyNumberFormat="1" applyFont="1" applyFill="1" applyBorder="1" applyAlignment="1" applyProtection="1">
      <alignment shrinkToFit="1"/>
    </xf>
    <xf numFmtId="38" fontId="11" fillId="0" borderId="12" xfId="0" applyNumberFormat="1" applyFont="1" applyFill="1" applyBorder="1" applyAlignment="1" applyProtection="1">
      <alignment shrinkToFit="1"/>
    </xf>
    <xf numFmtId="0" fontId="0" fillId="8" borderId="0" xfId="0" applyFill="1" applyBorder="1" applyAlignment="1" applyProtection="1">
      <alignment vertical="center"/>
      <protection locked="0"/>
    </xf>
    <xf numFmtId="0" fontId="10" fillId="0" borderId="0" xfId="0" applyFont="1" applyFill="1" applyBorder="1" applyAlignment="1" applyProtection="1">
      <alignment vertical="center"/>
    </xf>
    <xf numFmtId="0" fontId="4" fillId="0" borderId="0" xfId="0" applyFont="1" applyFill="1" applyBorder="1" applyAlignment="1" applyProtection="1">
      <alignment vertical="center"/>
    </xf>
    <xf numFmtId="0" fontId="10" fillId="0" borderId="0" xfId="0" applyFont="1" applyFill="1" applyAlignment="1" applyProtection="1"/>
    <xf numFmtId="0" fontId="36" fillId="0" borderId="28" xfId="0" applyFont="1" applyBorder="1" applyAlignment="1" applyProtection="1">
      <alignment horizontal="center" vertical="center"/>
    </xf>
    <xf numFmtId="0" fontId="36" fillId="0" borderId="29" xfId="0" applyFont="1" applyBorder="1" applyAlignment="1" applyProtection="1">
      <alignment horizontal="center" vertical="center"/>
    </xf>
    <xf numFmtId="0" fontId="36" fillId="0" borderId="30" xfId="0" applyFont="1" applyBorder="1" applyAlignment="1" applyProtection="1">
      <alignment horizontal="center" vertical="center"/>
    </xf>
    <xf numFmtId="0" fontId="52" fillId="3" borderId="0" xfId="0" applyFont="1" applyFill="1" applyAlignment="1" applyProtection="1">
      <alignment vertical="center" wrapText="1"/>
    </xf>
    <xf numFmtId="0" fontId="0" fillId="0" borderId="0" xfId="0" applyFill="1" applyAlignment="1" applyProtection="1">
      <alignment vertical="center" wrapText="1"/>
    </xf>
    <xf numFmtId="0" fontId="36" fillId="0" borderId="0" xfId="0" applyFont="1" applyAlignment="1" applyProtection="1">
      <alignment horizontal="center" vertical="top"/>
    </xf>
    <xf numFmtId="0" fontId="0" fillId="0" borderId="0" xfId="0" applyAlignment="1" applyProtection="1">
      <alignment vertical="center" wrapText="1"/>
    </xf>
    <xf numFmtId="0" fontId="0" fillId="0" borderId="0" xfId="0" applyAlignment="1" applyProtection="1">
      <alignment vertical="top" wrapText="1"/>
    </xf>
    <xf numFmtId="0" fontId="4" fillId="0" borderId="31"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0" fontId="4" fillId="0" borderId="17" xfId="0" applyFont="1" applyFill="1" applyBorder="1" applyAlignment="1" applyProtection="1">
      <alignment horizontal="center" vertical="center"/>
    </xf>
    <xf numFmtId="0" fontId="4" fillId="0" borderId="25" xfId="0" applyFont="1" applyFill="1" applyBorder="1" applyAlignment="1" applyProtection="1">
      <alignment horizontal="center" vertical="center"/>
    </xf>
    <xf numFmtId="0" fontId="4" fillId="0" borderId="22" xfId="0" applyFont="1" applyFill="1" applyBorder="1" applyAlignment="1" applyProtection="1">
      <alignment horizontal="center" vertical="center"/>
    </xf>
    <xf numFmtId="0" fontId="4" fillId="0" borderId="24" xfId="0" applyFont="1" applyFill="1" applyBorder="1" applyAlignment="1" applyProtection="1">
      <alignment horizontal="center" vertical="center"/>
    </xf>
    <xf numFmtId="38" fontId="11" fillId="0" borderId="0" xfId="3" applyFont="1" applyFill="1" applyAlignment="1" applyProtection="1">
      <alignment horizontal="center" shrinkToFit="1"/>
    </xf>
    <xf numFmtId="38" fontId="12" fillId="0" borderId="22" xfId="1" applyFont="1" applyFill="1" applyBorder="1" applyAlignment="1" applyProtection="1">
      <alignment horizontal="center" shrinkToFit="1"/>
    </xf>
    <xf numFmtId="0" fontId="36" fillId="0" borderId="0" xfId="0" applyFont="1" applyFill="1" applyAlignment="1" applyProtection="1">
      <alignment horizontal="center"/>
    </xf>
    <xf numFmtId="0" fontId="2" fillId="0" borderId="11" xfId="0" applyFont="1" applyFill="1" applyBorder="1" applyAlignment="1" applyProtection="1">
      <alignment horizontal="center"/>
    </xf>
    <xf numFmtId="0" fontId="4" fillId="0" borderId="11" xfId="0" applyFont="1" applyFill="1" applyBorder="1" applyAlignment="1" applyProtection="1">
      <alignment shrinkToFit="1"/>
    </xf>
    <xf numFmtId="0" fontId="4" fillId="0" borderId="32" xfId="0" applyFont="1" applyFill="1" applyBorder="1" applyAlignment="1" applyProtection="1">
      <alignment shrinkToFit="1"/>
    </xf>
    <xf numFmtId="0" fontId="10" fillId="0" borderId="0" xfId="0" applyFont="1" applyFill="1" applyAlignment="1" applyProtection="1">
      <alignment horizontal="center"/>
    </xf>
    <xf numFmtId="0" fontId="10" fillId="0" borderId="0" xfId="0" applyFont="1" applyFill="1" applyAlignment="1" applyProtection="1">
      <alignment shrinkToFit="1"/>
    </xf>
    <xf numFmtId="38" fontId="10" fillId="0" borderId="0" xfId="3" applyFont="1" applyFill="1" applyBorder="1" applyAlignment="1" applyProtection="1">
      <alignment shrinkToFit="1"/>
    </xf>
    <xf numFmtId="38" fontId="10" fillId="0" borderId="0" xfId="1" applyFont="1" applyFill="1" applyBorder="1" applyAlignment="1" applyProtection="1">
      <alignment shrinkToFit="1"/>
    </xf>
    <xf numFmtId="0" fontId="10" fillId="0" borderId="33" xfId="0" applyFont="1" applyFill="1" applyBorder="1" applyAlignment="1" applyProtection="1">
      <alignment shrinkToFit="1"/>
    </xf>
    <xf numFmtId="38" fontId="10" fillId="0" borderId="33" xfId="0" applyNumberFormat="1" applyFont="1" applyFill="1" applyBorder="1" applyAlignment="1" applyProtection="1">
      <alignment shrinkToFit="1"/>
    </xf>
    <xf numFmtId="0" fontId="10" fillId="0" borderId="7" xfId="0" applyFont="1" applyFill="1" applyBorder="1" applyAlignment="1" applyProtection="1">
      <alignment horizontal="center"/>
    </xf>
    <xf numFmtId="0" fontId="10" fillId="0" borderId="0" xfId="0" applyFont="1" applyFill="1" applyBorder="1" applyAlignment="1" applyProtection="1">
      <alignment horizontal="center"/>
    </xf>
    <xf numFmtId="0" fontId="10" fillId="0" borderId="34" xfId="0" applyFont="1" applyFill="1" applyBorder="1" applyAlignment="1" applyProtection="1">
      <alignment horizontal="center" shrinkToFit="1"/>
    </xf>
    <xf numFmtId="0" fontId="10" fillId="0" borderId="35" xfId="0" applyFont="1" applyFill="1" applyBorder="1" applyAlignment="1" applyProtection="1">
      <alignment horizontal="center" shrinkToFit="1"/>
    </xf>
    <xf numFmtId="0" fontId="10" fillId="0" borderId="0" xfId="0" applyFont="1" applyFill="1" applyAlignment="1" applyProtection="1"/>
    <xf numFmtId="38" fontId="10" fillId="0" borderId="0" xfId="0" applyNumberFormat="1" applyFont="1" applyFill="1" applyAlignment="1" applyProtection="1">
      <alignment shrinkToFit="1"/>
    </xf>
    <xf numFmtId="0" fontId="10" fillId="0" borderId="9" xfId="0" applyFont="1" applyFill="1" applyBorder="1" applyAlignment="1" applyProtection="1">
      <alignment horizontal="center"/>
    </xf>
    <xf numFmtId="0" fontId="2" fillId="0" borderId="7"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8" xfId="0" applyFont="1" applyFill="1" applyBorder="1" applyAlignment="1" applyProtection="1">
      <alignment horizontal="center" vertical="center" wrapText="1"/>
    </xf>
    <xf numFmtId="0" fontId="10" fillId="0" borderId="34" xfId="0" applyFont="1" applyFill="1" applyBorder="1" applyAlignment="1" applyProtection="1">
      <alignment horizontal="center"/>
    </xf>
    <xf numFmtId="0" fontId="10" fillId="0" borderId="36" xfId="0" applyFont="1" applyFill="1" applyBorder="1" applyAlignment="1" applyProtection="1">
      <alignment horizontal="center"/>
    </xf>
    <xf numFmtId="0" fontId="10" fillId="0" borderId="35" xfId="0" applyFont="1" applyFill="1" applyBorder="1" applyAlignment="1" applyProtection="1">
      <alignment horizontal="center"/>
    </xf>
    <xf numFmtId="38" fontId="11" fillId="0" borderId="0" xfId="1" applyFont="1" applyFill="1" applyAlignment="1" applyProtection="1">
      <alignment horizontal="center" vertical="center" shrinkToFit="1"/>
    </xf>
    <xf numFmtId="0" fontId="10" fillId="0" borderId="37" xfId="0" applyFont="1" applyFill="1" applyBorder="1" applyAlignment="1" applyProtection="1">
      <alignment horizontal="right" shrinkToFit="1"/>
    </xf>
    <xf numFmtId="38" fontId="11" fillId="0" borderId="0" xfId="3" applyFont="1" applyFill="1" applyBorder="1" applyAlignment="1" applyProtection="1">
      <alignment vertical="center" shrinkToFit="1"/>
    </xf>
    <xf numFmtId="0" fontId="4" fillId="0" borderId="0" xfId="0" applyFont="1" applyFill="1" applyBorder="1" applyAlignment="1" applyProtection="1">
      <alignment vertical="center"/>
    </xf>
    <xf numFmtId="38" fontId="11" fillId="0" borderId="0" xfId="1" applyFont="1" applyFill="1" applyBorder="1" applyAlignment="1" applyProtection="1">
      <alignment horizontal="center" vertical="center" shrinkToFit="1"/>
    </xf>
    <xf numFmtId="0" fontId="19" fillId="0" borderId="37" xfId="0" applyFont="1" applyFill="1" applyBorder="1" applyAlignment="1" applyProtection="1">
      <alignment horizontal="center"/>
    </xf>
    <xf numFmtId="0" fontId="19" fillId="0" borderId="37" xfId="0" applyFont="1" applyFill="1" applyBorder="1" applyAlignment="1" applyProtection="1">
      <alignment horizontal="center" vertical="center"/>
    </xf>
    <xf numFmtId="38" fontId="11" fillId="0" borderId="0" xfId="3" applyFont="1" applyFill="1" applyAlignment="1" applyProtection="1">
      <alignment vertical="center" shrinkToFit="1"/>
    </xf>
    <xf numFmtId="0" fontId="0" fillId="0" borderId="0" xfId="0" applyAlignment="1" applyProtection="1">
      <alignment horizontal="center" vertical="center"/>
    </xf>
    <xf numFmtId="0" fontId="2" fillId="0" borderId="12" xfId="0" applyFont="1" applyFill="1" applyBorder="1" applyAlignment="1" applyProtection="1">
      <alignment horizontal="center" vertical="center"/>
    </xf>
    <xf numFmtId="0" fontId="2" fillId="0" borderId="26"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178" fontId="10" fillId="0" borderId="12" xfId="0" applyNumberFormat="1" applyFont="1" applyFill="1" applyBorder="1" applyAlignment="1" applyProtection="1">
      <alignment horizontal="center" vertical="center"/>
    </xf>
    <xf numFmtId="0" fontId="10" fillId="0" borderId="33"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10" fillId="0" borderId="33" xfId="0" applyFont="1" applyFill="1" applyBorder="1" applyAlignment="1" applyProtection="1">
      <alignment vertical="center"/>
    </xf>
    <xf numFmtId="0" fontId="10" fillId="0" borderId="0" xfId="0" applyFont="1" applyFill="1" applyBorder="1" applyAlignment="1" applyProtection="1">
      <alignment vertical="center"/>
    </xf>
    <xf numFmtId="177" fontId="10" fillId="0" borderId="12" xfId="0" applyNumberFormat="1" applyFont="1" applyFill="1" applyBorder="1" applyAlignment="1" applyProtection="1">
      <alignment horizontal="center" vertical="center"/>
    </xf>
    <xf numFmtId="181" fontId="10" fillId="0" borderId="12" xfId="0" applyNumberFormat="1" applyFont="1" applyFill="1" applyBorder="1" applyAlignment="1" applyProtection="1">
      <alignment horizontal="center" vertical="center"/>
    </xf>
    <xf numFmtId="38" fontId="10" fillId="0" borderId="12" xfId="3" applyFont="1" applyFill="1" applyBorder="1" applyAlignment="1" applyProtection="1">
      <alignment horizontal="center" vertical="center"/>
    </xf>
    <xf numFmtId="0" fontId="37" fillId="0" borderId="9" xfId="0" applyFont="1" applyFill="1" applyBorder="1" applyAlignment="1" applyProtection="1">
      <alignment horizontal="distributed" vertical="center"/>
    </xf>
    <xf numFmtId="0" fontId="0" fillId="0" borderId="43" xfId="0" applyFill="1" applyBorder="1" applyAlignment="1" applyProtection="1">
      <alignment horizontal="center" vertical="center"/>
    </xf>
    <xf numFmtId="0" fontId="0" fillId="0" borderId="33" xfId="0" applyFill="1" applyBorder="1" applyAlignment="1" applyProtection="1">
      <alignment horizontal="center" vertical="center"/>
    </xf>
    <xf numFmtId="0" fontId="0" fillId="0" borderId="44" xfId="0" applyFill="1" applyBorder="1" applyAlignment="1" applyProtection="1">
      <alignment horizontal="center" vertical="center"/>
    </xf>
    <xf numFmtId="0" fontId="0" fillId="0" borderId="45"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46" xfId="0" applyFill="1" applyBorder="1" applyAlignment="1" applyProtection="1">
      <alignment horizontal="center" vertical="center"/>
    </xf>
    <xf numFmtId="0" fontId="0" fillId="0" borderId="47" xfId="0" applyFill="1" applyBorder="1" applyAlignment="1" applyProtection="1">
      <alignment horizontal="center" vertical="center"/>
    </xf>
    <xf numFmtId="0" fontId="0" fillId="0" borderId="9" xfId="0" applyFill="1" applyBorder="1" applyAlignment="1" applyProtection="1">
      <alignment horizontal="center" vertical="center"/>
    </xf>
    <xf numFmtId="0" fontId="0" fillId="0" borderId="19" xfId="0" applyFill="1" applyBorder="1" applyAlignment="1" applyProtection="1">
      <alignment horizontal="center" vertical="center"/>
    </xf>
    <xf numFmtId="0" fontId="28" fillId="0" borderId="14" xfId="0" applyFont="1" applyFill="1" applyBorder="1" applyAlignment="1" applyProtection="1">
      <alignment horizontal="center"/>
    </xf>
    <xf numFmtId="0" fontId="28" fillId="0" borderId="39" xfId="0" applyFont="1" applyFill="1" applyBorder="1" applyAlignment="1" applyProtection="1">
      <alignment horizontal="center"/>
    </xf>
    <xf numFmtId="0" fontId="28" fillId="0" borderId="41" xfId="0" applyFont="1" applyFill="1" applyBorder="1" applyAlignment="1" applyProtection="1"/>
    <xf numFmtId="0" fontId="28" fillId="0" borderId="14" xfId="0" applyFont="1" applyFill="1" applyBorder="1" applyAlignment="1" applyProtection="1"/>
    <xf numFmtId="38" fontId="11" fillId="0" borderId="14" xfId="0" applyNumberFormat="1" applyFont="1" applyFill="1" applyBorder="1" applyAlignment="1" applyProtection="1">
      <alignment shrinkToFit="1"/>
    </xf>
    <xf numFmtId="0" fontId="28" fillId="0" borderId="42" xfId="0" applyFont="1" applyFill="1" applyBorder="1" applyAlignment="1" applyProtection="1">
      <alignment horizontal="center"/>
    </xf>
    <xf numFmtId="0" fontId="11" fillId="2" borderId="0" xfId="0" applyFont="1" applyFill="1" applyBorder="1" applyAlignment="1" applyProtection="1">
      <alignment horizontal="center"/>
    </xf>
    <xf numFmtId="0" fontId="10" fillId="0" borderId="51" xfId="0" applyFont="1" applyFill="1" applyBorder="1" applyAlignment="1" applyProtection="1">
      <alignment horizontal="center" vertical="center"/>
    </xf>
    <xf numFmtId="0" fontId="10" fillId="0" borderId="52" xfId="0" applyFont="1" applyFill="1" applyBorder="1" applyAlignment="1" applyProtection="1">
      <alignment horizontal="center" vertical="center"/>
    </xf>
    <xf numFmtId="0" fontId="10" fillId="0" borderId="53" xfId="0" applyFont="1" applyFill="1" applyBorder="1" applyAlignment="1" applyProtection="1">
      <alignment horizontal="center" vertical="center"/>
    </xf>
    <xf numFmtId="0" fontId="10" fillId="0" borderId="54" xfId="0" applyFont="1" applyFill="1" applyBorder="1" applyAlignment="1" applyProtection="1">
      <alignment horizontal="center" vertical="center"/>
    </xf>
    <xf numFmtId="0" fontId="10" fillId="0" borderId="54" xfId="0" applyFont="1" applyBorder="1" applyAlignment="1" applyProtection="1">
      <alignment horizontal="center" vertical="center"/>
    </xf>
    <xf numFmtId="0" fontId="10" fillId="0" borderId="55" xfId="0" applyFont="1" applyBorder="1" applyAlignment="1" applyProtection="1">
      <alignment horizontal="center" vertical="center"/>
    </xf>
    <xf numFmtId="38" fontId="11" fillId="0" borderId="12" xfId="3" applyFont="1" applyFill="1" applyBorder="1" applyAlignment="1" applyProtection="1">
      <alignment shrinkToFit="1"/>
    </xf>
    <xf numFmtId="0" fontId="0" fillId="0" borderId="12" xfId="0" applyFont="1" applyBorder="1" applyAlignment="1" applyProtection="1">
      <alignment shrinkToFit="1"/>
    </xf>
    <xf numFmtId="38" fontId="11" fillId="0" borderId="13" xfId="0" applyNumberFormat="1" applyFont="1" applyFill="1" applyBorder="1" applyAlignment="1" applyProtection="1">
      <alignment shrinkToFit="1"/>
    </xf>
    <xf numFmtId="38" fontId="11" fillId="0" borderId="12" xfId="0" applyNumberFormat="1" applyFont="1" applyFill="1" applyBorder="1" applyAlignment="1" applyProtection="1">
      <alignment shrinkToFit="1"/>
    </xf>
    <xf numFmtId="176" fontId="11" fillId="0" borderId="12" xfId="0" applyNumberFormat="1" applyFont="1" applyFill="1" applyBorder="1" applyAlignment="1" applyProtection="1">
      <alignment shrinkToFit="1"/>
    </xf>
    <xf numFmtId="0" fontId="10" fillId="0" borderId="25" xfId="0" applyFont="1" applyFill="1" applyBorder="1" applyAlignment="1" applyProtection="1">
      <alignment horizontal="center"/>
    </xf>
    <xf numFmtId="0" fontId="10" fillId="0" borderId="22" xfId="0" applyFont="1" applyFill="1" applyBorder="1" applyAlignment="1" applyProtection="1">
      <alignment horizontal="center"/>
    </xf>
    <xf numFmtId="0" fontId="10" fillId="0" borderId="56" xfId="0" applyFont="1" applyFill="1" applyBorder="1" applyAlignment="1" applyProtection="1">
      <alignment horizontal="center"/>
    </xf>
    <xf numFmtId="0" fontId="34" fillId="0" borderId="12" xfId="0" applyFont="1" applyBorder="1" applyAlignment="1" applyProtection="1">
      <alignment shrinkToFit="1"/>
    </xf>
    <xf numFmtId="0" fontId="0" fillId="8" borderId="18" xfId="0" applyFill="1" applyBorder="1" applyAlignment="1" applyProtection="1">
      <alignment vertical="center"/>
      <protection locked="0"/>
    </xf>
    <xf numFmtId="0" fontId="0" fillId="8" borderId="0" xfId="0" applyFill="1" applyBorder="1" applyAlignment="1" applyProtection="1">
      <alignment vertical="center"/>
      <protection locked="0"/>
    </xf>
    <xf numFmtId="0" fontId="7" fillId="0" borderId="57" xfId="0" applyFont="1" applyFill="1" applyBorder="1" applyAlignment="1" applyProtection="1">
      <alignment horizontal="center" vertical="center" textRotation="255"/>
    </xf>
    <xf numFmtId="0" fontId="7" fillId="0" borderId="44" xfId="0" applyFont="1" applyFill="1" applyBorder="1" applyAlignment="1" applyProtection="1">
      <alignment horizontal="center" vertical="center" textRotation="255"/>
    </xf>
    <xf numFmtId="0" fontId="7" fillId="0" borderId="18" xfId="0" applyFont="1" applyFill="1" applyBorder="1" applyAlignment="1" applyProtection="1">
      <alignment horizontal="center" vertical="center" textRotation="255"/>
    </xf>
    <xf numFmtId="0" fontId="7" fillId="0" borderId="46" xfId="0" applyFont="1" applyFill="1" applyBorder="1" applyAlignment="1" applyProtection="1">
      <alignment horizontal="center" vertical="center" textRotation="255"/>
    </xf>
    <xf numFmtId="0" fontId="7" fillId="0" borderId="58" xfId="0" applyFont="1" applyFill="1" applyBorder="1" applyAlignment="1" applyProtection="1">
      <alignment horizontal="center" vertical="center" textRotation="255"/>
    </xf>
    <xf numFmtId="0" fontId="7" fillId="0" borderId="19" xfId="0" applyFont="1" applyFill="1" applyBorder="1" applyAlignment="1" applyProtection="1">
      <alignment horizontal="center" vertical="center" textRotation="255"/>
    </xf>
    <xf numFmtId="0" fontId="10" fillId="0" borderId="15" xfId="0" applyFont="1" applyFill="1" applyBorder="1" applyAlignment="1" applyProtection="1">
      <alignment horizontal="center" vertical="center"/>
    </xf>
    <xf numFmtId="0" fontId="10" fillId="0" borderId="9" xfId="0" applyFont="1" applyFill="1" applyBorder="1" applyAlignment="1" applyProtection="1">
      <alignment horizontal="center" vertical="center"/>
    </xf>
    <xf numFmtId="0" fontId="14" fillId="0" borderId="15"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14" fillId="0" borderId="23" xfId="0" applyFont="1" applyFill="1" applyBorder="1" applyAlignment="1" applyProtection="1">
      <alignment horizontal="center" vertical="center" wrapText="1"/>
    </xf>
    <xf numFmtId="0" fontId="14" fillId="0" borderId="9" xfId="0" applyFont="1" applyFill="1" applyBorder="1" applyAlignment="1" applyProtection="1">
      <alignment horizontal="center" vertical="center" wrapText="1"/>
    </xf>
    <xf numFmtId="0" fontId="14" fillId="0" borderId="20" xfId="0" applyFont="1" applyFill="1" applyBorder="1" applyAlignment="1" applyProtection="1">
      <alignment horizontal="center" vertical="center" wrapText="1"/>
    </xf>
    <xf numFmtId="0" fontId="10" fillId="0" borderId="18"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0" fillId="0" borderId="23" xfId="0" applyFont="1" applyFill="1" applyBorder="1" applyAlignment="1" applyProtection="1">
      <alignment horizontal="center" vertical="center" wrapText="1"/>
    </xf>
    <xf numFmtId="0" fontId="2" fillId="0" borderId="0" xfId="0" applyFont="1" applyFill="1" applyBorder="1" applyAlignment="1" applyProtection="1">
      <alignment vertical="center"/>
    </xf>
    <xf numFmtId="0" fontId="10" fillId="0" borderId="57" xfId="0" applyFont="1" applyFill="1" applyBorder="1" applyAlignment="1" applyProtection="1">
      <alignment horizontal="center" vertical="center"/>
    </xf>
    <xf numFmtId="0" fontId="10" fillId="0" borderId="44" xfId="0" applyFont="1" applyFill="1" applyBorder="1" applyAlignment="1" applyProtection="1">
      <alignment horizontal="center" vertical="center"/>
    </xf>
    <xf numFmtId="0" fontId="2" fillId="0" borderId="13" xfId="0" applyFont="1" applyFill="1" applyBorder="1" applyAlignment="1" applyProtection="1">
      <alignment horizontal="center" vertical="center" shrinkToFit="1"/>
    </xf>
    <xf numFmtId="0" fontId="2" fillId="0" borderId="12" xfId="0" applyFont="1" applyFill="1" applyBorder="1" applyAlignment="1" applyProtection="1">
      <alignment horizontal="center" vertical="center" shrinkToFit="1"/>
    </xf>
    <xf numFmtId="0" fontId="2" fillId="0" borderId="26" xfId="0" applyFont="1" applyFill="1" applyBorder="1" applyAlignment="1" applyProtection="1">
      <alignment horizontal="center" vertical="center" shrinkToFit="1"/>
    </xf>
    <xf numFmtId="0" fontId="4" fillId="0" borderId="18" xfId="0" applyFont="1" applyFill="1" applyBorder="1" applyAlignment="1" applyProtection="1">
      <alignment shrinkToFit="1"/>
    </xf>
    <xf numFmtId="0" fontId="4" fillId="0" borderId="0" xfId="0" applyFont="1" applyFill="1" applyBorder="1" applyAlignment="1" applyProtection="1">
      <alignment shrinkToFit="1"/>
    </xf>
    <xf numFmtId="0" fontId="7" fillId="0" borderId="57" xfId="0" applyFont="1" applyFill="1" applyBorder="1" applyAlignment="1" applyProtection="1">
      <alignment horizontal="center" vertical="center" textRotation="255" wrapText="1"/>
    </xf>
    <xf numFmtId="0" fontId="10" fillId="0" borderId="13" xfId="0" applyFont="1" applyFill="1" applyBorder="1" applyAlignment="1" applyProtection="1">
      <alignment horizontal="center" vertical="center" shrinkToFit="1"/>
    </xf>
    <xf numFmtId="0" fontId="10" fillId="0" borderId="12" xfId="0" applyFont="1" applyFill="1" applyBorder="1" applyAlignment="1" applyProtection="1">
      <alignment horizontal="center" vertical="center" shrinkToFit="1"/>
    </xf>
    <xf numFmtId="0" fontId="10" fillId="0" borderId="26" xfId="0" applyFont="1" applyFill="1" applyBorder="1" applyAlignment="1" applyProtection="1">
      <alignment horizontal="center" vertical="center" shrinkToFit="1"/>
    </xf>
    <xf numFmtId="0" fontId="31" fillId="0" borderId="59" xfId="0" applyFont="1" applyFill="1" applyBorder="1" applyAlignment="1" applyProtection="1">
      <alignment horizontal="center" vertical="center" wrapText="1"/>
    </xf>
    <xf numFmtId="0" fontId="31" fillId="0" borderId="15" xfId="0" applyFont="1" applyFill="1" applyBorder="1" applyAlignment="1" applyProtection="1">
      <alignment horizontal="center" vertical="center" wrapText="1"/>
    </xf>
    <xf numFmtId="0" fontId="31" fillId="0" borderId="47" xfId="0" applyFont="1" applyFill="1" applyBorder="1" applyAlignment="1" applyProtection="1">
      <alignment horizontal="center" vertical="center" wrapText="1"/>
    </xf>
    <xf numFmtId="0" fontId="31" fillId="0" borderId="9" xfId="0" applyFont="1" applyFill="1" applyBorder="1" applyAlignment="1" applyProtection="1">
      <alignment horizontal="center" vertical="center" wrapText="1"/>
    </xf>
    <xf numFmtId="0" fontId="31" fillId="0" borderId="15" xfId="0" applyFont="1" applyFill="1" applyBorder="1" applyAlignment="1" applyProtection="1">
      <alignment horizontal="center" vertical="center"/>
    </xf>
    <xf numFmtId="0" fontId="31" fillId="0" borderId="9" xfId="0" applyFont="1" applyFill="1" applyBorder="1" applyAlignment="1" applyProtection="1">
      <alignment horizontal="center" vertical="center"/>
    </xf>
    <xf numFmtId="0" fontId="32" fillId="0" borderId="15" xfId="0" applyFont="1" applyFill="1" applyBorder="1" applyAlignment="1" applyProtection="1">
      <alignment horizontal="center" vertical="center" wrapText="1"/>
    </xf>
    <xf numFmtId="0" fontId="32" fillId="0" borderId="16" xfId="0" applyFont="1" applyFill="1" applyBorder="1" applyAlignment="1" applyProtection="1">
      <alignment horizontal="center" vertical="center" wrapText="1"/>
    </xf>
    <xf numFmtId="0" fontId="32" fillId="0" borderId="9" xfId="0" applyFont="1" applyFill="1" applyBorder="1" applyAlignment="1" applyProtection="1">
      <alignment horizontal="center" vertical="center" wrapText="1"/>
    </xf>
    <xf numFmtId="0" fontId="32" fillId="0" borderId="19" xfId="0" applyFont="1" applyFill="1" applyBorder="1" applyAlignment="1" applyProtection="1">
      <alignment horizontal="center" vertical="center" wrapText="1"/>
    </xf>
    <xf numFmtId="0" fontId="28" fillId="0" borderId="59" xfId="0" applyFont="1" applyFill="1" applyBorder="1" applyAlignment="1" applyProtection="1">
      <alignment horizontal="center" vertical="center" wrapText="1"/>
    </xf>
    <xf numFmtId="0" fontId="28" fillId="0" borderId="15" xfId="0" applyFont="1" applyFill="1" applyBorder="1" applyAlignment="1" applyProtection="1">
      <alignment horizontal="center" vertical="center" wrapText="1"/>
    </xf>
    <xf numFmtId="0" fontId="28" fillId="0" borderId="47" xfId="0" applyFont="1" applyFill="1" applyBorder="1" applyAlignment="1" applyProtection="1">
      <alignment horizontal="center" vertical="center" wrapText="1"/>
    </xf>
    <xf numFmtId="0" fontId="28" fillId="0" borderId="9" xfId="0" applyFont="1" applyFill="1" applyBorder="1" applyAlignment="1" applyProtection="1">
      <alignment horizontal="center" vertical="center" wrapText="1"/>
    </xf>
    <xf numFmtId="38" fontId="11" fillId="0" borderId="13" xfId="3" applyFont="1" applyFill="1" applyBorder="1" applyAlignment="1" applyProtection="1">
      <alignment horizontal="right" vertical="center" shrinkToFit="1"/>
    </xf>
    <xf numFmtId="38" fontId="11" fillId="0" borderId="12" xfId="3" applyFont="1" applyFill="1" applyBorder="1" applyAlignment="1" applyProtection="1">
      <alignment horizontal="right" vertical="center" shrinkToFit="1"/>
    </xf>
    <xf numFmtId="0" fontId="28" fillId="0" borderId="12" xfId="0" applyFont="1" applyFill="1" applyBorder="1" applyAlignment="1" applyProtection="1">
      <alignment horizontal="center"/>
    </xf>
    <xf numFmtId="0" fontId="28" fillId="0" borderId="27" xfId="0" applyFont="1" applyFill="1" applyBorder="1" applyAlignment="1" applyProtection="1">
      <alignment horizontal="center"/>
    </xf>
    <xf numFmtId="0" fontId="7" fillId="0" borderId="31" xfId="0" applyFont="1" applyFill="1" applyBorder="1" applyAlignment="1" applyProtection="1">
      <alignment horizontal="left" vertical="center"/>
    </xf>
    <xf numFmtId="0" fontId="7" fillId="0" borderId="15" xfId="0" applyFont="1" applyFill="1" applyBorder="1" applyAlignment="1" applyProtection="1">
      <alignment horizontal="left" vertical="center"/>
    </xf>
    <xf numFmtId="0" fontId="7" fillId="0" borderId="17" xfId="0" applyFont="1" applyFill="1" applyBorder="1" applyAlignment="1" applyProtection="1">
      <alignment horizontal="left" vertical="center"/>
    </xf>
    <xf numFmtId="0" fontId="28" fillId="0" borderId="26" xfId="0" applyFont="1" applyFill="1" applyBorder="1" applyAlignment="1" applyProtection="1">
      <alignment horizontal="center"/>
    </xf>
    <xf numFmtId="0" fontId="10" fillId="0" borderId="18" xfId="0" applyFont="1" applyFill="1" applyBorder="1" applyAlignment="1" applyProtection="1">
      <alignment horizontal="left" vertical="center" wrapText="1"/>
    </xf>
    <xf numFmtId="0" fontId="10" fillId="0" borderId="0" xfId="0" applyFont="1" applyFill="1" applyBorder="1" applyAlignment="1" applyProtection="1">
      <alignment horizontal="left" vertical="center" wrapText="1"/>
    </xf>
    <xf numFmtId="0" fontId="10" fillId="0" borderId="23" xfId="0" applyFont="1" applyFill="1" applyBorder="1" applyAlignment="1" applyProtection="1">
      <alignment horizontal="left" vertical="center" wrapText="1"/>
    </xf>
    <xf numFmtId="0" fontId="10" fillId="0" borderId="25" xfId="0" applyFont="1" applyFill="1" applyBorder="1" applyAlignment="1" applyProtection="1">
      <alignment horizontal="center" vertical="center"/>
    </xf>
    <xf numFmtId="0" fontId="10" fillId="0" borderId="22" xfId="0" applyFont="1" applyFill="1" applyBorder="1" applyAlignment="1" applyProtection="1">
      <alignment horizontal="center" vertical="center"/>
    </xf>
    <xf numFmtId="0" fontId="10" fillId="0" borderId="56" xfId="0" applyFont="1" applyFill="1" applyBorder="1" applyAlignment="1" applyProtection="1">
      <alignment horizontal="center" vertical="center"/>
    </xf>
    <xf numFmtId="0" fontId="10" fillId="0" borderId="48"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26" xfId="0" applyFont="1" applyFill="1" applyBorder="1" applyAlignment="1" applyProtection="1">
      <alignment horizontal="center" vertical="center"/>
    </xf>
    <xf numFmtId="0" fontId="10" fillId="0" borderId="60" xfId="0" applyFont="1" applyFill="1" applyBorder="1" applyAlignment="1" applyProtection="1">
      <alignment horizontal="center" vertical="center" shrinkToFit="1"/>
    </xf>
    <xf numFmtId="0" fontId="10" fillId="0" borderId="61" xfId="0" applyFont="1" applyFill="1" applyBorder="1" applyAlignment="1" applyProtection="1">
      <alignment horizontal="center" vertical="center" shrinkToFit="1"/>
    </xf>
    <xf numFmtId="0" fontId="10" fillId="0" borderId="62" xfId="0" applyFont="1" applyFill="1" applyBorder="1" applyAlignment="1" applyProtection="1">
      <alignment horizontal="center" vertical="center" shrinkToFit="1"/>
    </xf>
    <xf numFmtId="179" fontId="0" fillId="0" borderId="18" xfId="0" applyNumberFormat="1" applyFont="1" applyFill="1" applyBorder="1" applyAlignment="1" applyProtection="1">
      <alignment horizontal="center" wrapText="1"/>
    </xf>
    <xf numFmtId="179" fontId="0" fillId="0" borderId="0" xfId="0" applyNumberFormat="1" applyFont="1" applyFill="1" applyBorder="1" applyAlignment="1" applyProtection="1">
      <alignment horizontal="center" wrapText="1"/>
    </xf>
    <xf numFmtId="179" fontId="0" fillId="0" borderId="23" xfId="0" applyNumberFormat="1" applyFont="1" applyFill="1" applyBorder="1" applyAlignment="1" applyProtection="1">
      <alignment horizontal="center" wrapText="1"/>
    </xf>
    <xf numFmtId="179" fontId="0" fillId="0" borderId="25" xfId="0" applyNumberFormat="1" applyFont="1" applyFill="1" applyBorder="1" applyAlignment="1" applyProtection="1">
      <alignment horizontal="center" wrapText="1"/>
    </xf>
    <xf numFmtId="179" fontId="0" fillId="0" borderId="22" xfId="0" applyNumberFormat="1" applyFont="1" applyFill="1" applyBorder="1" applyAlignment="1" applyProtection="1">
      <alignment horizontal="center" wrapText="1"/>
    </xf>
    <xf numFmtId="179" fontId="0" fillId="0" borderId="24" xfId="0" applyNumberFormat="1" applyFont="1" applyFill="1" applyBorder="1" applyAlignment="1" applyProtection="1">
      <alignment horizontal="center" wrapText="1"/>
    </xf>
    <xf numFmtId="0" fontId="2" fillId="0" borderId="31"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0" fontId="2" fillId="0" borderId="17" xfId="0" applyFont="1" applyBorder="1" applyAlignment="1" applyProtection="1">
      <alignment horizontal="center" vertical="center" wrapText="1"/>
    </xf>
    <xf numFmtId="0" fontId="2" fillId="0" borderId="25" xfId="0" applyFont="1" applyBorder="1" applyAlignment="1" applyProtection="1">
      <alignment horizontal="center" vertical="center" wrapText="1"/>
    </xf>
    <xf numFmtId="0" fontId="2" fillId="0" borderId="22" xfId="0" applyFont="1" applyBorder="1" applyAlignment="1" applyProtection="1">
      <alignment horizontal="center" vertical="center" wrapText="1"/>
    </xf>
    <xf numFmtId="0" fontId="2" fillId="0" borderId="24" xfId="0" applyFont="1" applyBorder="1" applyAlignment="1" applyProtection="1">
      <alignment horizontal="center" vertical="center" wrapText="1"/>
    </xf>
    <xf numFmtId="0" fontId="10" fillId="0" borderId="38"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39" xfId="0" applyFont="1" applyFill="1" applyBorder="1" applyAlignment="1" applyProtection="1">
      <alignment horizontal="center" vertical="center"/>
    </xf>
    <xf numFmtId="0" fontId="28" fillId="0" borderId="39" xfId="0" applyFont="1" applyFill="1" applyBorder="1" applyAlignment="1" applyProtection="1"/>
    <xf numFmtId="0" fontId="28" fillId="0" borderId="42" xfId="0" applyFont="1" applyFill="1" applyBorder="1" applyAlignment="1" applyProtection="1"/>
    <xf numFmtId="0" fontId="28" fillId="0" borderId="12" xfId="0" applyFont="1" applyFill="1" applyBorder="1" applyAlignment="1" applyProtection="1"/>
    <xf numFmtId="0" fontId="28" fillId="0" borderId="26" xfId="0" applyFont="1" applyFill="1" applyBorder="1" applyAlignment="1" applyProtection="1"/>
    <xf numFmtId="0" fontId="28" fillId="0" borderId="13" xfId="0" applyFont="1" applyFill="1" applyBorder="1" applyAlignment="1" applyProtection="1"/>
    <xf numFmtId="0" fontId="10" fillId="0" borderId="51" xfId="0" applyFont="1" applyBorder="1" applyAlignment="1" applyProtection="1">
      <alignment horizontal="center"/>
    </xf>
    <xf numFmtId="0" fontId="10" fillId="0" borderId="52" xfId="0" applyFont="1" applyBorder="1" applyAlignment="1" applyProtection="1">
      <alignment horizontal="center"/>
    </xf>
    <xf numFmtId="0" fontId="10" fillId="0" borderId="53" xfId="0" applyFont="1" applyBorder="1" applyAlignment="1" applyProtection="1">
      <alignment horizontal="center"/>
    </xf>
    <xf numFmtId="0" fontId="31" fillId="0" borderId="59" xfId="0" applyFont="1" applyFill="1" applyBorder="1" applyAlignment="1" applyProtection="1">
      <alignment horizontal="center" vertical="center"/>
    </xf>
    <xf numFmtId="0" fontId="31" fillId="0" borderId="16" xfId="0" applyFont="1" applyFill="1" applyBorder="1" applyAlignment="1" applyProtection="1">
      <alignment horizontal="center" vertical="center"/>
    </xf>
    <xf numFmtId="0" fontId="31" fillId="0" borderId="47" xfId="0" applyFont="1" applyFill="1" applyBorder="1" applyAlignment="1" applyProtection="1">
      <alignment horizontal="center" vertical="center"/>
    </xf>
    <xf numFmtId="0" fontId="31" fillId="0" borderId="19" xfId="0" applyFont="1" applyFill="1" applyBorder="1" applyAlignment="1" applyProtection="1">
      <alignment horizontal="center" vertical="center"/>
    </xf>
    <xf numFmtId="0" fontId="28" fillId="0" borderId="59" xfId="0" applyFont="1" applyFill="1" applyBorder="1" applyAlignment="1" applyProtection="1">
      <alignment horizontal="center" vertical="center"/>
    </xf>
    <xf numFmtId="0" fontId="28" fillId="0" borderId="15" xfId="0" applyFont="1" applyFill="1" applyBorder="1" applyAlignment="1" applyProtection="1">
      <alignment horizontal="center" vertical="center"/>
    </xf>
    <xf numFmtId="0" fontId="28" fillId="0" borderId="17" xfId="0" applyFont="1" applyFill="1" applyBorder="1" applyAlignment="1" applyProtection="1">
      <alignment horizontal="center" vertical="center"/>
    </xf>
    <xf numFmtId="0" fontId="28" fillId="0" borderId="47" xfId="0" applyFont="1" applyFill="1" applyBorder="1" applyAlignment="1" applyProtection="1">
      <alignment horizontal="center" vertical="center"/>
    </xf>
    <xf numFmtId="0" fontId="28" fillId="0" borderId="9" xfId="0" applyFont="1" applyFill="1" applyBorder="1" applyAlignment="1" applyProtection="1">
      <alignment horizontal="center" vertical="center"/>
    </xf>
    <xf numFmtId="0" fontId="28" fillId="0" borderId="20" xfId="0" applyFont="1" applyFill="1" applyBorder="1" applyAlignment="1" applyProtection="1">
      <alignment horizontal="center" vertical="center"/>
    </xf>
    <xf numFmtId="0" fontId="28" fillId="0" borderId="31" xfId="0" applyFont="1" applyFill="1" applyBorder="1" applyAlignment="1" applyProtection="1">
      <alignment horizontal="center" vertical="center" wrapText="1"/>
    </xf>
    <xf numFmtId="0" fontId="28" fillId="0" borderId="17" xfId="0" applyFont="1" applyFill="1" applyBorder="1" applyAlignment="1" applyProtection="1">
      <alignment horizontal="center" vertical="center" wrapText="1"/>
    </xf>
    <xf numFmtId="0" fontId="28" fillId="0" borderId="18"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8" fillId="0" borderId="23" xfId="0" applyFont="1" applyFill="1" applyBorder="1" applyAlignment="1" applyProtection="1">
      <alignment horizontal="center" vertical="center" wrapText="1"/>
    </xf>
    <xf numFmtId="0" fontId="28" fillId="0" borderId="25" xfId="0" applyFont="1" applyFill="1" applyBorder="1" applyAlignment="1" applyProtection="1">
      <alignment horizontal="center" vertical="center" wrapText="1"/>
    </xf>
    <xf numFmtId="0" fontId="28" fillId="0" borderId="22" xfId="0" applyFont="1" applyFill="1" applyBorder="1" applyAlignment="1" applyProtection="1">
      <alignment horizontal="center" vertical="center" wrapText="1"/>
    </xf>
    <xf numFmtId="0" fontId="28" fillId="0" borderId="24"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xf>
    <xf numFmtId="0" fontId="28" fillId="0" borderId="27" xfId="0" applyFont="1" applyFill="1" applyBorder="1" applyAlignment="1" applyProtection="1"/>
    <xf numFmtId="0" fontId="7" fillId="0" borderId="60" xfId="0" applyFont="1" applyFill="1" applyBorder="1" applyAlignment="1" applyProtection="1">
      <alignment horizontal="center" vertical="center"/>
    </xf>
    <xf numFmtId="0" fontId="7" fillId="0" borderId="61" xfId="0" applyFont="1" applyFill="1" applyBorder="1" applyAlignment="1" applyProtection="1">
      <alignment horizontal="center" vertical="center"/>
    </xf>
    <xf numFmtId="0" fontId="7" fillId="0" borderId="63" xfId="0" applyFont="1" applyFill="1" applyBorder="1" applyAlignment="1" applyProtection="1">
      <alignment horizontal="center" vertical="center"/>
    </xf>
    <xf numFmtId="0" fontId="4" fillId="0" borderId="60" xfId="0" applyFont="1" applyFill="1" applyBorder="1" applyAlignment="1" applyProtection="1">
      <alignment horizontal="center" vertical="center"/>
    </xf>
    <xf numFmtId="0" fontId="4" fillId="0" borderId="61" xfId="0" applyFont="1" applyFill="1" applyBorder="1" applyAlignment="1" applyProtection="1">
      <alignment horizontal="center" vertical="center"/>
    </xf>
    <xf numFmtId="0" fontId="4" fillId="0" borderId="62" xfId="0" applyFont="1" applyFill="1" applyBorder="1" applyAlignment="1" applyProtection="1">
      <alignment horizontal="center" vertical="center"/>
    </xf>
    <xf numFmtId="0" fontId="57" fillId="0" borderId="15" xfId="0" applyFont="1" applyFill="1" applyBorder="1" applyAlignment="1" applyProtection="1">
      <alignment horizontal="center" vertical="center" shrinkToFit="1"/>
    </xf>
    <xf numFmtId="0" fontId="57" fillId="0" borderId="9" xfId="0" applyFont="1" applyFill="1" applyBorder="1" applyAlignment="1" applyProtection="1">
      <alignment horizontal="center" vertical="center" shrinkToFit="1"/>
    </xf>
    <xf numFmtId="0" fontId="57" fillId="8" borderId="15" xfId="0" applyFont="1" applyFill="1" applyBorder="1" applyAlignment="1" applyProtection="1">
      <alignment horizontal="center" shrinkToFit="1"/>
    </xf>
    <xf numFmtId="0" fontId="7" fillId="0" borderId="31" xfId="0" applyFont="1" applyFill="1" applyBorder="1" applyAlignment="1" applyProtection="1">
      <alignment horizontal="center" wrapText="1"/>
    </xf>
    <xf numFmtId="0" fontId="7" fillId="0" borderId="15" xfId="0" applyFont="1" applyFill="1" applyBorder="1" applyAlignment="1" applyProtection="1">
      <alignment horizontal="center" wrapText="1"/>
    </xf>
    <xf numFmtId="0" fontId="7" fillId="0" borderId="17" xfId="0" applyFont="1" applyFill="1" applyBorder="1" applyAlignment="1" applyProtection="1">
      <alignment horizontal="center" wrapText="1"/>
    </xf>
    <xf numFmtId="0" fontId="10" fillId="0" borderId="48" xfId="0" applyFont="1" applyFill="1" applyBorder="1" applyAlignment="1" applyProtection="1">
      <alignment horizontal="center" vertical="center" shrinkToFit="1"/>
    </xf>
    <xf numFmtId="0" fontId="10" fillId="0" borderId="18" xfId="0" applyFont="1" applyFill="1" applyBorder="1" applyAlignment="1" applyProtection="1">
      <alignment horizontal="center" vertical="center"/>
    </xf>
    <xf numFmtId="0" fontId="10" fillId="0" borderId="0" xfId="0" applyFont="1" applyFill="1" applyAlignment="1" applyProtection="1">
      <alignment horizontal="center" vertical="center"/>
    </xf>
    <xf numFmtId="0" fontId="0"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0" fontId="21" fillId="0" borderId="0" xfId="0" applyFont="1" applyFill="1" applyAlignment="1" applyProtection="1">
      <alignment horizontal="center" vertical="center"/>
    </xf>
    <xf numFmtId="0" fontId="39" fillId="0" borderId="0" xfId="0" applyFont="1" applyBorder="1" applyAlignment="1" applyProtection="1">
      <alignment horizontal="center" vertical="center"/>
    </xf>
    <xf numFmtId="0" fontId="51" fillId="0" borderId="0" xfId="0" applyFont="1" applyAlignment="1" applyProtection="1">
      <alignment horizontal="left" vertical="center"/>
    </xf>
    <xf numFmtId="0" fontId="56" fillId="0" borderId="0" xfId="0" applyFont="1" applyAlignment="1" applyProtection="1">
      <alignment horizontal="center" vertical="center" wrapText="1"/>
    </xf>
    <xf numFmtId="0" fontId="0" fillId="0" borderId="0" xfId="0" applyFont="1" applyAlignment="1" applyProtection="1">
      <alignment horizontal="left" vertical="center"/>
    </xf>
    <xf numFmtId="0" fontId="1" fillId="0" borderId="0" xfId="0" applyFont="1" applyAlignment="1" applyProtection="1">
      <alignment horizontal="left" vertical="center"/>
    </xf>
    <xf numFmtId="0" fontId="3" fillId="0" borderId="0" xfId="0" applyFont="1" applyAlignment="1" applyProtection="1">
      <alignment vertical="center"/>
    </xf>
    <xf numFmtId="0" fontId="0" fillId="0" borderId="0" xfId="0" applyFill="1" applyAlignment="1" applyProtection="1">
      <alignment horizontal="center" vertical="center"/>
    </xf>
    <xf numFmtId="0" fontId="39" fillId="0" borderId="43" xfId="0" applyFont="1" applyBorder="1" applyAlignment="1" applyProtection="1">
      <alignment horizontal="center" vertical="center"/>
    </xf>
    <xf numFmtId="0" fontId="39" fillId="0" borderId="33" xfId="0" applyFont="1" applyBorder="1" applyAlignment="1" applyProtection="1">
      <alignment horizontal="center" vertical="center"/>
    </xf>
    <xf numFmtId="0" fontId="39" fillId="0" borderId="44" xfId="0" applyFont="1" applyBorder="1" applyAlignment="1" applyProtection="1">
      <alignment horizontal="center" vertical="center"/>
    </xf>
    <xf numFmtId="0" fontId="39" fillId="0" borderId="47" xfId="0" applyFont="1" applyBorder="1" applyAlignment="1" applyProtection="1">
      <alignment horizontal="center" vertical="center"/>
    </xf>
    <xf numFmtId="0" fontId="39" fillId="0" borderId="9" xfId="0" applyFont="1" applyBorder="1" applyAlignment="1" applyProtection="1">
      <alignment horizontal="center" vertical="center"/>
    </xf>
    <xf numFmtId="0" fontId="39" fillId="0" borderId="19" xfId="0" applyFont="1" applyBorder="1" applyAlignment="1" applyProtection="1">
      <alignment horizontal="center" vertical="center"/>
    </xf>
    <xf numFmtId="0" fontId="25" fillId="6" borderId="0" xfId="0" applyFont="1" applyFill="1" applyAlignment="1" applyProtection="1">
      <alignment horizontal="center" vertical="center"/>
    </xf>
    <xf numFmtId="0" fontId="23" fillId="6" borderId="0" xfId="0" applyFont="1" applyFill="1" applyAlignment="1" applyProtection="1">
      <alignment horizontal="center" vertical="center"/>
    </xf>
    <xf numFmtId="0" fontId="25"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49" fontId="21" fillId="2" borderId="61" xfId="0" applyNumberFormat="1" applyFont="1" applyFill="1" applyBorder="1" applyAlignment="1" applyProtection="1">
      <alignment horizontal="center" vertical="center"/>
    </xf>
    <xf numFmtId="49" fontId="21" fillId="2" borderId="62" xfId="0" applyNumberFormat="1"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7" xfId="0" applyFont="1" applyFill="1" applyBorder="1" applyAlignment="1" applyProtection="1">
      <alignment horizontal="center" vertical="center"/>
    </xf>
    <xf numFmtId="0" fontId="23" fillId="2" borderId="22" xfId="0" applyFont="1" applyFill="1" applyBorder="1" applyAlignment="1" applyProtection="1">
      <alignment horizontal="center" vertical="center"/>
    </xf>
    <xf numFmtId="0" fontId="23" fillId="2" borderId="24" xfId="0" applyFont="1" applyFill="1" applyBorder="1" applyAlignment="1" applyProtection="1">
      <alignment horizontal="center" vertical="center"/>
    </xf>
    <xf numFmtId="0" fontId="21" fillId="2" borderId="0" xfId="0" applyFont="1" applyFill="1" applyAlignment="1" applyProtection="1">
      <alignment horizontal="center" vertical="center"/>
    </xf>
    <xf numFmtId="0" fontId="12" fillId="0" borderId="15" xfId="0" applyFont="1" applyFill="1" applyBorder="1" applyAlignment="1" applyProtection="1">
      <alignment horizontal="center" vertical="center" shrinkToFit="1"/>
    </xf>
    <xf numFmtId="0" fontId="12" fillId="0" borderId="9" xfId="0" applyFont="1" applyFill="1" applyBorder="1" applyAlignment="1" applyProtection="1">
      <alignment horizontal="center" vertical="center" shrinkToFit="1"/>
    </xf>
    <xf numFmtId="0" fontId="12" fillId="5" borderId="15" xfId="0" applyFont="1" applyFill="1" applyBorder="1" applyAlignment="1" applyProtection="1">
      <alignment horizontal="center" vertical="center" shrinkToFit="1"/>
    </xf>
    <xf numFmtId="0" fontId="12" fillId="5" borderId="9" xfId="0" applyFont="1" applyFill="1" applyBorder="1" applyAlignment="1" applyProtection="1">
      <alignment horizontal="center" vertical="center" shrinkToFit="1"/>
    </xf>
    <xf numFmtId="0" fontId="28" fillId="5" borderId="15" xfId="0" applyFont="1" applyFill="1" applyBorder="1" applyAlignment="1" applyProtection="1">
      <alignment horizontal="center" vertical="center" shrinkToFit="1"/>
    </xf>
    <xf numFmtId="0" fontId="28" fillId="5" borderId="9" xfId="0" applyFont="1" applyFill="1" applyBorder="1" applyAlignment="1" applyProtection="1">
      <alignment horizontal="center" vertical="center" shrinkToFit="1"/>
    </xf>
    <xf numFmtId="0" fontId="12" fillId="5" borderId="9" xfId="0" applyFont="1" applyFill="1" applyBorder="1" applyAlignment="1" applyProtection="1">
      <alignment horizontal="center"/>
    </xf>
    <xf numFmtId="179" fontId="25" fillId="3" borderId="31" xfId="0" applyNumberFormat="1" applyFont="1" applyFill="1" applyBorder="1" applyAlignment="1" applyProtection="1">
      <alignment horizontal="center" vertical="center"/>
    </xf>
    <xf numFmtId="179" fontId="25" fillId="3" borderId="17" xfId="0" applyNumberFormat="1" applyFont="1" applyFill="1" applyBorder="1" applyAlignment="1" applyProtection="1">
      <alignment horizontal="center" vertical="center"/>
    </xf>
    <xf numFmtId="179" fontId="25" fillId="3" borderId="18" xfId="0" applyNumberFormat="1" applyFont="1" applyFill="1" applyBorder="1" applyAlignment="1" applyProtection="1">
      <alignment horizontal="center" vertical="center"/>
    </xf>
    <xf numFmtId="179" fontId="25" fillId="3" borderId="23" xfId="0" applyNumberFormat="1" applyFont="1" applyFill="1" applyBorder="1" applyAlignment="1" applyProtection="1">
      <alignment horizontal="center" vertical="center"/>
    </xf>
    <xf numFmtId="0" fontId="58" fillId="3" borderId="9" xfId="0" applyFont="1" applyFill="1" applyBorder="1" applyAlignment="1" applyProtection="1">
      <alignment horizontal="center"/>
    </xf>
    <xf numFmtId="0" fontId="28" fillId="5" borderId="9" xfId="0" applyFont="1" applyFill="1" applyBorder="1" applyAlignment="1" applyProtection="1">
      <alignment horizontal="center"/>
    </xf>
    <xf numFmtId="0" fontId="28" fillId="5" borderId="15" xfId="0" applyFont="1" applyFill="1" applyBorder="1" applyAlignment="1" applyProtection="1">
      <alignment horizontal="center"/>
    </xf>
    <xf numFmtId="0" fontId="30" fillId="3" borderId="12" xfId="0" applyFont="1" applyFill="1" applyBorder="1" applyAlignment="1" applyProtection="1">
      <alignment shrinkToFit="1"/>
    </xf>
    <xf numFmtId="0" fontId="53" fillId="3" borderId="15" xfId="0" applyFont="1" applyFill="1" applyBorder="1" applyAlignment="1" applyProtection="1">
      <alignment horizontal="center"/>
    </xf>
    <xf numFmtId="0" fontId="30" fillId="5" borderId="12" xfId="0" applyFont="1" applyFill="1" applyBorder="1" applyAlignment="1" applyProtection="1">
      <alignment shrinkToFit="1"/>
    </xf>
    <xf numFmtId="0" fontId="12" fillId="5" borderId="15" xfId="0" applyFont="1" applyFill="1" applyBorder="1" applyAlignment="1" applyProtection="1">
      <alignment horizontal="center"/>
    </xf>
    <xf numFmtId="0" fontId="30" fillId="5" borderId="14" xfId="0" applyFont="1" applyFill="1" applyBorder="1" applyAlignment="1" applyProtection="1">
      <alignment shrinkToFit="1"/>
    </xf>
    <xf numFmtId="0" fontId="30" fillId="3" borderId="14" xfId="0" applyFont="1" applyFill="1" applyBorder="1" applyAlignment="1" applyProtection="1">
      <alignment shrinkToFit="1"/>
    </xf>
    <xf numFmtId="180" fontId="22" fillId="3" borderId="31" xfId="0" applyNumberFormat="1" applyFont="1" applyFill="1" applyBorder="1" applyAlignment="1" applyProtection="1">
      <alignment horizontal="center" vertical="center"/>
    </xf>
    <xf numFmtId="180" fontId="22" fillId="3" borderId="17" xfId="0" applyNumberFormat="1" applyFont="1" applyFill="1" applyBorder="1" applyAlignment="1" applyProtection="1">
      <alignment horizontal="center" vertical="center"/>
    </xf>
    <xf numFmtId="180" fontId="22" fillId="3" borderId="18" xfId="0" applyNumberFormat="1" applyFont="1" applyFill="1" applyBorder="1" applyAlignment="1" applyProtection="1">
      <alignment horizontal="center" vertical="center"/>
    </xf>
    <xf numFmtId="180" fontId="22" fillId="3" borderId="23" xfId="0" applyNumberFormat="1" applyFont="1" applyFill="1" applyBorder="1" applyAlignment="1" applyProtection="1">
      <alignment horizontal="center" vertical="center"/>
    </xf>
    <xf numFmtId="38" fontId="24" fillId="3" borderId="13" xfId="3" applyFont="1" applyFill="1" applyBorder="1" applyAlignment="1" applyProtection="1">
      <alignment shrinkToFit="1"/>
    </xf>
    <xf numFmtId="38" fontId="24" fillId="3" borderId="12" xfId="3" applyFont="1" applyFill="1" applyBorder="1" applyAlignment="1" applyProtection="1">
      <alignment shrinkToFit="1"/>
    </xf>
    <xf numFmtId="38" fontId="24" fillId="3" borderId="26" xfId="3" applyFont="1" applyFill="1" applyBorder="1" applyAlignment="1" applyProtection="1">
      <alignment shrinkToFit="1"/>
    </xf>
    <xf numFmtId="179" fontId="7" fillId="5" borderId="31" xfId="0" applyNumberFormat="1" applyFont="1" applyFill="1" applyBorder="1" applyAlignment="1" applyProtection="1">
      <alignment horizontal="center" vertical="center"/>
    </xf>
    <xf numFmtId="179" fontId="7" fillId="5" borderId="17" xfId="0" applyNumberFormat="1" applyFont="1" applyFill="1" applyBorder="1" applyAlignment="1" applyProtection="1">
      <alignment horizontal="center" vertical="center"/>
    </xf>
    <xf numFmtId="179" fontId="7" fillId="5" borderId="25" xfId="0" applyNumberFormat="1" applyFont="1" applyFill="1" applyBorder="1" applyAlignment="1" applyProtection="1">
      <alignment horizontal="center" vertical="center"/>
    </xf>
    <xf numFmtId="179" fontId="7" fillId="5" borderId="24" xfId="0" applyNumberFormat="1" applyFont="1" applyFill="1" applyBorder="1" applyAlignment="1" applyProtection="1">
      <alignment horizontal="center" vertical="center"/>
    </xf>
    <xf numFmtId="0" fontId="2" fillId="5" borderId="48" xfId="0" applyFont="1" applyFill="1" applyBorder="1" applyAlignment="1" applyProtection="1">
      <alignment horizontal="center" shrinkToFit="1"/>
    </xf>
    <xf numFmtId="0" fontId="2" fillId="5" borderId="12" xfId="0" applyFont="1" applyFill="1" applyBorder="1" applyAlignment="1" applyProtection="1">
      <alignment horizontal="center" shrinkToFit="1"/>
    </xf>
    <xf numFmtId="0" fontId="2" fillId="5" borderId="26" xfId="0" applyFont="1" applyFill="1" applyBorder="1" applyAlignment="1" applyProtection="1">
      <alignment horizontal="center" shrinkToFit="1"/>
    </xf>
    <xf numFmtId="38" fontId="54" fillId="5" borderId="13" xfId="3" applyFont="1" applyFill="1" applyBorder="1" applyAlignment="1" applyProtection="1">
      <alignment horizontal="center" shrinkToFit="1"/>
    </xf>
    <xf numFmtId="38" fontId="54" fillId="5" borderId="12" xfId="3" applyFont="1" applyFill="1" applyBorder="1" applyAlignment="1" applyProtection="1">
      <alignment horizontal="center" shrinkToFit="1"/>
    </xf>
    <xf numFmtId="38" fontId="54" fillId="5" borderId="26" xfId="3" applyFont="1" applyFill="1" applyBorder="1" applyAlignment="1" applyProtection="1">
      <alignment horizontal="center" shrinkToFit="1"/>
    </xf>
    <xf numFmtId="38" fontId="24" fillId="5" borderId="13" xfId="3" applyFont="1" applyFill="1" applyBorder="1" applyAlignment="1" applyProtection="1">
      <alignment shrinkToFit="1"/>
    </xf>
    <xf numFmtId="38" fontId="24" fillId="5" borderId="12" xfId="3" applyFont="1" applyFill="1" applyBorder="1" applyAlignment="1" applyProtection="1">
      <alignment shrinkToFit="1"/>
    </xf>
    <xf numFmtId="38" fontId="24" fillId="5" borderId="26" xfId="3" applyFont="1" applyFill="1" applyBorder="1" applyAlignment="1" applyProtection="1">
      <alignment shrinkToFit="1"/>
    </xf>
    <xf numFmtId="0" fontId="4" fillId="0" borderId="18" xfId="0" applyFont="1" applyFill="1" applyBorder="1" applyAlignment="1" applyProtection="1"/>
    <xf numFmtId="0" fontId="4" fillId="0" borderId="0" xfId="0" applyFont="1" applyFill="1" applyBorder="1" applyAlignment="1" applyProtection="1"/>
    <xf numFmtId="0" fontId="10" fillId="0" borderId="13" xfId="0" applyFont="1" applyFill="1" applyBorder="1" applyAlignment="1" applyProtection="1">
      <alignment horizontal="center" vertical="center"/>
    </xf>
    <xf numFmtId="38" fontId="54" fillId="5" borderId="13" xfId="3" applyNumberFormat="1" applyFont="1" applyFill="1" applyBorder="1" applyAlignment="1" applyProtection="1">
      <alignment shrinkToFit="1"/>
    </xf>
    <xf numFmtId="38" fontId="54" fillId="5" borderId="12" xfId="3" applyNumberFormat="1" applyFont="1" applyFill="1" applyBorder="1" applyAlignment="1" applyProtection="1">
      <alignment shrinkToFit="1"/>
    </xf>
    <xf numFmtId="38" fontId="54" fillId="5" borderId="26" xfId="3" applyNumberFormat="1" applyFont="1" applyFill="1" applyBorder="1" applyAlignment="1" applyProtection="1">
      <alignment shrinkToFit="1"/>
    </xf>
    <xf numFmtId="176" fontId="11" fillId="4" borderId="12" xfId="0" applyNumberFormat="1" applyFont="1" applyFill="1" applyBorder="1" applyAlignment="1" applyProtection="1">
      <alignment shrinkToFit="1"/>
    </xf>
    <xf numFmtId="0" fontId="2" fillId="5" borderId="13" xfId="0" applyFont="1" applyFill="1" applyBorder="1" applyAlignment="1" applyProtection="1">
      <alignment horizontal="center" vertical="center" shrinkToFit="1"/>
    </xf>
    <xf numFmtId="0" fontId="2" fillId="5" borderId="12" xfId="0" applyFont="1" applyFill="1" applyBorder="1" applyAlignment="1" applyProtection="1">
      <alignment horizontal="center" vertical="center" shrinkToFit="1"/>
    </xf>
    <xf numFmtId="0" fontId="2" fillId="5" borderId="26" xfId="0" applyFont="1" applyFill="1" applyBorder="1" applyAlignment="1" applyProtection="1">
      <alignment horizontal="center" vertical="center" shrinkToFit="1"/>
    </xf>
    <xf numFmtId="0" fontId="0" fillId="0" borderId="18" xfId="0" applyFill="1" applyBorder="1" applyAlignment="1" applyProtection="1">
      <alignment vertical="center"/>
      <protection locked="0"/>
    </xf>
    <xf numFmtId="0" fontId="0" fillId="0" borderId="0" xfId="0" applyFill="1" applyBorder="1" applyAlignment="1" applyProtection="1">
      <alignment vertical="center"/>
      <protection locked="0"/>
    </xf>
    <xf numFmtId="49" fontId="54" fillId="3" borderId="43" xfId="0" applyNumberFormat="1" applyFont="1" applyFill="1" applyBorder="1" applyAlignment="1" applyProtection="1">
      <alignment horizontal="center"/>
    </xf>
    <xf numFmtId="49" fontId="54" fillId="3" borderId="33" xfId="0" applyNumberFormat="1" applyFont="1" applyFill="1" applyBorder="1" applyAlignment="1" applyProtection="1">
      <alignment horizontal="center"/>
    </xf>
    <xf numFmtId="49" fontId="54" fillId="3" borderId="50" xfId="0" applyNumberFormat="1" applyFont="1" applyFill="1" applyBorder="1" applyAlignment="1" applyProtection="1">
      <alignment horizontal="center"/>
    </xf>
    <xf numFmtId="182" fontId="60" fillId="3" borderId="48" xfId="0" applyNumberFormat="1" applyFont="1" applyFill="1" applyBorder="1" applyAlignment="1" applyProtection="1">
      <alignment horizontal="center"/>
    </xf>
    <xf numFmtId="182" fontId="60" fillId="3" borderId="12" xfId="0" applyNumberFormat="1" applyFont="1" applyFill="1" applyBorder="1" applyAlignment="1" applyProtection="1">
      <alignment horizontal="center"/>
    </xf>
    <xf numFmtId="182" fontId="60" fillId="3" borderId="26" xfId="0" applyNumberFormat="1" applyFont="1" applyFill="1" applyBorder="1" applyAlignment="1" applyProtection="1">
      <alignment horizontal="center"/>
    </xf>
    <xf numFmtId="0" fontId="24" fillId="3" borderId="49" xfId="0" applyNumberFormat="1" applyFont="1" applyFill="1" applyBorder="1" applyAlignment="1" applyProtection="1">
      <alignment horizontal="center"/>
    </xf>
    <xf numFmtId="0" fontId="54" fillId="3" borderId="49" xfId="0" applyNumberFormat="1" applyFont="1" applyFill="1" applyBorder="1" applyAlignment="1" applyProtection="1">
      <alignment horizontal="center"/>
    </xf>
    <xf numFmtId="49" fontId="59" fillId="3" borderId="43" xfId="0" applyNumberFormat="1" applyFont="1" applyFill="1" applyBorder="1" applyAlignment="1" applyProtection="1">
      <alignment horizontal="center"/>
    </xf>
    <xf numFmtId="49" fontId="59" fillId="3" borderId="33" xfId="0" applyNumberFormat="1" applyFont="1" applyFill="1" applyBorder="1" applyAlignment="1" applyProtection="1">
      <alignment horizontal="center"/>
    </xf>
    <xf numFmtId="49" fontId="59" fillId="3" borderId="50" xfId="0" applyNumberFormat="1" applyFont="1" applyFill="1" applyBorder="1" applyAlignment="1" applyProtection="1">
      <alignment horizontal="center"/>
    </xf>
    <xf numFmtId="49" fontId="54" fillId="3" borderId="13" xfId="0" applyNumberFormat="1" applyFont="1" applyFill="1" applyBorder="1" applyAlignment="1" applyProtection="1">
      <alignment horizontal="center"/>
    </xf>
    <xf numFmtId="49" fontId="54" fillId="3" borderId="12" xfId="0" applyNumberFormat="1" applyFont="1" applyFill="1" applyBorder="1" applyAlignment="1" applyProtection="1">
      <alignment horizontal="center"/>
    </xf>
    <xf numFmtId="49" fontId="54" fillId="3" borderId="26" xfId="0" applyNumberFormat="1" applyFont="1" applyFill="1" applyBorder="1" applyAlignment="1" applyProtection="1">
      <alignment horizontal="center"/>
    </xf>
    <xf numFmtId="182" fontId="60" fillId="3" borderId="38" xfId="0" applyNumberFormat="1" applyFont="1" applyFill="1" applyBorder="1" applyAlignment="1" applyProtection="1">
      <alignment horizontal="center"/>
    </xf>
    <xf numFmtId="182" fontId="60" fillId="3" borderId="14" xfId="0" applyNumberFormat="1" applyFont="1" applyFill="1" applyBorder="1" applyAlignment="1" applyProtection="1">
      <alignment horizontal="center"/>
    </xf>
    <xf numFmtId="182" fontId="60" fillId="3" borderId="39" xfId="0" applyNumberFormat="1" applyFont="1" applyFill="1" applyBorder="1" applyAlignment="1" applyProtection="1">
      <alignment horizontal="center"/>
    </xf>
    <xf numFmtId="49" fontId="54" fillId="3" borderId="40" xfId="0" applyNumberFormat="1" applyFont="1" applyFill="1" applyBorder="1" applyAlignment="1" applyProtection="1">
      <alignment horizontal="center"/>
    </xf>
    <xf numFmtId="49" fontId="54" fillId="3" borderId="41" xfId="0" applyNumberFormat="1" applyFont="1" applyFill="1" applyBorder="1" applyAlignment="1" applyProtection="1">
      <alignment horizontal="center"/>
    </xf>
    <xf numFmtId="49" fontId="54" fillId="3" borderId="14" xfId="0" applyNumberFormat="1" applyFont="1" applyFill="1" applyBorder="1" applyAlignment="1" applyProtection="1">
      <alignment horizontal="center"/>
    </xf>
    <xf numFmtId="49" fontId="54" fillId="3" borderId="42" xfId="0" applyNumberFormat="1" applyFont="1" applyFill="1" applyBorder="1" applyAlignment="1" applyProtection="1">
      <alignment horizontal="center"/>
    </xf>
    <xf numFmtId="0" fontId="10" fillId="0" borderId="37" xfId="0" applyFont="1" applyFill="1" applyBorder="1" applyAlignment="1" applyProtection="1">
      <alignment horizontal="right" vertical="center" shrinkToFit="1"/>
    </xf>
    <xf numFmtId="0" fontId="0" fillId="0" borderId="0" xfId="0" applyAlignment="1">
      <alignment vertical="center" wrapText="1"/>
    </xf>
    <xf numFmtId="0" fontId="49" fillId="0" borderId="0" xfId="0" applyFont="1" applyAlignment="1">
      <alignment horizontal="right" vertical="center"/>
    </xf>
    <xf numFmtId="0" fontId="6" fillId="0" borderId="0" xfId="0" applyFont="1" applyAlignment="1">
      <alignment wrapText="1"/>
    </xf>
    <xf numFmtId="0" fontId="0" fillId="0" borderId="0" xfId="0" applyAlignment="1">
      <alignment horizontal="left" vertical="center" wrapText="1"/>
    </xf>
    <xf numFmtId="0" fontId="0" fillId="0" borderId="0" xfId="0" applyAlignment="1">
      <alignment horizontal="center" vertical="center"/>
    </xf>
    <xf numFmtId="0" fontId="0" fillId="0" borderId="0" xfId="0" applyAlignment="1">
      <alignment horizontal="distributed"/>
    </xf>
    <xf numFmtId="0" fontId="55" fillId="0" borderId="0" xfId="0" applyFont="1" applyAlignment="1">
      <alignment horizontal="center" vertical="center"/>
    </xf>
    <xf numFmtId="0" fontId="33" fillId="0" borderId="0" xfId="0" applyFont="1" applyAlignment="1">
      <alignment horizontal="distributed" vertical="center"/>
    </xf>
    <xf numFmtId="0" fontId="21" fillId="0" borderId="0" xfId="0" applyFont="1" applyAlignment="1">
      <alignment vertical="center"/>
    </xf>
    <xf numFmtId="0" fontId="0" fillId="0" borderId="0" xfId="0" applyAlignment="1">
      <alignment vertical="center"/>
    </xf>
    <xf numFmtId="0" fontId="47" fillId="0" borderId="0" xfId="0" applyFont="1" applyAlignment="1">
      <alignment wrapText="1"/>
    </xf>
    <xf numFmtId="0" fontId="25" fillId="7" borderId="0" xfId="0" applyFont="1" applyFill="1" applyAlignment="1" applyProtection="1">
      <alignment horizontal="center" vertical="center"/>
      <protection locked="0"/>
    </xf>
    <xf numFmtId="0" fontId="23" fillId="7" borderId="0" xfId="0" applyFont="1" applyFill="1" applyAlignment="1" applyProtection="1">
      <alignment horizontal="center" vertical="center"/>
      <protection locked="0"/>
    </xf>
    <xf numFmtId="49" fontId="21" fillId="7" borderId="61" xfId="0" applyNumberFormat="1" applyFont="1" applyFill="1" applyBorder="1" applyAlignment="1" applyProtection="1">
      <alignment horizontal="center" vertical="center"/>
      <protection locked="0"/>
    </xf>
    <xf numFmtId="49" fontId="21" fillId="7" borderId="62" xfId="0" applyNumberFormat="1" applyFont="1" applyFill="1" applyBorder="1" applyAlignment="1" applyProtection="1">
      <alignment horizontal="center" vertical="center"/>
      <protection locked="0"/>
    </xf>
    <xf numFmtId="0" fontId="21" fillId="7" borderId="0" xfId="0" applyFont="1" applyFill="1" applyAlignment="1" applyProtection="1">
      <alignment horizontal="center" vertical="center"/>
      <protection locked="0"/>
    </xf>
    <xf numFmtId="0" fontId="23" fillId="7" borderId="15" xfId="0" applyFont="1" applyFill="1" applyBorder="1" applyAlignment="1" applyProtection="1">
      <alignment horizontal="center" vertical="center"/>
      <protection locked="0"/>
    </xf>
    <xf numFmtId="0" fontId="23" fillId="7" borderId="17" xfId="0" applyFont="1" applyFill="1" applyBorder="1" applyAlignment="1" applyProtection="1">
      <alignment horizontal="center" vertical="center"/>
      <protection locked="0"/>
    </xf>
    <xf numFmtId="0" fontId="23" fillId="7" borderId="22" xfId="0" applyFont="1" applyFill="1" applyBorder="1" applyAlignment="1" applyProtection="1">
      <alignment horizontal="center" vertical="center"/>
      <protection locked="0"/>
    </xf>
    <xf numFmtId="0" fontId="23" fillId="7" borderId="24" xfId="0" applyFont="1" applyFill="1" applyBorder="1" applyAlignment="1" applyProtection="1">
      <alignment horizontal="center" vertical="center"/>
      <protection locked="0"/>
    </xf>
    <xf numFmtId="0" fontId="25" fillId="7" borderId="15" xfId="0" applyFont="1" applyFill="1" applyBorder="1" applyAlignment="1" applyProtection="1">
      <alignment horizontal="center" shrinkToFit="1"/>
      <protection locked="0"/>
    </xf>
    <xf numFmtId="0" fontId="57" fillId="8" borderId="15" xfId="0" applyFont="1" applyFill="1" applyBorder="1" applyAlignment="1" applyProtection="1">
      <alignment horizontal="center" vertical="center" shrinkToFit="1"/>
      <protection locked="0"/>
    </xf>
    <xf numFmtId="0" fontId="57" fillId="8" borderId="15" xfId="0" applyFont="1" applyFill="1" applyBorder="1" applyAlignment="1" applyProtection="1">
      <alignment horizontal="center" shrinkToFit="1"/>
      <protection locked="0"/>
    </xf>
    <xf numFmtId="179" fontId="25" fillId="7" borderId="31" xfId="0" applyNumberFormat="1" applyFont="1" applyFill="1" applyBorder="1" applyAlignment="1" applyProtection="1">
      <alignment horizontal="center" vertical="center"/>
      <protection locked="0"/>
    </xf>
    <xf numFmtId="179" fontId="25" fillId="7" borderId="17" xfId="0" applyNumberFormat="1" applyFont="1" applyFill="1" applyBorder="1" applyAlignment="1" applyProtection="1">
      <alignment horizontal="center" vertical="center"/>
      <protection locked="0"/>
    </xf>
    <xf numFmtId="0" fontId="25" fillId="7" borderId="9" xfId="0" applyFont="1" applyFill="1" applyBorder="1" applyAlignment="1" applyProtection="1">
      <alignment horizontal="center" shrinkToFit="1"/>
      <protection locked="0"/>
    </xf>
    <xf numFmtId="0" fontId="57" fillId="8" borderId="9" xfId="0" applyFont="1" applyFill="1" applyBorder="1" applyAlignment="1" applyProtection="1">
      <alignment horizontal="center" vertical="center" shrinkToFit="1"/>
      <protection locked="0"/>
    </xf>
    <xf numFmtId="0" fontId="57" fillId="8" borderId="9" xfId="0" applyFont="1" applyFill="1" applyBorder="1" applyAlignment="1" applyProtection="1">
      <alignment horizontal="center" shrinkToFit="1"/>
      <protection locked="0"/>
    </xf>
    <xf numFmtId="179" fontId="25" fillId="7" borderId="18" xfId="0" applyNumberFormat="1" applyFont="1" applyFill="1" applyBorder="1" applyAlignment="1" applyProtection="1">
      <alignment horizontal="center" vertical="center"/>
      <protection locked="0"/>
    </xf>
    <xf numFmtId="179" fontId="25" fillId="7" borderId="23" xfId="0" applyNumberFormat="1" applyFont="1" applyFill="1" applyBorder="1" applyAlignment="1" applyProtection="1">
      <alignment horizontal="center" vertical="center"/>
      <protection locked="0"/>
    </xf>
    <xf numFmtId="0" fontId="30" fillId="7" borderId="12" xfId="0" applyFont="1" applyFill="1" applyBorder="1" applyAlignment="1" applyProtection="1">
      <alignment shrinkToFit="1"/>
      <protection locked="0"/>
    </xf>
    <xf numFmtId="0" fontId="30" fillId="8" borderId="12" xfId="0" applyFont="1" applyFill="1" applyBorder="1" applyAlignment="1" applyProtection="1">
      <alignment shrinkToFit="1"/>
      <protection locked="0"/>
    </xf>
    <xf numFmtId="0" fontId="30" fillId="7" borderId="14" xfId="0" applyFont="1" applyFill="1" applyBorder="1" applyAlignment="1" applyProtection="1">
      <alignment shrinkToFit="1"/>
      <protection locked="0"/>
    </xf>
    <xf numFmtId="0" fontId="30" fillId="8" borderId="14" xfId="0" applyFont="1" applyFill="1" applyBorder="1" applyAlignment="1" applyProtection="1">
      <alignment shrinkToFit="1"/>
      <protection locked="0"/>
    </xf>
    <xf numFmtId="180" fontId="22" fillId="7" borderId="31" xfId="0" applyNumberFormat="1" applyFont="1" applyFill="1" applyBorder="1" applyAlignment="1" applyProtection="1">
      <alignment horizontal="center" vertical="center"/>
      <protection locked="0"/>
    </xf>
    <xf numFmtId="180" fontId="22" fillId="7" borderId="17" xfId="0" applyNumberFormat="1" applyFont="1" applyFill="1" applyBorder="1" applyAlignment="1" applyProtection="1">
      <alignment horizontal="center" vertical="center"/>
      <protection locked="0"/>
    </xf>
    <xf numFmtId="180" fontId="22" fillId="7" borderId="18" xfId="0" applyNumberFormat="1" applyFont="1" applyFill="1" applyBorder="1" applyAlignment="1" applyProtection="1">
      <alignment horizontal="center" vertical="center"/>
      <protection locked="0"/>
    </xf>
    <xf numFmtId="180" fontId="22" fillId="7" borderId="23" xfId="0" applyNumberFormat="1" applyFont="1" applyFill="1" applyBorder="1" applyAlignment="1" applyProtection="1">
      <alignment horizontal="center" vertical="center"/>
      <protection locked="0"/>
    </xf>
    <xf numFmtId="38" fontId="24" fillId="7" borderId="13" xfId="3" applyFont="1" applyFill="1" applyBorder="1" applyAlignment="1" applyProtection="1">
      <alignment shrinkToFit="1"/>
      <protection locked="0"/>
    </xf>
    <xf numFmtId="38" fontId="24" fillId="7" borderId="12" xfId="3" applyFont="1" applyFill="1" applyBorder="1" applyAlignment="1" applyProtection="1">
      <alignment shrinkToFit="1"/>
      <protection locked="0"/>
    </xf>
    <xf numFmtId="38" fontId="24" fillId="7" borderId="26" xfId="3" applyFont="1" applyFill="1" applyBorder="1" applyAlignment="1" applyProtection="1">
      <alignment shrinkToFit="1"/>
      <protection locked="0"/>
    </xf>
    <xf numFmtId="38" fontId="24" fillId="8" borderId="13" xfId="3" applyFont="1" applyFill="1" applyBorder="1" applyAlignment="1" applyProtection="1">
      <alignment shrinkToFit="1"/>
      <protection locked="0"/>
    </xf>
    <xf numFmtId="38" fontId="24" fillId="8" borderId="12" xfId="3" applyFont="1" applyFill="1" applyBorder="1" applyAlignment="1" applyProtection="1">
      <alignment shrinkToFit="1"/>
      <protection locked="0"/>
    </xf>
    <xf numFmtId="38" fontId="24" fillId="8" borderId="26" xfId="3" applyFont="1" applyFill="1" applyBorder="1" applyAlignment="1" applyProtection="1">
      <alignment shrinkToFit="1"/>
      <protection locked="0"/>
    </xf>
    <xf numFmtId="179" fontId="57" fillId="8" borderId="31" xfId="0" applyNumberFormat="1" applyFont="1" applyFill="1" applyBorder="1" applyAlignment="1" applyProtection="1">
      <alignment horizontal="center" vertical="center" shrinkToFit="1"/>
      <protection locked="0"/>
    </xf>
    <xf numFmtId="179" fontId="57" fillId="8" borderId="17" xfId="0" applyNumberFormat="1" applyFont="1" applyFill="1" applyBorder="1" applyAlignment="1" applyProtection="1">
      <alignment horizontal="center" vertical="center" shrinkToFit="1"/>
      <protection locked="0"/>
    </xf>
    <xf numFmtId="0" fontId="2" fillId="8" borderId="48" xfId="0" applyFont="1" applyFill="1" applyBorder="1" applyAlignment="1" applyProtection="1">
      <alignment horizontal="center" shrinkToFit="1"/>
      <protection locked="0"/>
    </xf>
    <xf numFmtId="0" fontId="2" fillId="8" borderId="12" xfId="0" applyFont="1" applyFill="1" applyBorder="1" applyAlignment="1" applyProtection="1">
      <alignment horizontal="center" shrinkToFit="1"/>
      <protection locked="0"/>
    </xf>
    <xf numFmtId="0" fontId="2" fillId="8" borderId="26" xfId="0" applyFont="1" applyFill="1" applyBorder="1" applyAlignment="1" applyProtection="1">
      <alignment horizontal="center" shrinkToFit="1"/>
      <protection locked="0"/>
    </xf>
    <xf numFmtId="38" fontId="24" fillId="8" borderId="13" xfId="3" applyFont="1" applyFill="1" applyBorder="1" applyAlignment="1" applyProtection="1">
      <alignment horizontal="center" shrinkToFit="1"/>
      <protection locked="0"/>
    </xf>
    <xf numFmtId="38" fontId="24" fillId="8" borderId="12" xfId="3" applyFont="1" applyFill="1" applyBorder="1" applyAlignment="1" applyProtection="1">
      <alignment horizontal="center" shrinkToFit="1"/>
      <protection locked="0"/>
    </xf>
    <xf numFmtId="38" fontId="24" fillId="8" borderId="26" xfId="3" applyFont="1" applyFill="1" applyBorder="1" applyAlignment="1" applyProtection="1">
      <alignment horizontal="center" shrinkToFit="1"/>
      <protection locked="0"/>
    </xf>
    <xf numFmtId="179" fontId="57" fillId="8" borderId="25" xfId="0" applyNumberFormat="1" applyFont="1" applyFill="1" applyBorder="1" applyAlignment="1" applyProtection="1">
      <alignment horizontal="center" vertical="center" shrinkToFit="1"/>
      <protection locked="0"/>
    </xf>
    <xf numFmtId="179" fontId="57" fillId="8" borderId="24" xfId="0" applyNumberFormat="1" applyFont="1" applyFill="1" applyBorder="1" applyAlignment="1" applyProtection="1">
      <alignment horizontal="center" vertical="center" shrinkToFit="1"/>
      <protection locked="0"/>
    </xf>
    <xf numFmtId="38" fontId="24" fillId="8" borderId="13" xfId="3" applyNumberFormat="1" applyFont="1" applyFill="1" applyBorder="1" applyAlignment="1" applyProtection="1">
      <alignment shrinkToFit="1"/>
      <protection locked="0"/>
    </xf>
    <xf numFmtId="38" fontId="24" fillId="8" borderId="12" xfId="3" applyNumberFormat="1" applyFont="1" applyFill="1" applyBorder="1" applyAlignment="1" applyProtection="1">
      <alignment shrinkToFit="1"/>
      <protection locked="0"/>
    </xf>
    <xf numFmtId="38" fontId="24" fillId="8" borderId="26" xfId="3" applyNumberFormat="1" applyFont="1" applyFill="1" applyBorder="1" applyAlignment="1" applyProtection="1">
      <alignment shrinkToFit="1"/>
      <protection locked="0"/>
    </xf>
    <xf numFmtId="0" fontId="10" fillId="8" borderId="18" xfId="0" applyFont="1" applyFill="1" applyBorder="1" applyAlignment="1" applyProtection="1">
      <alignment vertical="center" wrapText="1"/>
      <protection locked="0"/>
    </xf>
    <xf numFmtId="0" fontId="10" fillId="8" borderId="0" xfId="0" applyFont="1" applyFill="1" applyBorder="1" applyAlignment="1" applyProtection="1">
      <alignment vertical="center" wrapText="1"/>
      <protection locked="0"/>
    </xf>
    <xf numFmtId="176" fontId="11" fillId="8" borderId="12" xfId="0" applyNumberFormat="1" applyFont="1" applyFill="1" applyBorder="1" applyAlignment="1" applyProtection="1">
      <alignment shrinkToFit="1"/>
      <protection locked="0"/>
    </xf>
    <xf numFmtId="0" fontId="2" fillId="8" borderId="13" xfId="0" applyFont="1" applyFill="1" applyBorder="1" applyAlignment="1" applyProtection="1">
      <alignment horizontal="center" vertical="center" shrinkToFit="1"/>
      <protection locked="0"/>
    </xf>
    <xf numFmtId="0" fontId="2" fillId="8" borderId="12" xfId="0" applyFont="1" applyFill="1" applyBorder="1" applyAlignment="1" applyProtection="1">
      <alignment horizontal="center" vertical="center" shrinkToFit="1"/>
      <protection locked="0"/>
    </xf>
    <xf numFmtId="0" fontId="2" fillId="8" borderId="26" xfId="0" applyFont="1" applyFill="1" applyBorder="1" applyAlignment="1" applyProtection="1">
      <alignment horizontal="center" vertical="center" shrinkToFit="1"/>
      <protection locked="0"/>
    </xf>
    <xf numFmtId="0" fontId="4" fillId="8" borderId="18" xfId="0" applyFont="1" applyFill="1" applyBorder="1" applyAlignment="1" applyProtection="1">
      <protection locked="0"/>
    </xf>
    <xf numFmtId="0" fontId="4" fillId="8" borderId="0" xfId="0" applyFont="1" applyFill="1" applyBorder="1" applyAlignment="1" applyProtection="1">
      <protection locked="0"/>
    </xf>
    <xf numFmtId="0" fontId="4" fillId="8" borderId="0" xfId="0" applyFont="1" applyFill="1" applyBorder="1" applyAlignment="1" applyProtection="1">
      <protection locked="0"/>
    </xf>
    <xf numFmtId="0" fontId="0" fillId="8" borderId="18" xfId="0" applyFill="1" applyBorder="1" applyProtection="1">
      <protection locked="0"/>
    </xf>
    <xf numFmtId="0" fontId="0" fillId="8" borderId="0" xfId="0" applyFill="1" applyBorder="1" applyProtection="1">
      <protection locked="0"/>
    </xf>
    <xf numFmtId="49" fontId="10" fillId="7" borderId="48" xfId="0" applyNumberFormat="1" applyFont="1" applyFill="1" applyBorder="1" applyAlignment="1" applyProtection="1">
      <alignment horizontal="center"/>
      <protection locked="0"/>
    </xf>
    <xf numFmtId="49" fontId="10" fillId="7" borderId="12" xfId="0" applyNumberFormat="1" applyFont="1" applyFill="1" applyBorder="1" applyAlignment="1" applyProtection="1">
      <alignment horizontal="center"/>
      <protection locked="0"/>
    </xf>
    <xf numFmtId="49" fontId="10" fillId="7" borderId="26" xfId="0" applyNumberFormat="1" applyFont="1" applyFill="1" applyBorder="1" applyAlignment="1" applyProtection="1">
      <alignment horizontal="center"/>
      <protection locked="0"/>
    </xf>
    <xf numFmtId="49" fontId="24" fillId="7" borderId="49" xfId="0" applyNumberFormat="1" applyFont="1" applyFill="1" applyBorder="1" applyAlignment="1" applyProtection="1">
      <alignment horizontal="center"/>
      <protection locked="0"/>
    </xf>
    <xf numFmtId="49" fontId="24" fillId="7" borderId="43" xfId="0" applyNumberFormat="1" applyFont="1" applyFill="1" applyBorder="1" applyAlignment="1" applyProtection="1">
      <alignment horizontal="center"/>
      <protection locked="0"/>
    </xf>
    <xf numFmtId="49" fontId="24" fillId="7" borderId="33" xfId="0" applyNumberFormat="1" applyFont="1" applyFill="1" applyBorder="1" applyAlignment="1" applyProtection="1">
      <alignment horizontal="center"/>
      <protection locked="0"/>
    </xf>
    <xf numFmtId="49" fontId="24" fillId="7" borderId="50" xfId="0" applyNumberFormat="1" applyFont="1" applyFill="1" applyBorder="1" applyAlignment="1" applyProtection="1">
      <alignment horizontal="center"/>
      <protection locked="0"/>
    </xf>
    <xf numFmtId="49" fontId="10" fillId="7" borderId="38" xfId="0" applyNumberFormat="1" applyFont="1" applyFill="1" applyBorder="1" applyAlignment="1" applyProtection="1">
      <alignment horizontal="center"/>
      <protection locked="0"/>
    </xf>
    <xf numFmtId="49" fontId="10" fillId="7" borderId="14" xfId="0" applyNumberFormat="1" applyFont="1" applyFill="1" applyBorder="1" applyAlignment="1" applyProtection="1">
      <alignment horizontal="center"/>
      <protection locked="0"/>
    </xf>
    <xf numFmtId="49" fontId="10" fillId="7" borderId="39" xfId="0" applyNumberFormat="1" applyFont="1" applyFill="1" applyBorder="1" applyAlignment="1" applyProtection="1">
      <alignment horizontal="center"/>
      <protection locked="0"/>
    </xf>
    <xf numFmtId="49" fontId="24" fillId="7" borderId="40" xfId="0" applyNumberFormat="1" applyFont="1" applyFill="1" applyBorder="1" applyAlignment="1" applyProtection="1">
      <alignment horizontal="center"/>
      <protection locked="0"/>
    </xf>
    <xf numFmtId="49" fontId="24" fillId="7" borderId="41" xfId="0" applyNumberFormat="1" applyFont="1" applyFill="1" applyBorder="1" applyAlignment="1" applyProtection="1">
      <alignment horizontal="center"/>
      <protection locked="0"/>
    </xf>
    <xf numFmtId="49" fontId="24" fillId="7" borderId="14" xfId="0" applyNumberFormat="1" applyFont="1" applyFill="1" applyBorder="1" applyAlignment="1" applyProtection="1">
      <alignment horizontal="center"/>
      <protection locked="0"/>
    </xf>
    <xf numFmtId="49" fontId="24" fillId="7" borderId="42" xfId="0" applyNumberFormat="1" applyFont="1" applyFill="1" applyBorder="1" applyAlignment="1" applyProtection="1">
      <alignment horizontal="center"/>
      <protection locked="0"/>
    </xf>
    <xf numFmtId="0" fontId="33" fillId="0" borderId="0" xfId="0" applyFont="1" applyAlignment="1" applyProtection="1">
      <alignment horizontal="distributed" vertical="distributed" wrapText="1"/>
    </xf>
    <xf numFmtId="58" fontId="33" fillId="0" borderId="0" xfId="0" applyNumberFormat="1" applyFont="1" applyAlignment="1" applyProtection="1">
      <alignment horizontal="distributed" vertical="distributed" wrapText="1"/>
    </xf>
  </cellXfs>
  <cellStyles count="4">
    <cellStyle name="桁区切り" xfId="1" builtinId="6"/>
    <cellStyle name="桁区切り 2" xfId="2" xr:uid="{00000000-0005-0000-0000-000001000000}"/>
    <cellStyle name="桁区切り 2 2" xfId="3" xr:uid="{00000000-0005-0000-0000-000002000000}"/>
    <cellStyle name="標準" xfId="0" builtinId="0"/>
  </cellStyles>
  <dxfs count="0"/>
  <tableStyles count="0" defaultTableStyle="TableStyleMedium9" defaultPivotStyle="PivotStyleLight16"/>
  <colors>
    <mruColors>
      <color rgb="FF0000FF"/>
      <color rgb="FFFFFF66"/>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59</xdr:col>
      <xdr:colOff>19050</xdr:colOff>
      <xdr:row>36</xdr:row>
      <xdr:rowOff>28575</xdr:rowOff>
    </xdr:from>
    <xdr:to>
      <xdr:col>66</xdr:col>
      <xdr:colOff>28575</xdr:colOff>
      <xdr:row>36</xdr:row>
      <xdr:rowOff>104775</xdr:rowOff>
    </xdr:to>
    <xdr:sp macro="" textlink="">
      <xdr:nvSpPr>
        <xdr:cNvPr id="3" name="Freeform 51">
          <a:extLst>
            <a:ext uri="{FF2B5EF4-FFF2-40B4-BE49-F238E27FC236}">
              <a16:creationId xmlns:a16="http://schemas.microsoft.com/office/drawing/2014/main" id="{00000000-0008-0000-0100-000003000000}"/>
            </a:ext>
          </a:extLst>
        </xdr:cNvPr>
        <xdr:cNvSpPr>
          <a:spLocks/>
        </xdr:cNvSpPr>
      </xdr:nvSpPr>
      <xdr:spPr bwMode="auto">
        <a:xfrm>
          <a:off x="7553325" y="5981700"/>
          <a:ext cx="704850" cy="76200"/>
        </a:xfrm>
        <a:custGeom>
          <a:avLst/>
          <a:gdLst>
            <a:gd name="T0" fmla="*/ 0 w 69"/>
            <a:gd name="T1" fmla="*/ 0 h 7"/>
            <a:gd name="T2" fmla="*/ 2147483646 w 69"/>
            <a:gd name="T3" fmla="*/ 2147483646 h 7"/>
            <a:gd name="T4" fmla="*/ 2147483646 w 69"/>
            <a:gd name="T5" fmla="*/ 0 h 7"/>
            <a:gd name="T6" fmla="*/ 0 60000 65536"/>
            <a:gd name="T7" fmla="*/ 0 60000 65536"/>
            <a:gd name="T8" fmla="*/ 0 60000 65536"/>
            <a:gd name="T9" fmla="*/ 0 w 69"/>
            <a:gd name="T10" fmla="*/ 0 h 7"/>
            <a:gd name="T11" fmla="*/ 69 w 69"/>
            <a:gd name="T12" fmla="*/ 7 h 7"/>
          </a:gdLst>
          <a:ahLst/>
          <a:cxnLst>
            <a:cxn ang="T6">
              <a:pos x="T0" y="T1"/>
            </a:cxn>
            <a:cxn ang="T7">
              <a:pos x="T2" y="T3"/>
            </a:cxn>
            <a:cxn ang="T8">
              <a:pos x="T4" y="T5"/>
            </a:cxn>
          </a:cxnLst>
          <a:rect l="T9" t="T10" r="T11" b="T12"/>
          <a:pathLst>
            <a:path w="69" h="7">
              <a:moveTo>
                <a:pt x="0" y="0"/>
              </a:moveTo>
              <a:cubicBezTo>
                <a:pt x="11" y="3"/>
                <a:pt x="23" y="7"/>
                <a:pt x="34" y="7"/>
              </a:cubicBezTo>
              <a:cubicBezTo>
                <a:pt x="45" y="7"/>
                <a:pt x="63" y="1"/>
                <a:pt x="69"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59</xdr:col>
      <xdr:colOff>0</xdr:colOff>
      <xdr:row>27</xdr:row>
      <xdr:rowOff>133350</xdr:rowOff>
    </xdr:from>
    <xdr:to>
      <xdr:col>66</xdr:col>
      <xdr:colOff>0</xdr:colOff>
      <xdr:row>27</xdr:row>
      <xdr:rowOff>180975</xdr:rowOff>
    </xdr:to>
    <xdr:sp macro="" textlink="">
      <xdr:nvSpPr>
        <xdr:cNvPr id="4" name="Freeform 52">
          <a:extLst>
            <a:ext uri="{FF2B5EF4-FFF2-40B4-BE49-F238E27FC236}">
              <a16:creationId xmlns:a16="http://schemas.microsoft.com/office/drawing/2014/main" id="{00000000-0008-0000-0100-000004000000}"/>
            </a:ext>
          </a:extLst>
        </xdr:cNvPr>
        <xdr:cNvSpPr>
          <a:spLocks/>
        </xdr:cNvSpPr>
      </xdr:nvSpPr>
      <xdr:spPr bwMode="auto">
        <a:xfrm>
          <a:off x="7534275" y="4371975"/>
          <a:ext cx="695325" cy="47625"/>
        </a:xfrm>
        <a:custGeom>
          <a:avLst/>
          <a:gdLst>
            <a:gd name="T0" fmla="*/ 0 w 71"/>
            <a:gd name="T1" fmla="*/ 2147483646 h 7"/>
            <a:gd name="T2" fmla="*/ 2147483646 w 71"/>
            <a:gd name="T3" fmla="*/ 0 h 7"/>
            <a:gd name="T4" fmla="*/ 2147483646 w 71"/>
            <a:gd name="T5" fmla="*/ 2147483646 h 7"/>
            <a:gd name="T6" fmla="*/ 0 60000 65536"/>
            <a:gd name="T7" fmla="*/ 0 60000 65536"/>
            <a:gd name="T8" fmla="*/ 0 60000 65536"/>
            <a:gd name="T9" fmla="*/ 0 w 71"/>
            <a:gd name="T10" fmla="*/ 0 h 7"/>
            <a:gd name="T11" fmla="*/ 71 w 71"/>
            <a:gd name="T12" fmla="*/ 7 h 7"/>
          </a:gdLst>
          <a:ahLst/>
          <a:cxnLst>
            <a:cxn ang="T6">
              <a:pos x="T0" y="T1"/>
            </a:cxn>
            <a:cxn ang="T7">
              <a:pos x="T2" y="T3"/>
            </a:cxn>
            <a:cxn ang="T8">
              <a:pos x="T4" y="T5"/>
            </a:cxn>
          </a:cxnLst>
          <a:rect l="T9" t="T10" r="T11" b="T12"/>
          <a:pathLst>
            <a:path w="71" h="7">
              <a:moveTo>
                <a:pt x="0" y="7"/>
              </a:moveTo>
              <a:cubicBezTo>
                <a:pt x="12" y="3"/>
                <a:pt x="24" y="0"/>
                <a:pt x="36" y="0"/>
              </a:cubicBezTo>
              <a:cubicBezTo>
                <a:pt x="48" y="0"/>
                <a:pt x="65" y="6"/>
                <a:pt x="71" y="7"/>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59</xdr:col>
      <xdr:colOff>19050</xdr:colOff>
      <xdr:row>36</xdr:row>
      <xdr:rowOff>28575</xdr:rowOff>
    </xdr:from>
    <xdr:to>
      <xdr:col>66</xdr:col>
      <xdr:colOff>28575</xdr:colOff>
      <xdr:row>36</xdr:row>
      <xdr:rowOff>104775</xdr:rowOff>
    </xdr:to>
    <xdr:sp macro="" textlink="">
      <xdr:nvSpPr>
        <xdr:cNvPr id="95286" name="Freeform 51">
          <a:extLst>
            <a:ext uri="{FF2B5EF4-FFF2-40B4-BE49-F238E27FC236}">
              <a16:creationId xmlns:a16="http://schemas.microsoft.com/office/drawing/2014/main" id="{00000000-0008-0000-0B00-000036740100}"/>
            </a:ext>
          </a:extLst>
        </xdr:cNvPr>
        <xdr:cNvSpPr>
          <a:spLocks/>
        </xdr:cNvSpPr>
      </xdr:nvSpPr>
      <xdr:spPr bwMode="auto">
        <a:xfrm>
          <a:off x="7553325" y="5981700"/>
          <a:ext cx="704850" cy="76200"/>
        </a:xfrm>
        <a:custGeom>
          <a:avLst/>
          <a:gdLst>
            <a:gd name="T0" fmla="*/ 0 w 69"/>
            <a:gd name="T1" fmla="*/ 0 h 7"/>
            <a:gd name="T2" fmla="*/ 2147483646 w 69"/>
            <a:gd name="T3" fmla="*/ 2147483646 h 7"/>
            <a:gd name="T4" fmla="*/ 2147483646 w 69"/>
            <a:gd name="T5" fmla="*/ 0 h 7"/>
            <a:gd name="T6" fmla="*/ 0 60000 65536"/>
            <a:gd name="T7" fmla="*/ 0 60000 65536"/>
            <a:gd name="T8" fmla="*/ 0 60000 65536"/>
            <a:gd name="T9" fmla="*/ 0 w 69"/>
            <a:gd name="T10" fmla="*/ 0 h 7"/>
            <a:gd name="T11" fmla="*/ 69 w 69"/>
            <a:gd name="T12" fmla="*/ 7 h 7"/>
          </a:gdLst>
          <a:ahLst/>
          <a:cxnLst>
            <a:cxn ang="T6">
              <a:pos x="T0" y="T1"/>
            </a:cxn>
            <a:cxn ang="T7">
              <a:pos x="T2" y="T3"/>
            </a:cxn>
            <a:cxn ang="T8">
              <a:pos x="T4" y="T5"/>
            </a:cxn>
          </a:cxnLst>
          <a:rect l="T9" t="T10" r="T11" b="T12"/>
          <a:pathLst>
            <a:path w="69" h="7">
              <a:moveTo>
                <a:pt x="0" y="0"/>
              </a:moveTo>
              <a:cubicBezTo>
                <a:pt x="11" y="3"/>
                <a:pt x="23" y="7"/>
                <a:pt x="34" y="7"/>
              </a:cubicBezTo>
              <a:cubicBezTo>
                <a:pt x="45" y="7"/>
                <a:pt x="63" y="1"/>
                <a:pt x="69"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59</xdr:col>
      <xdr:colOff>0</xdr:colOff>
      <xdr:row>27</xdr:row>
      <xdr:rowOff>133350</xdr:rowOff>
    </xdr:from>
    <xdr:to>
      <xdr:col>66</xdr:col>
      <xdr:colOff>0</xdr:colOff>
      <xdr:row>27</xdr:row>
      <xdr:rowOff>180975</xdr:rowOff>
    </xdr:to>
    <xdr:sp macro="" textlink="">
      <xdr:nvSpPr>
        <xdr:cNvPr id="95287" name="Freeform 52">
          <a:extLst>
            <a:ext uri="{FF2B5EF4-FFF2-40B4-BE49-F238E27FC236}">
              <a16:creationId xmlns:a16="http://schemas.microsoft.com/office/drawing/2014/main" id="{00000000-0008-0000-0B00-000037740100}"/>
            </a:ext>
          </a:extLst>
        </xdr:cNvPr>
        <xdr:cNvSpPr>
          <a:spLocks/>
        </xdr:cNvSpPr>
      </xdr:nvSpPr>
      <xdr:spPr bwMode="auto">
        <a:xfrm>
          <a:off x="7534275" y="4371975"/>
          <a:ext cx="695325" cy="47625"/>
        </a:xfrm>
        <a:custGeom>
          <a:avLst/>
          <a:gdLst>
            <a:gd name="T0" fmla="*/ 0 w 71"/>
            <a:gd name="T1" fmla="*/ 2147483646 h 7"/>
            <a:gd name="T2" fmla="*/ 2147483646 w 71"/>
            <a:gd name="T3" fmla="*/ 0 h 7"/>
            <a:gd name="T4" fmla="*/ 2147483646 w 71"/>
            <a:gd name="T5" fmla="*/ 2147483646 h 7"/>
            <a:gd name="T6" fmla="*/ 0 60000 65536"/>
            <a:gd name="T7" fmla="*/ 0 60000 65536"/>
            <a:gd name="T8" fmla="*/ 0 60000 65536"/>
            <a:gd name="T9" fmla="*/ 0 w 71"/>
            <a:gd name="T10" fmla="*/ 0 h 7"/>
            <a:gd name="T11" fmla="*/ 71 w 71"/>
            <a:gd name="T12" fmla="*/ 7 h 7"/>
          </a:gdLst>
          <a:ahLst/>
          <a:cxnLst>
            <a:cxn ang="T6">
              <a:pos x="T0" y="T1"/>
            </a:cxn>
            <a:cxn ang="T7">
              <a:pos x="T2" y="T3"/>
            </a:cxn>
            <a:cxn ang="T8">
              <a:pos x="T4" y="T5"/>
            </a:cxn>
          </a:cxnLst>
          <a:rect l="T9" t="T10" r="T11" b="T12"/>
          <a:pathLst>
            <a:path w="71" h="7">
              <a:moveTo>
                <a:pt x="0" y="7"/>
              </a:moveTo>
              <a:cubicBezTo>
                <a:pt x="12" y="3"/>
                <a:pt x="24" y="0"/>
                <a:pt x="36" y="0"/>
              </a:cubicBezTo>
              <a:cubicBezTo>
                <a:pt x="48" y="0"/>
                <a:pt x="65" y="6"/>
                <a:pt x="71" y="7"/>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47625</xdr:colOff>
      <xdr:row>27</xdr:row>
      <xdr:rowOff>1</xdr:rowOff>
    </xdr:from>
    <xdr:to>
      <xdr:col>69</xdr:col>
      <xdr:colOff>104775</xdr:colOff>
      <xdr:row>35</xdr:row>
      <xdr:rowOff>76201</xdr:rowOff>
    </xdr:to>
    <xdr:sp macro="" textlink="">
      <xdr:nvSpPr>
        <xdr:cNvPr id="2" name="角丸四角形吹き出し 1">
          <a:extLst>
            <a:ext uri="{FF2B5EF4-FFF2-40B4-BE49-F238E27FC236}">
              <a16:creationId xmlns:a16="http://schemas.microsoft.com/office/drawing/2014/main" id="{00000000-0008-0000-0B00-000002000000}"/>
            </a:ext>
          </a:extLst>
        </xdr:cNvPr>
        <xdr:cNvSpPr/>
      </xdr:nvSpPr>
      <xdr:spPr bwMode="auto">
        <a:xfrm>
          <a:off x="2686050" y="4238626"/>
          <a:ext cx="5305425" cy="1600200"/>
        </a:xfrm>
        <a:prstGeom prst="wedgeRoundRectCallout">
          <a:avLst>
            <a:gd name="adj1" fmla="val -40176"/>
            <a:gd name="adj2" fmla="val 78046"/>
            <a:gd name="adj3" fmla="val 16667"/>
          </a:avLst>
        </a:prstGeom>
        <a:solidFill>
          <a:schemeClr val="bg1"/>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200"/>
            <a:t>初診日以降、その病気やけがの療養のために勤務できなくなった最初の「連続する３日間」を記入。</a:t>
          </a:r>
        </a:p>
        <a:p>
          <a:pPr algn="l"/>
          <a:r>
            <a:rPr kumimoji="1" lang="ja-JP" altLang="en-US" sz="1200"/>
            <a:t>ただし、非番・週休日が初日の場合は、その非番・週休日は待期期間に含まれない。</a:t>
          </a:r>
        </a:p>
        <a:p>
          <a:pPr algn="l"/>
          <a:r>
            <a:rPr kumimoji="1" lang="ja-JP" altLang="en-US" sz="1200"/>
            <a:t>（非番・週休日が２日目、３日目の場合は、その非番・週休日は待期期間に含む）</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0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0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P95"/>
  <sheetViews>
    <sheetView showGridLines="0" tabSelected="1" zoomScaleNormal="100" zoomScaleSheetLayoutView="100" workbookViewId="0">
      <selection activeCell="A21" sqref="A21:BB21"/>
    </sheetView>
  </sheetViews>
  <sheetFormatPr defaultRowHeight="13.5" x14ac:dyDescent="0.15"/>
  <cols>
    <col min="1" max="60" width="1.625" style="1" customWidth="1"/>
    <col min="61" max="16384" width="9" style="1"/>
  </cols>
  <sheetData>
    <row r="1" spans="1:68" ht="20.100000000000001" customHeight="1" x14ac:dyDescent="0.15">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11"/>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row>
    <row r="2" spans="1:68" s="57" customFormat="1" ht="27.95" customHeight="1" x14ac:dyDescent="0.15">
      <c r="A2" s="154" t="s">
        <v>84</v>
      </c>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row>
    <row r="3" spans="1:68" s="57" customFormat="1" ht="30" customHeight="1" x14ac:dyDescent="0.15">
      <c r="A3" s="155" t="s">
        <v>131</v>
      </c>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55"/>
      <c r="AK3" s="155"/>
      <c r="AL3" s="155"/>
      <c r="AM3" s="155"/>
      <c r="AN3" s="155"/>
      <c r="AO3" s="155"/>
      <c r="AP3" s="155"/>
      <c r="AQ3" s="155"/>
      <c r="AR3" s="155"/>
      <c r="AS3" s="155"/>
      <c r="AT3" s="155"/>
      <c r="AU3" s="155"/>
      <c r="AV3" s="155"/>
      <c r="AW3" s="155"/>
      <c r="AX3" s="155"/>
      <c r="AY3" s="155"/>
      <c r="AZ3" s="155"/>
      <c r="BA3" s="155"/>
      <c r="BB3" s="155"/>
    </row>
    <row r="4" spans="1:68" s="57" customFormat="1" ht="30" customHeight="1" x14ac:dyDescent="0.15">
      <c r="A4" s="155" t="s">
        <v>158</v>
      </c>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c r="AM4" s="155"/>
      <c r="AN4" s="155"/>
      <c r="AO4" s="155"/>
      <c r="AP4" s="155"/>
      <c r="AQ4" s="155"/>
      <c r="AR4" s="155"/>
      <c r="AS4" s="155"/>
      <c r="AT4" s="155"/>
      <c r="AU4" s="155"/>
      <c r="AV4" s="155"/>
      <c r="AW4" s="155"/>
      <c r="AX4" s="155"/>
      <c r="AY4" s="155"/>
      <c r="AZ4" s="155"/>
      <c r="BA4" s="155"/>
      <c r="BB4" s="155"/>
    </row>
    <row r="5" spans="1:68" s="57" customFormat="1" ht="45" customHeight="1" x14ac:dyDescent="0.15">
      <c r="A5" s="155" t="s">
        <v>157</v>
      </c>
      <c r="B5" s="155"/>
      <c r="C5" s="155"/>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5"/>
      <c r="AK5" s="155"/>
      <c r="AL5" s="155"/>
      <c r="AM5" s="155"/>
      <c r="AN5" s="155"/>
      <c r="AO5" s="155"/>
      <c r="AP5" s="155"/>
      <c r="AQ5" s="155"/>
      <c r="AR5" s="155"/>
      <c r="AS5" s="155"/>
      <c r="AT5" s="155"/>
      <c r="AU5" s="155"/>
      <c r="AV5" s="155"/>
      <c r="AW5" s="155"/>
      <c r="AX5" s="155"/>
      <c r="AY5" s="155"/>
      <c r="AZ5" s="155"/>
      <c r="BA5" s="155"/>
      <c r="BB5" s="155"/>
    </row>
    <row r="6" spans="1:68" x14ac:dyDescent="0.15">
      <c r="A6" s="58"/>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8"/>
    </row>
    <row r="7" spans="1:68" ht="9.9499999999999993" customHeight="1" x14ac:dyDescent="0.15">
      <c r="A7" s="58"/>
      <c r="B7" s="58"/>
      <c r="C7" s="58"/>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c r="BA7" s="58"/>
    </row>
    <row r="8" spans="1:68" ht="15" customHeight="1" thickBot="1" x14ac:dyDescent="0.2">
      <c r="B8" s="3"/>
      <c r="C8" s="3"/>
      <c r="D8" s="3"/>
      <c r="E8" s="3"/>
      <c r="BA8" s="3"/>
      <c r="BB8" s="3"/>
      <c r="BC8" s="3"/>
      <c r="BD8" s="3"/>
      <c r="BE8" s="3"/>
      <c r="BF8" s="3"/>
      <c r="BG8" s="3"/>
      <c r="BH8" s="3"/>
      <c r="BI8" s="3"/>
      <c r="BJ8" s="3"/>
      <c r="BK8" s="3"/>
      <c r="BL8" s="3"/>
      <c r="BM8" s="3"/>
      <c r="BN8" s="3"/>
    </row>
    <row r="9" spans="1:68" s="57" customFormat="1" ht="30" customHeight="1" thickBot="1" x14ac:dyDescent="0.2">
      <c r="A9" s="149" t="s">
        <v>89</v>
      </c>
      <c r="B9" s="150"/>
      <c r="C9" s="150"/>
      <c r="D9" s="150"/>
      <c r="E9" s="150"/>
      <c r="F9" s="150"/>
      <c r="G9" s="150"/>
      <c r="H9" s="150"/>
      <c r="I9" s="150"/>
      <c r="J9" s="150"/>
      <c r="K9" s="150"/>
      <c r="L9" s="150"/>
      <c r="M9" s="150"/>
      <c r="N9" s="150"/>
      <c r="O9" s="150"/>
      <c r="P9" s="151"/>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row>
    <row r="10" spans="1:68" ht="9.9499999999999993" customHeight="1" x14ac:dyDescent="0.15">
      <c r="B10" s="3"/>
      <c r="C10" s="3"/>
      <c r="D10" s="3"/>
      <c r="E10" s="3"/>
      <c r="BA10" s="3"/>
      <c r="BB10" s="3"/>
      <c r="BC10" s="3"/>
      <c r="BD10" s="3"/>
      <c r="BE10" s="3"/>
      <c r="BF10" s="3"/>
      <c r="BG10" s="3"/>
      <c r="BH10" s="3"/>
      <c r="BI10" s="3"/>
      <c r="BJ10" s="3"/>
      <c r="BK10" s="3"/>
      <c r="BL10" s="3"/>
      <c r="BM10" s="3"/>
      <c r="BN10" s="3"/>
    </row>
    <row r="11" spans="1:68" s="57" customFormat="1" ht="35.1" customHeight="1" x14ac:dyDescent="0.15">
      <c r="A11" s="152" t="s">
        <v>97</v>
      </c>
      <c r="B11" s="152"/>
      <c r="C11" s="152"/>
      <c r="D11" s="152"/>
      <c r="E11" s="152"/>
      <c r="F11" s="152"/>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c r="AE11" s="152"/>
      <c r="AF11" s="152"/>
      <c r="AG11" s="152"/>
      <c r="AH11" s="152"/>
      <c r="AI11" s="152"/>
      <c r="AJ11" s="152"/>
      <c r="AK11" s="152"/>
      <c r="AL11" s="152"/>
      <c r="AM11" s="152"/>
      <c r="AN11" s="152"/>
      <c r="AO11" s="152"/>
      <c r="AP11" s="152"/>
      <c r="AQ11" s="152"/>
      <c r="AR11" s="152"/>
      <c r="AS11" s="152"/>
      <c r="AT11" s="152"/>
      <c r="AU11" s="152"/>
      <c r="AV11" s="152"/>
      <c r="AW11" s="152"/>
      <c r="AX11" s="152"/>
      <c r="AY11" s="152"/>
      <c r="AZ11" s="152"/>
      <c r="BA11" s="152"/>
      <c r="BB11" s="152"/>
      <c r="BC11" s="60"/>
      <c r="BD11" s="60"/>
      <c r="BE11" s="60"/>
      <c r="BF11" s="60"/>
      <c r="BG11" s="60"/>
      <c r="BH11" s="60"/>
      <c r="BI11" s="60"/>
      <c r="BJ11" s="60"/>
      <c r="BK11" s="60"/>
      <c r="BL11" s="60"/>
      <c r="BM11" s="60"/>
      <c r="BN11" s="60"/>
      <c r="BO11" s="60"/>
      <c r="BP11" s="60"/>
    </row>
    <row r="12" spans="1:68" s="57" customFormat="1" ht="20.100000000000001" customHeight="1" x14ac:dyDescent="0.15">
      <c r="A12" s="57" t="s">
        <v>139</v>
      </c>
    </row>
    <row r="13" spans="1:68" s="57" customFormat="1" ht="20.100000000000001" customHeight="1" x14ac:dyDescent="0.15">
      <c r="A13" s="57" t="s">
        <v>217</v>
      </c>
      <c r="B13" s="60"/>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c r="BB13" s="60"/>
      <c r="BC13" s="60"/>
      <c r="BD13" s="60"/>
      <c r="BE13" s="60"/>
      <c r="BF13" s="60"/>
      <c r="BG13" s="60"/>
      <c r="BH13" s="60"/>
      <c r="BI13" s="60"/>
      <c r="BJ13" s="60"/>
      <c r="BK13" s="60"/>
      <c r="BL13" s="60"/>
      <c r="BM13" s="60"/>
      <c r="BN13" s="60"/>
      <c r="BO13" s="60"/>
      <c r="BP13" s="60"/>
    </row>
    <row r="14" spans="1:68" s="57" customFormat="1" ht="20.100000000000001" customHeight="1" x14ac:dyDescent="0.15">
      <c r="A14" s="57" t="s">
        <v>218</v>
      </c>
      <c r="B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0"/>
      <c r="BK14" s="60"/>
      <c r="BL14" s="60"/>
      <c r="BM14" s="60"/>
      <c r="BN14" s="60"/>
      <c r="BO14" s="60"/>
      <c r="BP14" s="60"/>
    </row>
    <row r="15" spans="1:68" s="61" customFormat="1" ht="35.1" customHeight="1" x14ac:dyDescent="0.15">
      <c r="A15" s="155" t="s">
        <v>140</v>
      </c>
      <c r="B15" s="155"/>
      <c r="C15" s="155"/>
      <c r="D15" s="155"/>
      <c r="E15" s="155"/>
      <c r="F15" s="155"/>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55"/>
      <c r="AV15" s="155"/>
      <c r="AW15" s="155"/>
      <c r="AX15" s="155"/>
      <c r="AY15" s="155"/>
      <c r="AZ15" s="155"/>
      <c r="BA15" s="155"/>
      <c r="BB15" s="155"/>
      <c r="BC15" s="57"/>
      <c r="BD15" s="57"/>
      <c r="BE15" s="57"/>
      <c r="BF15" s="57"/>
      <c r="BG15" s="57"/>
      <c r="BH15" s="57"/>
      <c r="BI15" s="57"/>
      <c r="BJ15" s="57"/>
      <c r="BK15" s="57"/>
      <c r="BL15" s="57"/>
      <c r="BM15" s="57"/>
      <c r="BN15" s="57"/>
      <c r="BO15" s="57"/>
      <c r="BP15" s="57"/>
    </row>
    <row r="16" spans="1:68" s="57" customFormat="1" ht="50.1" customHeight="1" x14ac:dyDescent="0.15">
      <c r="A16" s="156" t="s">
        <v>141</v>
      </c>
      <c r="B16" s="156"/>
      <c r="C16" s="156"/>
      <c r="D16" s="156"/>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56"/>
      <c r="AV16" s="156"/>
      <c r="AW16" s="156"/>
      <c r="AX16" s="156"/>
      <c r="AY16" s="156"/>
      <c r="AZ16" s="156"/>
      <c r="BA16" s="156"/>
      <c r="BB16" s="156"/>
      <c r="BC16" s="61"/>
      <c r="BD16" s="61"/>
      <c r="BE16" s="61"/>
      <c r="BF16" s="61"/>
      <c r="BG16" s="61"/>
      <c r="BH16" s="61"/>
      <c r="BI16" s="61"/>
      <c r="BJ16" s="61"/>
      <c r="BK16" s="61"/>
      <c r="BL16" s="61"/>
      <c r="BM16" s="61"/>
      <c r="BN16" s="61"/>
    </row>
    <row r="17" spans="1:68" s="57" customFormat="1" ht="16.5" customHeight="1" x14ac:dyDescent="0.15">
      <c r="A17" s="155" t="s">
        <v>132</v>
      </c>
      <c r="B17" s="155"/>
      <c r="C17" s="155"/>
      <c r="D17" s="155"/>
      <c r="E17" s="155"/>
      <c r="F17" s="155"/>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5"/>
      <c r="AI17" s="155"/>
      <c r="AJ17" s="155"/>
      <c r="AK17" s="155"/>
      <c r="AL17" s="155"/>
      <c r="AM17" s="155"/>
      <c r="AN17" s="155"/>
      <c r="AO17" s="155"/>
      <c r="AP17" s="155"/>
      <c r="AQ17" s="155"/>
      <c r="AR17" s="155"/>
      <c r="AS17" s="155"/>
      <c r="AT17" s="155"/>
      <c r="AU17" s="155"/>
      <c r="AV17" s="155"/>
      <c r="AW17" s="155"/>
      <c r="AX17" s="155"/>
      <c r="AY17" s="155"/>
      <c r="AZ17" s="155"/>
      <c r="BA17" s="155"/>
      <c r="BB17" s="155"/>
      <c r="BC17" s="60"/>
      <c r="BD17" s="60"/>
      <c r="BE17" s="60"/>
      <c r="BF17" s="60"/>
      <c r="BG17" s="60"/>
      <c r="BH17" s="60"/>
      <c r="BI17" s="60"/>
      <c r="BJ17" s="60"/>
      <c r="BK17" s="60"/>
      <c r="BL17" s="60"/>
      <c r="BM17" s="60"/>
      <c r="BN17" s="60"/>
      <c r="BO17" s="60"/>
      <c r="BP17" s="60"/>
    </row>
    <row r="18" spans="1:68" s="57" customFormat="1" ht="35.1" customHeight="1" x14ac:dyDescent="0.15">
      <c r="A18" s="155" t="s">
        <v>90</v>
      </c>
      <c r="B18" s="155"/>
      <c r="C18" s="155"/>
      <c r="D18" s="155"/>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5"/>
      <c r="BA18" s="155"/>
      <c r="BB18" s="155"/>
      <c r="BC18" s="60"/>
      <c r="BD18" s="60"/>
      <c r="BE18" s="60"/>
      <c r="BF18" s="60"/>
      <c r="BG18" s="60"/>
      <c r="BH18" s="60"/>
      <c r="BI18" s="60"/>
      <c r="BJ18" s="60"/>
      <c r="BK18" s="60"/>
      <c r="BL18" s="60"/>
      <c r="BM18" s="60"/>
      <c r="BN18" s="60"/>
      <c r="BO18" s="60"/>
      <c r="BP18" s="60"/>
    </row>
    <row r="19" spans="1:68" s="57" customFormat="1" ht="20.100000000000001" customHeight="1" x14ac:dyDescent="0.15">
      <c r="A19" s="57" t="s">
        <v>134</v>
      </c>
      <c r="B19" s="60"/>
    </row>
    <row r="20" spans="1:68" s="57" customFormat="1" ht="20.100000000000001" customHeight="1" x14ac:dyDescent="0.15">
      <c r="A20" s="57" t="s">
        <v>133</v>
      </c>
      <c r="B20" s="60"/>
      <c r="BN20" s="61"/>
      <c r="BO20" s="61"/>
      <c r="BP20" s="61"/>
    </row>
    <row r="21" spans="1:68" s="57" customFormat="1" ht="37.5" customHeight="1" x14ac:dyDescent="0.15">
      <c r="A21" s="153" t="s">
        <v>142</v>
      </c>
      <c r="B21" s="153"/>
      <c r="C21" s="153"/>
      <c r="D21" s="153"/>
      <c r="E21" s="153"/>
      <c r="F21" s="153"/>
      <c r="G21" s="153"/>
      <c r="H21" s="153"/>
      <c r="I21" s="153"/>
      <c r="J21" s="153"/>
      <c r="K21" s="153"/>
      <c r="L21" s="153"/>
      <c r="M21" s="153"/>
      <c r="N21" s="153"/>
      <c r="O21" s="153"/>
      <c r="P21" s="153"/>
      <c r="Q21" s="153"/>
      <c r="R21" s="153"/>
      <c r="S21" s="153"/>
      <c r="T21" s="153"/>
      <c r="U21" s="153"/>
      <c r="V21" s="153"/>
      <c r="W21" s="153"/>
      <c r="X21" s="153"/>
      <c r="Y21" s="153"/>
      <c r="Z21" s="153"/>
      <c r="AA21" s="153"/>
      <c r="AB21" s="153"/>
      <c r="AC21" s="153"/>
      <c r="AD21" s="153"/>
      <c r="AE21" s="153"/>
      <c r="AF21" s="153"/>
      <c r="AG21" s="153"/>
      <c r="AH21" s="153"/>
      <c r="AI21" s="153"/>
      <c r="AJ21" s="153"/>
      <c r="AK21" s="153"/>
      <c r="AL21" s="153"/>
      <c r="AM21" s="153"/>
      <c r="AN21" s="153"/>
      <c r="AO21" s="153"/>
      <c r="AP21" s="153"/>
      <c r="AQ21" s="153"/>
      <c r="AR21" s="153"/>
      <c r="AS21" s="153"/>
      <c r="AT21" s="153"/>
      <c r="AU21" s="153"/>
      <c r="AV21" s="153"/>
      <c r="AW21" s="153"/>
      <c r="AX21" s="153"/>
      <c r="AY21" s="153"/>
      <c r="AZ21" s="153"/>
      <c r="BA21" s="153"/>
      <c r="BB21" s="153"/>
      <c r="BC21" s="61"/>
      <c r="BD21" s="61"/>
      <c r="BE21" s="61"/>
      <c r="BF21" s="61"/>
      <c r="BG21" s="61"/>
      <c r="BH21" s="61"/>
      <c r="BI21" s="61"/>
      <c r="BJ21" s="61"/>
      <c r="BK21" s="61"/>
      <c r="BL21" s="61"/>
      <c r="BM21" s="61"/>
      <c r="BN21" s="61"/>
      <c r="BO21" s="61"/>
      <c r="BP21" s="61"/>
    </row>
    <row r="22" spans="1:68" s="57" customFormat="1" ht="35.1" customHeight="1" x14ac:dyDescent="0.15">
      <c r="A22" s="153" t="s">
        <v>136</v>
      </c>
      <c r="B22" s="153"/>
      <c r="C22" s="153"/>
      <c r="D22" s="153"/>
      <c r="E22" s="153"/>
      <c r="F22" s="153"/>
      <c r="G22" s="153"/>
      <c r="H22" s="153"/>
      <c r="I22" s="153"/>
      <c r="J22" s="153"/>
      <c r="K22" s="153"/>
      <c r="L22" s="153"/>
      <c r="M22" s="153"/>
      <c r="N22" s="153"/>
      <c r="O22" s="153"/>
      <c r="P22" s="153"/>
      <c r="Q22" s="153"/>
      <c r="R22" s="153"/>
      <c r="S22" s="153"/>
      <c r="T22" s="153"/>
      <c r="U22" s="153"/>
      <c r="V22" s="153"/>
      <c r="W22" s="153"/>
      <c r="X22" s="153"/>
      <c r="Y22" s="153"/>
      <c r="Z22" s="153"/>
      <c r="AA22" s="153"/>
      <c r="AB22" s="153"/>
      <c r="AC22" s="153"/>
      <c r="AD22" s="153"/>
      <c r="AE22" s="153"/>
      <c r="AF22" s="153"/>
      <c r="AG22" s="153"/>
      <c r="AH22" s="153"/>
      <c r="AI22" s="153"/>
      <c r="AJ22" s="153"/>
      <c r="AK22" s="153"/>
      <c r="AL22" s="153"/>
      <c r="AM22" s="153"/>
      <c r="AN22" s="153"/>
      <c r="AO22" s="153"/>
      <c r="AP22" s="153"/>
      <c r="AQ22" s="153"/>
      <c r="AR22" s="153"/>
      <c r="AS22" s="153"/>
      <c r="AT22" s="153"/>
      <c r="AU22" s="153"/>
      <c r="AV22" s="153"/>
      <c r="AW22" s="153"/>
      <c r="AX22" s="153"/>
      <c r="AY22" s="153"/>
      <c r="AZ22" s="153"/>
      <c r="BA22" s="153"/>
      <c r="BB22" s="153"/>
      <c r="BC22" s="61"/>
      <c r="BD22" s="61"/>
      <c r="BE22" s="61"/>
      <c r="BF22" s="61"/>
      <c r="BG22" s="61"/>
      <c r="BH22" s="61"/>
      <c r="BI22" s="61"/>
      <c r="BJ22" s="61"/>
      <c r="BK22" s="61"/>
      <c r="BL22" s="61"/>
      <c r="BM22" s="61"/>
      <c r="BN22" s="61"/>
      <c r="BO22" s="61"/>
      <c r="BP22" s="61"/>
    </row>
    <row r="23" spans="1:68" s="57" customFormat="1" ht="20.100000000000001" customHeight="1" x14ac:dyDescent="0.15">
      <c r="A23" s="153" t="s">
        <v>135</v>
      </c>
      <c r="B23" s="153"/>
      <c r="C23" s="153"/>
      <c r="D23" s="153"/>
      <c r="E23" s="153"/>
      <c r="F23" s="153"/>
      <c r="G23" s="153"/>
      <c r="H23" s="153"/>
      <c r="I23" s="153"/>
      <c r="J23" s="153"/>
      <c r="K23" s="153"/>
      <c r="L23" s="153"/>
      <c r="M23" s="153"/>
      <c r="N23" s="153"/>
      <c r="O23" s="153"/>
      <c r="P23" s="153"/>
      <c r="Q23" s="153"/>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3"/>
      <c r="AV23" s="153"/>
      <c r="AW23" s="153"/>
      <c r="AX23" s="153"/>
      <c r="AY23" s="153"/>
      <c r="AZ23" s="153"/>
      <c r="BA23" s="153"/>
      <c r="BB23" s="153"/>
      <c r="BC23" s="61"/>
      <c r="BD23" s="61"/>
      <c r="BE23" s="61"/>
      <c r="BF23" s="61"/>
      <c r="BG23" s="61"/>
      <c r="BH23" s="61"/>
      <c r="BI23" s="61"/>
      <c r="BJ23" s="61"/>
      <c r="BK23" s="61"/>
      <c r="BL23" s="61"/>
      <c r="BM23" s="61"/>
      <c r="BN23" s="61"/>
      <c r="BO23" s="61"/>
      <c r="BP23" s="61"/>
    </row>
    <row r="24" spans="1:68" s="57" customFormat="1" ht="35.1" customHeight="1" x14ac:dyDescent="0.15">
      <c r="A24" s="155" t="s">
        <v>219</v>
      </c>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U24" s="155"/>
      <c r="AV24" s="155"/>
      <c r="AW24" s="155"/>
      <c r="AX24" s="155"/>
      <c r="AY24" s="155"/>
      <c r="AZ24" s="155"/>
      <c r="BA24" s="155"/>
      <c r="BB24" s="155"/>
      <c r="BC24" s="60"/>
      <c r="BD24" s="60"/>
      <c r="BE24" s="60"/>
      <c r="BF24" s="60"/>
      <c r="BG24" s="60"/>
      <c r="BH24" s="60"/>
      <c r="BI24" s="60"/>
      <c r="BJ24" s="60"/>
      <c r="BK24" s="60"/>
      <c r="BL24" s="60"/>
      <c r="BM24" s="60"/>
      <c r="BN24" s="60"/>
      <c r="BO24" s="60"/>
      <c r="BP24" s="60"/>
    </row>
    <row r="25" spans="1:68" s="57" customFormat="1" ht="35.1" customHeight="1" x14ac:dyDescent="0.15">
      <c r="A25" s="155"/>
      <c r="B25" s="155"/>
      <c r="C25" s="155"/>
      <c r="D25" s="155"/>
      <c r="E25" s="155"/>
      <c r="F25" s="155"/>
      <c r="G25" s="155"/>
      <c r="H25" s="155"/>
      <c r="I25" s="155"/>
      <c r="J25" s="155"/>
      <c r="K25" s="155"/>
      <c r="L25" s="155"/>
      <c r="M25" s="155"/>
      <c r="N25" s="155"/>
      <c r="O25" s="155"/>
      <c r="P25" s="155"/>
      <c r="Q25" s="155"/>
      <c r="R25" s="155"/>
      <c r="S25" s="155"/>
      <c r="T25" s="155"/>
      <c r="U25" s="155"/>
      <c r="V25" s="155"/>
      <c r="W25" s="155"/>
      <c r="X25" s="155"/>
      <c r="Y25" s="155"/>
      <c r="Z25" s="155"/>
      <c r="AA25" s="155"/>
      <c r="AB25" s="155"/>
      <c r="AC25" s="155"/>
      <c r="AD25" s="155"/>
      <c r="AE25" s="155"/>
      <c r="AF25" s="155"/>
      <c r="AG25" s="155"/>
      <c r="AH25" s="155"/>
      <c r="AI25" s="155"/>
      <c r="AJ25" s="155"/>
      <c r="AK25" s="155"/>
      <c r="AL25" s="155"/>
      <c r="AM25" s="155"/>
      <c r="AN25" s="155"/>
      <c r="AO25" s="155"/>
      <c r="AP25" s="155"/>
      <c r="AQ25" s="155"/>
      <c r="AR25" s="155"/>
      <c r="AS25" s="155"/>
      <c r="AT25" s="155"/>
      <c r="AU25" s="155"/>
      <c r="AV25" s="155"/>
      <c r="AW25" s="155"/>
      <c r="AX25" s="155"/>
      <c r="AY25" s="155"/>
      <c r="AZ25" s="155"/>
      <c r="BA25" s="155"/>
      <c r="BB25" s="155"/>
    </row>
    <row r="26" spans="1:68" s="117" customFormat="1" ht="15" customHeight="1" thickBot="1" x14ac:dyDescent="0.2">
      <c r="A26" s="116"/>
      <c r="B26" s="116"/>
      <c r="C26" s="116"/>
      <c r="D26" s="116"/>
      <c r="E26" s="116"/>
      <c r="F26" s="116"/>
      <c r="G26" s="116"/>
      <c r="H26" s="116"/>
      <c r="I26" s="116"/>
      <c r="J26" s="116"/>
      <c r="K26" s="116"/>
      <c r="L26" s="116"/>
      <c r="M26" s="116"/>
      <c r="N26" s="116"/>
      <c r="O26" s="116"/>
      <c r="P26" s="116"/>
      <c r="Q26" s="116"/>
      <c r="R26" s="116"/>
      <c r="Y26" s="116"/>
      <c r="Z26" s="116"/>
      <c r="AA26" s="116"/>
      <c r="AB26" s="116"/>
      <c r="AC26" s="116"/>
      <c r="AD26" s="116"/>
      <c r="AE26" s="116"/>
      <c r="AF26" s="116"/>
      <c r="AG26" s="116"/>
      <c r="AH26" s="116"/>
      <c r="AI26" s="116"/>
      <c r="AJ26" s="116"/>
      <c r="AK26" s="116"/>
      <c r="AL26" s="116"/>
      <c r="AM26" s="116"/>
      <c r="AN26" s="116"/>
      <c r="AO26" s="116"/>
      <c r="AP26" s="116"/>
      <c r="AQ26" s="116"/>
      <c r="AR26" s="116"/>
      <c r="AS26" s="116"/>
      <c r="AT26" s="116"/>
      <c r="AU26" s="116"/>
      <c r="AV26" s="116"/>
      <c r="AW26" s="116"/>
      <c r="AX26" s="116"/>
      <c r="AY26" s="116"/>
    </row>
    <row r="27" spans="1:68" s="57" customFormat="1" ht="30" customHeight="1" thickBot="1" x14ac:dyDescent="0.2">
      <c r="A27" s="149" t="s">
        <v>120</v>
      </c>
      <c r="B27" s="150"/>
      <c r="C27" s="150"/>
      <c r="D27" s="150"/>
      <c r="E27" s="150"/>
      <c r="F27" s="150"/>
      <c r="G27" s="150"/>
      <c r="H27" s="150"/>
      <c r="I27" s="150"/>
      <c r="J27" s="150"/>
      <c r="K27" s="150"/>
      <c r="L27" s="150"/>
      <c r="M27" s="150"/>
      <c r="N27" s="150"/>
      <c r="O27" s="150"/>
      <c r="P27" s="151"/>
      <c r="Q27" s="59"/>
      <c r="R27" s="59"/>
      <c r="S27" s="59"/>
      <c r="T27" s="59"/>
      <c r="U27" s="59"/>
      <c r="V27" s="59"/>
      <c r="W27" s="59"/>
      <c r="X27" s="59"/>
      <c r="Y27" s="59"/>
      <c r="Z27" s="59"/>
      <c r="AA27" s="59"/>
      <c r="AB27" s="59"/>
      <c r="AC27" s="59"/>
      <c r="AD27" s="59"/>
      <c r="AE27" s="59"/>
      <c r="AF27" s="59"/>
      <c r="AG27" s="59"/>
      <c r="AH27" s="59"/>
      <c r="AI27" s="59"/>
      <c r="AJ27" s="59"/>
      <c r="AK27" s="59"/>
      <c r="AL27" s="59"/>
      <c r="AM27" s="59"/>
      <c r="AN27" s="59"/>
      <c r="AO27" s="59"/>
      <c r="AP27" s="59"/>
      <c r="AQ27" s="59"/>
      <c r="AR27" s="59"/>
      <c r="AS27" s="59"/>
      <c r="AT27" s="59"/>
      <c r="AU27" s="59"/>
      <c r="AV27" s="59"/>
      <c r="AW27" s="59"/>
      <c r="AX27" s="59"/>
      <c r="AY27" s="59"/>
      <c r="AZ27" s="59"/>
      <c r="BA27" s="59"/>
      <c r="BB27" s="59"/>
    </row>
    <row r="28" spans="1:68" ht="9.9499999999999993" customHeight="1" x14ac:dyDescent="0.15">
      <c r="B28" s="3"/>
      <c r="C28" s="3"/>
      <c r="D28" s="3"/>
      <c r="E28" s="3"/>
      <c r="BA28" s="3"/>
      <c r="BB28" s="3"/>
      <c r="BC28" s="3"/>
      <c r="BD28" s="3"/>
      <c r="BE28" s="3"/>
      <c r="BF28" s="3"/>
      <c r="BG28" s="3"/>
      <c r="BH28" s="3"/>
      <c r="BI28" s="3"/>
      <c r="BJ28" s="3"/>
      <c r="BK28" s="3"/>
      <c r="BL28" s="3"/>
      <c r="BM28" s="3"/>
      <c r="BN28" s="3"/>
    </row>
    <row r="29" spans="1:68" s="57" customFormat="1" ht="35.1" customHeight="1" x14ac:dyDescent="0.15">
      <c r="A29" s="155" t="s">
        <v>129</v>
      </c>
      <c r="B29" s="155"/>
      <c r="C29" s="155"/>
      <c r="D29" s="155"/>
      <c r="E29" s="155"/>
      <c r="F29" s="155"/>
      <c r="G29" s="155"/>
      <c r="H29" s="155"/>
      <c r="I29" s="155"/>
      <c r="J29" s="155"/>
      <c r="K29" s="155"/>
      <c r="L29" s="155"/>
      <c r="M29" s="155"/>
      <c r="N29" s="155"/>
      <c r="O29" s="155"/>
      <c r="P29" s="155"/>
      <c r="Q29" s="155"/>
      <c r="R29" s="155"/>
      <c r="S29" s="155"/>
      <c r="T29" s="155"/>
      <c r="U29" s="155"/>
      <c r="V29" s="155"/>
      <c r="W29" s="155"/>
      <c r="X29" s="155"/>
      <c r="Y29" s="155"/>
      <c r="Z29" s="155"/>
      <c r="AA29" s="155"/>
      <c r="AB29" s="155"/>
      <c r="AC29" s="155"/>
      <c r="AD29" s="155"/>
      <c r="AE29" s="155"/>
      <c r="AF29" s="155"/>
      <c r="AG29" s="155"/>
      <c r="AH29" s="155"/>
      <c r="AI29" s="155"/>
      <c r="AJ29" s="155"/>
      <c r="AK29" s="155"/>
      <c r="AL29" s="155"/>
      <c r="AM29" s="155"/>
      <c r="AN29" s="155"/>
      <c r="AO29" s="155"/>
      <c r="AP29" s="155"/>
      <c r="AQ29" s="155"/>
      <c r="AR29" s="155"/>
      <c r="AS29" s="155"/>
      <c r="AT29" s="155"/>
      <c r="AU29" s="155"/>
      <c r="AV29" s="155"/>
      <c r="AW29" s="155"/>
      <c r="AX29" s="155"/>
      <c r="AY29" s="155"/>
      <c r="AZ29" s="155"/>
      <c r="BA29" s="155"/>
      <c r="BB29" s="155"/>
    </row>
    <row r="30" spans="1:68" s="57" customFormat="1" ht="35.1" customHeight="1" x14ac:dyDescent="0.15">
      <c r="A30" s="155" t="s">
        <v>137</v>
      </c>
      <c r="B30" s="155"/>
      <c r="C30" s="155"/>
      <c r="D30" s="155"/>
      <c r="E30" s="155"/>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c r="AG30" s="155"/>
      <c r="AH30" s="155"/>
      <c r="AI30" s="155"/>
      <c r="AJ30" s="155"/>
      <c r="AK30" s="155"/>
      <c r="AL30" s="155"/>
      <c r="AM30" s="155"/>
      <c r="AN30" s="155"/>
      <c r="AO30" s="155"/>
      <c r="AP30" s="155"/>
      <c r="AQ30" s="155"/>
      <c r="AR30" s="155"/>
      <c r="AS30" s="155"/>
      <c r="AT30" s="155"/>
      <c r="AU30" s="155"/>
      <c r="AV30" s="155"/>
      <c r="AW30" s="155"/>
      <c r="AX30" s="155"/>
      <c r="AY30" s="155"/>
      <c r="AZ30" s="155"/>
      <c r="BA30" s="155"/>
      <c r="BB30" s="155"/>
    </row>
    <row r="31" spans="1:68" s="57" customFormat="1" ht="20.100000000000001" customHeight="1" x14ac:dyDescent="0.15">
      <c r="A31" s="155" t="s">
        <v>128</v>
      </c>
      <c r="B31" s="155"/>
      <c r="C31" s="155"/>
      <c r="D31" s="155"/>
      <c r="E31" s="155"/>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c r="AG31" s="155"/>
      <c r="AH31" s="155"/>
      <c r="AI31" s="155"/>
      <c r="AJ31" s="155"/>
      <c r="AK31" s="155"/>
      <c r="AL31" s="155"/>
      <c r="AM31" s="155"/>
      <c r="AN31" s="155"/>
      <c r="AO31" s="155"/>
      <c r="AP31" s="155"/>
      <c r="AQ31" s="155"/>
      <c r="AR31" s="155"/>
      <c r="AS31" s="155"/>
      <c r="AT31" s="155"/>
      <c r="AU31" s="155"/>
      <c r="AV31" s="155"/>
      <c r="AW31" s="155"/>
      <c r="AX31" s="155"/>
      <c r="AY31" s="155"/>
      <c r="AZ31" s="155"/>
      <c r="BA31" s="155"/>
      <c r="BB31" s="155"/>
    </row>
    <row r="33" spans="1:66" ht="15" customHeight="1" thickBot="1" x14ac:dyDescent="0.2">
      <c r="B33" s="3"/>
      <c r="C33" s="3"/>
      <c r="D33" s="3"/>
      <c r="E33" s="3"/>
      <c r="BA33" s="3"/>
      <c r="BB33" s="3"/>
      <c r="BC33" s="3"/>
      <c r="BD33" s="3"/>
      <c r="BE33" s="3"/>
      <c r="BF33" s="3"/>
      <c r="BG33" s="3"/>
      <c r="BH33" s="3"/>
      <c r="BI33" s="3"/>
      <c r="BJ33" s="3"/>
      <c r="BK33" s="3"/>
      <c r="BL33" s="3"/>
      <c r="BM33" s="3"/>
      <c r="BN33" s="3"/>
    </row>
    <row r="34" spans="1:66" s="57" customFormat="1" ht="30" customHeight="1" thickBot="1" x14ac:dyDescent="0.2">
      <c r="A34" s="149" t="s">
        <v>125</v>
      </c>
      <c r="B34" s="150"/>
      <c r="C34" s="150"/>
      <c r="D34" s="150"/>
      <c r="E34" s="150"/>
      <c r="F34" s="150"/>
      <c r="G34" s="150"/>
      <c r="H34" s="150"/>
      <c r="I34" s="150"/>
      <c r="J34" s="150"/>
      <c r="K34" s="150"/>
      <c r="L34" s="150"/>
      <c r="M34" s="150"/>
      <c r="N34" s="150"/>
      <c r="O34" s="150"/>
      <c r="P34" s="151"/>
      <c r="Q34" s="59"/>
      <c r="R34" s="59"/>
      <c r="S34" s="59"/>
      <c r="T34" s="59"/>
      <c r="U34" s="59"/>
      <c r="V34" s="59"/>
      <c r="W34" s="59"/>
      <c r="X34" s="59"/>
      <c r="Y34" s="59"/>
      <c r="Z34" s="59"/>
      <c r="AA34" s="59"/>
      <c r="AB34" s="59"/>
      <c r="AC34" s="59"/>
      <c r="AD34" s="59"/>
      <c r="AE34" s="59"/>
      <c r="AF34" s="59"/>
      <c r="AG34" s="59"/>
      <c r="AH34" s="59"/>
      <c r="AI34" s="59"/>
      <c r="AJ34" s="59"/>
      <c r="AK34" s="59"/>
      <c r="AL34" s="59"/>
      <c r="AM34" s="59"/>
      <c r="AN34" s="59"/>
      <c r="AO34" s="59"/>
      <c r="AP34" s="59"/>
      <c r="AQ34" s="59"/>
      <c r="AR34" s="59"/>
      <c r="AS34" s="59"/>
      <c r="AT34" s="59"/>
      <c r="AU34" s="59"/>
      <c r="AV34" s="59"/>
      <c r="AW34" s="59"/>
      <c r="AX34" s="59"/>
      <c r="AY34" s="59"/>
      <c r="AZ34" s="59"/>
      <c r="BA34" s="59"/>
      <c r="BB34" s="59"/>
    </row>
    <row r="35" spans="1:66" ht="9.9499999999999993" customHeight="1" x14ac:dyDescent="0.15">
      <c r="B35" s="3"/>
      <c r="C35" s="3"/>
      <c r="D35" s="3"/>
      <c r="E35" s="3"/>
      <c r="BA35" s="3"/>
      <c r="BB35" s="3"/>
      <c r="BC35" s="3"/>
      <c r="BD35" s="3"/>
      <c r="BE35" s="3"/>
      <c r="BF35" s="3"/>
      <c r="BG35" s="3"/>
      <c r="BH35" s="3"/>
      <c r="BI35" s="3"/>
      <c r="BJ35" s="3"/>
      <c r="BK35" s="3"/>
      <c r="BL35" s="3"/>
      <c r="BM35" s="3"/>
      <c r="BN35" s="3"/>
    </row>
    <row r="36" spans="1:66" s="57" customFormat="1" ht="24.95" customHeight="1" x14ac:dyDescent="0.15">
      <c r="A36" s="155" t="s">
        <v>143</v>
      </c>
      <c r="B36" s="155"/>
      <c r="C36" s="155"/>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55"/>
      <c r="AH36" s="155"/>
      <c r="AI36" s="155"/>
      <c r="AJ36" s="155"/>
      <c r="AK36" s="155"/>
      <c r="AL36" s="155"/>
      <c r="AM36" s="155"/>
      <c r="AN36" s="155"/>
      <c r="AO36" s="155"/>
      <c r="AP36" s="155"/>
      <c r="AQ36" s="155"/>
      <c r="AR36" s="155"/>
      <c r="AS36" s="155"/>
      <c r="AT36" s="155"/>
      <c r="AU36" s="155"/>
      <c r="AV36" s="155"/>
      <c r="AW36" s="155"/>
      <c r="AX36" s="155"/>
      <c r="AY36" s="155"/>
      <c r="AZ36" s="155"/>
      <c r="BA36" s="155"/>
      <c r="BB36" s="155"/>
    </row>
    <row r="37" spans="1:66" s="57" customFormat="1" ht="35.1" customHeight="1" x14ac:dyDescent="0.15">
      <c r="A37" s="155" t="s">
        <v>144</v>
      </c>
      <c r="B37" s="155"/>
      <c r="C37" s="155"/>
      <c r="D37" s="155"/>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5"/>
      <c r="AK37" s="155"/>
      <c r="AL37" s="155"/>
      <c r="AM37" s="155"/>
      <c r="AN37" s="155"/>
      <c r="AO37" s="155"/>
      <c r="AP37" s="155"/>
      <c r="AQ37" s="155"/>
      <c r="AR37" s="155"/>
      <c r="AS37" s="155"/>
      <c r="AT37" s="155"/>
      <c r="AU37" s="155"/>
      <c r="AV37" s="155"/>
      <c r="AW37" s="155"/>
      <c r="AX37" s="155"/>
      <c r="AY37" s="155"/>
      <c r="AZ37" s="155"/>
      <c r="BA37" s="155"/>
      <c r="BB37" s="155"/>
    </row>
    <row r="38" spans="1:66" s="57" customFormat="1" ht="35.1" customHeight="1" x14ac:dyDescent="0.15">
      <c r="A38" s="155" t="s">
        <v>126</v>
      </c>
      <c r="B38" s="155"/>
      <c r="C38" s="155"/>
      <c r="D38" s="155"/>
      <c r="E38" s="155"/>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5"/>
      <c r="AI38" s="155"/>
      <c r="AJ38" s="155"/>
      <c r="AK38" s="155"/>
      <c r="AL38" s="155"/>
      <c r="AM38" s="155"/>
      <c r="AN38" s="155"/>
      <c r="AO38" s="155"/>
      <c r="AP38" s="155"/>
      <c r="AQ38" s="155"/>
      <c r="AR38" s="155"/>
      <c r="AS38" s="155"/>
      <c r="AT38" s="155"/>
      <c r="AU38" s="155"/>
      <c r="AV38" s="155"/>
      <c r="AW38" s="155"/>
      <c r="AX38" s="155"/>
      <c r="AY38" s="155"/>
      <c r="AZ38" s="155"/>
      <c r="BA38" s="155"/>
      <c r="BB38" s="155"/>
    </row>
    <row r="39" spans="1:66" s="57" customFormat="1" ht="54.95" customHeight="1" x14ac:dyDescent="0.15">
      <c r="A39" s="155" t="s">
        <v>127</v>
      </c>
      <c r="B39" s="155"/>
      <c r="C39" s="155"/>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55"/>
      <c r="AP39" s="155"/>
      <c r="AQ39" s="155"/>
      <c r="AR39" s="155"/>
      <c r="AS39" s="155"/>
      <c r="AT39" s="155"/>
      <c r="AU39" s="155"/>
      <c r="AV39" s="155"/>
      <c r="AW39" s="155"/>
      <c r="AX39" s="155"/>
      <c r="AY39" s="155"/>
      <c r="AZ39" s="155"/>
      <c r="BA39" s="155"/>
      <c r="BB39" s="155"/>
    </row>
    <row r="40" spans="1:66" s="57" customFormat="1" ht="69.95" customHeight="1" x14ac:dyDescent="0.15">
      <c r="A40" s="155" t="s">
        <v>145</v>
      </c>
      <c r="B40" s="155"/>
      <c r="C40" s="155"/>
      <c r="D40" s="155"/>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c r="AL40" s="155"/>
      <c r="AM40" s="155"/>
      <c r="AN40" s="155"/>
      <c r="AO40" s="155"/>
      <c r="AP40" s="155"/>
      <c r="AQ40" s="155"/>
      <c r="AR40" s="155"/>
      <c r="AS40" s="155"/>
      <c r="AT40" s="155"/>
      <c r="AU40" s="155"/>
      <c r="AV40" s="155"/>
      <c r="AW40" s="155"/>
      <c r="AX40" s="155"/>
      <c r="AY40" s="155"/>
      <c r="AZ40" s="155"/>
      <c r="BA40" s="155"/>
      <c r="BB40" s="155"/>
    </row>
    <row r="41" spans="1:66" s="57" customFormat="1" ht="15" customHeight="1" x14ac:dyDescent="0.15"/>
    <row r="42" spans="1:66" ht="15" customHeight="1" thickBot="1" x14ac:dyDescent="0.2">
      <c r="B42" s="3"/>
      <c r="C42" s="3"/>
      <c r="D42" s="3"/>
      <c r="E42" s="3"/>
      <c r="BA42" s="3"/>
      <c r="BB42" s="3"/>
      <c r="BC42" s="3"/>
      <c r="BD42" s="3"/>
      <c r="BE42" s="3"/>
      <c r="BF42" s="3"/>
      <c r="BG42" s="3"/>
      <c r="BH42" s="3"/>
      <c r="BI42" s="3"/>
      <c r="BJ42" s="3"/>
      <c r="BK42" s="3"/>
      <c r="BL42" s="3"/>
      <c r="BM42" s="3"/>
      <c r="BN42" s="3"/>
    </row>
    <row r="43" spans="1:66" s="57" customFormat="1" ht="30" customHeight="1" thickBot="1" x14ac:dyDescent="0.2">
      <c r="A43" s="149" t="s">
        <v>99</v>
      </c>
      <c r="B43" s="150"/>
      <c r="C43" s="150"/>
      <c r="D43" s="150"/>
      <c r="E43" s="150"/>
      <c r="F43" s="150"/>
      <c r="G43" s="150"/>
      <c r="H43" s="150"/>
      <c r="I43" s="150"/>
      <c r="J43" s="150"/>
      <c r="K43" s="150"/>
      <c r="L43" s="150"/>
      <c r="M43" s="150"/>
      <c r="N43" s="150"/>
      <c r="O43" s="150"/>
      <c r="P43" s="151"/>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59"/>
      <c r="AX43" s="59"/>
      <c r="AY43" s="59"/>
      <c r="AZ43" s="59"/>
      <c r="BA43" s="59"/>
      <c r="BB43" s="59"/>
    </row>
    <row r="44" spans="1:66" ht="9.9499999999999993" customHeight="1" x14ac:dyDescent="0.15">
      <c r="B44" s="3"/>
      <c r="C44" s="3"/>
      <c r="D44" s="3"/>
      <c r="E44" s="3"/>
      <c r="BA44" s="3"/>
      <c r="BB44" s="3"/>
      <c r="BC44" s="3"/>
      <c r="BD44" s="3"/>
      <c r="BE44" s="3"/>
      <c r="BF44" s="3"/>
      <c r="BG44" s="3"/>
      <c r="BH44" s="3"/>
      <c r="BI44" s="3"/>
      <c r="BJ44" s="3"/>
      <c r="BK44" s="3"/>
      <c r="BL44" s="3"/>
      <c r="BM44" s="3"/>
      <c r="BN44" s="3"/>
    </row>
    <row r="45" spans="1:66" s="57" customFormat="1" ht="54.95" customHeight="1" x14ac:dyDescent="0.15">
      <c r="A45" s="155" t="s">
        <v>138</v>
      </c>
      <c r="B45" s="155"/>
      <c r="C45" s="155"/>
      <c r="D45" s="155"/>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5"/>
      <c r="AN45" s="155"/>
      <c r="AO45" s="155"/>
      <c r="AP45" s="155"/>
      <c r="AQ45" s="155"/>
      <c r="AR45" s="155"/>
      <c r="AS45" s="155"/>
      <c r="AT45" s="155"/>
      <c r="AU45" s="155"/>
      <c r="AV45" s="155"/>
      <c r="AW45" s="155"/>
      <c r="AX45" s="155"/>
      <c r="AY45" s="155"/>
      <c r="AZ45" s="155"/>
      <c r="BA45" s="155"/>
      <c r="BB45" s="155"/>
    </row>
    <row r="46" spans="1:66" s="57" customFormat="1" ht="35.1" customHeight="1" x14ac:dyDescent="0.15">
      <c r="A46" s="155" t="s">
        <v>118</v>
      </c>
      <c r="B46" s="155"/>
      <c r="C46" s="155"/>
      <c r="D46" s="155"/>
      <c r="E46" s="155"/>
      <c r="F46" s="155"/>
      <c r="G46" s="155"/>
      <c r="H46" s="155"/>
      <c r="I46" s="155"/>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5"/>
      <c r="AJ46" s="155"/>
      <c r="AK46" s="155"/>
      <c r="AL46" s="155"/>
      <c r="AM46" s="155"/>
      <c r="AN46" s="155"/>
      <c r="AO46" s="155"/>
      <c r="AP46" s="155"/>
      <c r="AQ46" s="155"/>
      <c r="AR46" s="155"/>
      <c r="AS46" s="155"/>
      <c r="AT46" s="155"/>
      <c r="AU46" s="155"/>
      <c r="AV46" s="155"/>
      <c r="AW46" s="155"/>
      <c r="AX46" s="155"/>
      <c r="AY46" s="155"/>
      <c r="AZ46" s="155"/>
      <c r="BA46" s="155"/>
      <c r="BB46" s="155"/>
    </row>
    <row r="47" spans="1:66" s="57" customFormat="1" ht="15" customHeight="1" x14ac:dyDescent="0.15"/>
    <row r="48" spans="1:66" ht="15" customHeight="1" x14ac:dyDescent="0.15">
      <c r="B48" s="3"/>
      <c r="C48" s="3"/>
      <c r="D48" s="3"/>
      <c r="E48" s="3"/>
      <c r="BA48" s="3"/>
      <c r="BB48" s="3"/>
      <c r="BC48" s="3"/>
      <c r="BD48" s="3"/>
      <c r="BE48" s="3"/>
      <c r="BF48" s="3"/>
      <c r="BG48" s="3"/>
      <c r="BH48" s="3"/>
      <c r="BI48" s="3"/>
      <c r="BJ48" s="3"/>
      <c r="BK48" s="3"/>
      <c r="BL48" s="3"/>
      <c r="BM48" s="3"/>
      <c r="BN48" s="3"/>
    </row>
    <row r="49" s="57" customFormat="1" ht="20.100000000000001" customHeight="1" x14ac:dyDescent="0.15"/>
    <row r="50" s="57" customFormat="1" ht="20.100000000000001" customHeight="1" x14ac:dyDescent="0.15"/>
    <row r="51" s="57" customFormat="1" ht="20.100000000000001" customHeight="1" x14ac:dyDescent="0.15"/>
    <row r="52" s="57" customFormat="1" ht="20.100000000000001" customHeight="1" x14ac:dyDescent="0.15"/>
    <row r="53" s="57" customFormat="1" ht="20.100000000000001" customHeight="1" x14ac:dyDescent="0.15"/>
    <row r="54" s="57" customFormat="1" ht="20.100000000000001" customHeight="1" x14ac:dyDescent="0.15"/>
    <row r="55" s="57" customFormat="1" ht="20.100000000000001" customHeight="1" x14ac:dyDescent="0.15"/>
    <row r="56" s="57" customFormat="1" ht="20.100000000000001" customHeight="1" x14ac:dyDescent="0.15"/>
    <row r="57" s="57" customFormat="1" ht="20.100000000000001" customHeight="1" x14ac:dyDescent="0.15"/>
    <row r="58" s="57" customFormat="1" ht="20.100000000000001" customHeight="1" x14ac:dyDescent="0.15"/>
    <row r="59" s="57" customFormat="1" x14ac:dyDescent="0.15"/>
    <row r="60" s="57" customFormat="1" x14ac:dyDescent="0.15"/>
    <row r="61" s="57" customFormat="1" x14ac:dyDescent="0.15"/>
    <row r="62" s="57" customFormat="1" x14ac:dyDescent="0.15"/>
    <row r="63" s="57" customFormat="1" x14ac:dyDescent="0.15"/>
    <row r="64" s="57" customFormat="1" x14ac:dyDescent="0.15"/>
    <row r="65" s="57" customFormat="1" x14ac:dyDescent="0.15"/>
    <row r="66" s="57" customFormat="1" x14ac:dyDescent="0.15"/>
    <row r="67" s="57" customFormat="1" x14ac:dyDescent="0.15"/>
    <row r="68" s="57" customFormat="1" x14ac:dyDescent="0.15"/>
    <row r="69" s="57" customFormat="1" x14ac:dyDescent="0.15"/>
    <row r="70" s="57" customFormat="1" x14ac:dyDescent="0.15"/>
    <row r="71" s="57" customFormat="1" x14ac:dyDescent="0.15"/>
    <row r="72" s="57" customFormat="1" x14ac:dyDescent="0.15"/>
    <row r="73" s="57" customFormat="1" x14ac:dyDescent="0.15"/>
    <row r="74" s="57" customFormat="1" x14ac:dyDescent="0.15"/>
    <row r="75" s="57" customFormat="1" x14ac:dyDescent="0.15"/>
    <row r="76" s="57" customFormat="1" x14ac:dyDescent="0.15"/>
    <row r="77" s="57" customFormat="1" x14ac:dyDescent="0.15"/>
    <row r="78" s="57" customFormat="1" x14ac:dyDescent="0.15"/>
    <row r="79" s="57" customFormat="1" x14ac:dyDescent="0.15"/>
    <row r="80" s="57" customFormat="1" x14ac:dyDescent="0.15"/>
    <row r="81" s="57" customFormat="1" x14ac:dyDescent="0.15"/>
    <row r="82" s="57" customFormat="1" x14ac:dyDescent="0.15"/>
    <row r="83" s="57" customFormat="1" x14ac:dyDescent="0.15"/>
    <row r="84" s="57" customFormat="1" x14ac:dyDescent="0.15"/>
    <row r="85" s="57" customFormat="1" x14ac:dyDescent="0.15"/>
    <row r="86" s="57" customFormat="1" x14ac:dyDescent="0.15"/>
    <row r="87" s="57" customFormat="1" x14ac:dyDescent="0.15"/>
    <row r="88" s="57" customFormat="1" x14ac:dyDescent="0.15"/>
    <row r="89" s="57" customFormat="1" x14ac:dyDescent="0.15"/>
    <row r="90" s="57" customFormat="1" x14ac:dyDescent="0.15"/>
    <row r="91" s="57" customFormat="1" x14ac:dyDescent="0.15"/>
    <row r="92" s="57" customFormat="1" x14ac:dyDescent="0.15"/>
    <row r="93" s="57" customFormat="1" x14ac:dyDescent="0.15"/>
    <row r="94" s="57" customFormat="1" x14ac:dyDescent="0.15"/>
    <row r="95" s="57" customFormat="1" x14ac:dyDescent="0.15"/>
  </sheetData>
  <sheetProtection selectLockedCells="1"/>
  <mergeCells count="28">
    <mergeCell ref="A43:P43"/>
    <mergeCell ref="A45:BB45"/>
    <mergeCell ref="A46:BB46"/>
    <mergeCell ref="A27:P27"/>
    <mergeCell ref="A29:BB29"/>
    <mergeCell ref="A31:BB31"/>
    <mergeCell ref="A39:BB39"/>
    <mergeCell ref="A36:BB36"/>
    <mergeCell ref="A40:BB40"/>
    <mergeCell ref="A38:BB38"/>
    <mergeCell ref="A30:BB30"/>
    <mergeCell ref="A34:P34"/>
    <mergeCell ref="A37:BB37"/>
    <mergeCell ref="A25:BB25"/>
    <mergeCell ref="A17:BB17"/>
    <mergeCell ref="A18:BB18"/>
    <mergeCell ref="A21:BB21"/>
    <mergeCell ref="A22:BB22"/>
    <mergeCell ref="A24:BB24"/>
    <mergeCell ref="A9:P9"/>
    <mergeCell ref="A11:BB11"/>
    <mergeCell ref="A23:BB23"/>
    <mergeCell ref="A2:BB2"/>
    <mergeCell ref="A3:BB3"/>
    <mergeCell ref="A4:BB4"/>
    <mergeCell ref="A5:BB5"/>
    <mergeCell ref="A15:BB15"/>
    <mergeCell ref="A16:BB16"/>
  </mergeCells>
  <phoneticPr fontId="2"/>
  <pageMargins left="0.9055118110236221" right="0.31496062992125984" top="0.94488188976377963" bottom="0.74803149606299213" header="0.31496062992125984" footer="0.31496062992125984"/>
  <pageSetup paperSize="9" scale="95" orientation="portrait" r:id="rId1"/>
  <rowBreaks count="1" manualBreakCount="1">
    <brk id="32" max="5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sheetPr>
  <dimension ref="A1:CD76"/>
  <sheetViews>
    <sheetView showGridLines="0" zoomScaleNormal="100" zoomScaleSheetLayoutView="100" workbookViewId="0">
      <selection activeCell="N7" sqref="N7:O7"/>
    </sheetView>
  </sheetViews>
  <sheetFormatPr defaultRowHeight="13.5" outlineLevelRow="2" outlineLevelCol="2" x14ac:dyDescent="0.15"/>
  <cols>
    <col min="1" max="1" width="2.875" style="1" customWidth="1"/>
    <col min="2" max="2" width="1.875" style="1" customWidth="1"/>
    <col min="3" max="4" width="3.375" style="1" customWidth="1"/>
    <col min="5" max="5" width="6.25" style="1" customWidth="1" outlineLevel="1"/>
    <col min="6" max="7" width="1.75" style="1" customWidth="1" outlineLevel="1"/>
    <col min="8" max="8" width="2" style="1" customWidth="1" outlineLevel="1"/>
    <col min="9" max="12" width="1.375" style="1" customWidth="1" outlineLevel="1"/>
    <col min="13" max="16" width="1.75" style="1" customWidth="1" outlineLevel="2"/>
    <col min="17" max="17" width="1.75" style="1" customWidth="1" outlineLevel="1"/>
    <col min="18" max="18" width="1.5" style="1" customWidth="1" outlineLevel="1"/>
    <col min="19" max="20" width="1.25" style="1" customWidth="1" outlineLevel="1"/>
    <col min="21" max="21" width="1.375" style="1" customWidth="1" outlineLevel="1"/>
    <col min="22" max="22" width="1.25" style="1" customWidth="1" outlineLevel="1"/>
    <col min="23" max="23" width="2" style="1" customWidth="1" outlineLevel="1"/>
    <col min="24" max="24" width="1.375" style="1" customWidth="1" outlineLevel="1"/>
    <col min="25" max="25" width="1.25" style="1" customWidth="1" outlineLevel="1"/>
    <col min="26" max="26" width="1.25" style="1" customWidth="1"/>
    <col min="27" max="27" width="1.625" style="1" customWidth="1"/>
    <col min="28" max="28" width="1.75" style="1" customWidth="1"/>
    <col min="29" max="30" width="1.375" style="1" customWidth="1"/>
    <col min="31" max="31" width="2.125" style="1" customWidth="1"/>
    <col min="32" max="32" width="1.75" style="1" customWidth="1"/>
    <col min="33" max="33" width="1.25" style="1" customWidth="1"/>
    <col min="34" max="34" width="1.5" style="78" customWidth="1"/>
    <col min="35" max="35" width="1.375" style="1" customWidth="1"/>
    <col min="36" max="36" width="1.25" style="1" customWidth="1"/>
    <col min="37" max="39" width="1.5" style="1" customWidth="1"/>
    <col min="40" max="40" width="1.125" style="1" customWidth="1"/>
    <col min="41" max="41" width="1.75" style="1" customWidth="1"/>
    <col min="42" max="42" width="1.875" style="1" customWidth="1"/>
    <col min="43" max="43" width="1.125" style="1" customWidth="1"/>
    <col min="44" max="46" width="1.5" style="1" customWidth="1"/>
    <col min="47" max="47" width="1.25" style="1" customWidth="1"/>
    <col min="48" max="53" width="1.5" style="1" customWidth="1"/>
    <col min="54" max="54" width="1.25" style="1" customWidth="1"/>
    <col min="55" max="55" width="1.75" style="1" customWidth="1"/>
    <col min="56" max="58" width="1.375" style="1" customWidth="1"/>
    <col min="59" max="63" width="1.25" style="1" customWidth="1"/>
    <col min="64" max="64" width="1.75" style="1" customWidth="1"/>
    <col min="65" max="65" width="1" style="1" customWidth="1"/>
    <col min="66" max="66" width="1.375" style="1" customWidth="1"/>
    <col min="67" max="67" width="2" style="1" customWidth="1"/>
    <col min="68" max="68" width="1.25" style="1" customWidth="1"/>
    <col min="69" max="70" width="1.625" style="1" customWidth="1"/>
    <col min="71" max="98" width="4.625" style="1" customWidth="1"/>
    <col min="99" max="256" width="9" style="1"/>
    <col min="257" max="257" width="2.875" style="1" customWidth="1"/>
    <col min="258" max="258" width="1.875" style="1" customWidth="1"/>
    <col min="259" max="260" width="3.375" style="1" customWidth="1"/>
    <col min="261" max="261" width="6.25" style="1" customWidth="1"/>
    <col min="262" max="263" width="1.75" style="1" customWidth="1"/>
    <col min="264" max="264" width="2" style="1" customWidth="1"/>
    <col min="265" max="268" width="1.375" style="1" customWidth="1"/>
    <col min="269" max="273" width="1.75" style="1" customWidth="1"/>
    <col min="274" max="274" width="1.5" style="1" customWidth="1"/>
    <col min="275" max="276" width="1.25" style="1" customWidth="1"/>
    <col min="277" max="277" width="1.375" style="1" customWidth="1"/>
    <col min="278" max="278" width="1.25" style="1" customWidth="1"/>
    <col min="279" max="279" width="2" style="1" customWidth="1"/>
    <col min="280" max="280" width="1.375" style="1" customWidth="1"/>
    <col min="281" max="282" width="1.25" style="1" customWidth="1"/>
    <col min="283" max="283" width="1.625" style="1" customWidth="1"/>
    <col min="284" max="284" width="1.75" style="1" customWidth="1"/>
    <col min="285" max="286" width="1.375" style="1" customWidth="1"/>
    <col min="287" max="287" width="2.125" style="1" customWidth="1"/>
    <col min="288" max="288" width="1.75" style="1" customWidth="1"/>
    <col min="289" max="289" width="1.25" style="1" customWidth="1"/>
    <col min="290" max="290" width="1.5" style="1" customWidth="1"/>
    <col min="291" max="291" width="1.375" style="1" customWidth="1"/>
    <col min="292" max="292" width="1.25" style="1" customWidth="1"/>
    <col min="293" max="295" width="1.5" style="1" customWidth="1"/>
    <col min="296" max="296" width="1.125" style="1" customWidth="1"/>
    <col min="297" max="297" width="1.75" style="1" customWidth="1"/>
    <col min="298" max="298" width="1.875" style="1" customWidth="1"/>
    <col min="299" max="299" width="1.125" style="1" customWidth="1"/>
    <col min="300" max="302" width="1.5" style="1" customWidth="1"/>
    <col min="303" max="303" width="1.25" style="1" customWidth="1"/>
    <col min="304" max="309" width="1.5" style="1" customWidth="1"/>
    <col min="310" max="310" width="1.25" style="1" customWidth="1"/>
    <col min="311" max="311" width="1.75" style="1" customWidth="1"/>
    <col min="312" max="314" width="1.375" style="1" customWidth="1"/>
    <col min="315" max="319" width="1.25" style="1" customWidth="1"/>
    <col min="320" max="320" width="1.75" style="1" customWidth="1"/>
    <col min="321" max="321" width="1" style="1" customWidth="1"/>
    <col min="322" max="322" width="1.375" style="1" customWidth="1"/>
    <col min="323" max="323" width="2" style="1" customWidth="1"/>
    <col min="324" max="324" width="1.25" style="1" customWidth="1"/>
    <col min="325" max="326" width="1.625" style="1" customWidth="1"/>
    <col min="327" max="354" width="4.625" style="1" customWidth="1"/>
    <col min="355" max="512" width="9" style="1"/>
    <col min="513" max="513" width="2.875" style="1" customWidth="1"/>
    <col min="514" max="514" width="1.875" style="1" customWidth="1"/>
    <col min="515" max="516" width="3.375" style="1" customWidth="1"/>
    <col min="517" max="517" width="6.25" style="1" customWidth="1"/>
    <col min="518" max="519" width="1.75" style="1" customWidth="1"/>
    <col min="520" max="520" width="2" style="1" customWidth="1"/>
    <col min="521" max="524" width="1.375" style="1" customWidth="1"/>
    <col min="525" max="529" width="1.75" style="1" customWidth="1"/>
    <col min="530" max="530" width="1.5" style="1" customWidth="1"/>
    <col min="531" max="532" width="1.25" style="1" customWidth="1"/>
    <col min="533" max="533" width="1.375" style="1" customWidth="1"/>
    <col min="534" max="534" width="1.25" style="1" customWidth="1"/>
    <col min="535" max="535" width="2" style="1" customWidth="1"/>
    <col min="536" max="536" width="1.375" style="1" customWidth="1"/>
    <col min="537" max="538" width="1.25" style="1" customWidth="1"/>
    <col min="539" max="539" width="1.625" style="1" customWidth="1"/>
    <col min="540" max="540" width="1.75" style="1" customWidth="1"/>
    <col min="541" max="542" width="1.375" style="1" customWidth="1"/>
    <col min="543" max="543" width="2.125" style="1" customWidth="1"/>
    <col min="544" max="544" width="1.75" style="1" customWidth="1"/>
    <col min="545" max="545" width="1.25" style="1" customWidth="1"/>
    <col min="546" max="546" width="1.5" style="1" customWidth="1"/>
    <col min="547" max="547" width="1.375" style="1" customWidth="1"/>
    <col min="548" max="548" width="1.25" style="1" customWidth="1"/>
    <col min="549" max="551" width="1.5" style="1" customWidth="1"/>
    <col min="552" max="552" width="1.125" style="1" customWidth="1"/>
    <col min="553" max="553" width="1.75" style="1" customWidth="1"/>
    <col min="554" max="554" width="1.875" style="1" customWidth="1"/>
    <col min="555" max="555" width="1.125" style="1" customWidth="1"/>
    <col min="556" max="558" width="1.5" style="1" customWidth="1"/>
    <col min="559" max="559" width="1.25" style="1" customWidth="1"/>
    <col min="560" max="565" width="1.5" style="1" customWidth="1"/>
    <col min="566" max="566" width="1.25" style="1" customWidth="1"/>
    <col min="567" max="567" width="1.75" style="1" customWidth="1"/>
    <col min="568" max="570" width="1.375" style="1" customWidth="1"/>
    <col min="571" max="575" width="1.25" style="1" customWidth="1"/>
    <col min="576" max="576" width="1.75" style="1" customWidth="1"/>
    <col min="577" max="577" width="1" style="1" customWidth="1"/>
    <col min="578" max="578" width="1.375" style="1" customWidth="1"/>
    <col min="579" max="579" width="2" style="1" customWidth="1"/>
    <col min="580" max="580" width="1.25" style="1" customWidth="1"/>
    <col min="581" max="582" width="1.625" style="1" customWidth="1"/>
    <col min="583" max="610" width="4.625" style="1" customWidth="1"/>
    <col min="611" max="768" width="9" style="1"/>
    <col min="769" max="769" width="2.875" style="1" customWidth="1"/>
    <col min="770" max="770" width="1.875" style="1" customWidth="1"/>
    <col min="771" max="772" width="3.375" style="1" customWidth="1"/>
    <col min="773" max="773" width="6.25" style="1" customWidth="1"/>
    <col min="774" max="775" width="1.75" style="1" customWidth="1"/>
    <col min="776" max="776" width="2" style="1" customWidth="1"/>
    <col min="777" max="780" width="1.375" style="1" customWidth="1"/>
    <col min="781" max="785" width="1.75" style="1" customWidth="1"/>
    <col min="786" max="786" width="1.5" style="1" customWidth="1"/>
    <col min="787" max="788" width="1.25" style="1" customWidth="1"/>
    <col min="789" max="789" width="1.375" style="1" customWidth="1"/>
    <col min="790" max="790" width="1.25" style="1" customWidth="1"/>
    <col min="791" max="791" width="2" style="1" customWidth="1"/>
    <col min="792" max="792" width="1.375" style="1" customWidth="1"/>
    <col min="793" max="794" width="1.25" style="1" customWidth="1"/>
    <col min="795" max="795" width="1.625" style="1" customWidth="1"/>
    <col min="796" max="796" width="1.75" style="1" customWidth="1"/>
    <col min="797" max="798" width="1.375" style="1" customWidth="1"/>
    <col min="799" max="799" width="2.125" style="1" customWidth="1"/>
    <col min="800" max="800" width="1.75" style="1" customWidth="1"/>
    <col min="801" max="801" width="1.25" style="1" customWidth="1"/>
    <col min="802" max="802" width="1.5" style="1" customWidth="1"/>
    <col min="803" max="803" width="1.375" style="1" customWidth="1"/>
    <col min="804" max="804" width="1.25" style="1" customWidth="1"/>
    <col min="805" max="807" width="1.5" style="1" customWidth="1"/>
    <col min="808" max="808" width="1.125" style="1" customWidth="1"/>
    <col min="809" max="809" width="1.75" style="1" customWidth="1"/>
    <col min="810" max="810" width="1.875" style="1" customWidth="1"/>
    <col min="811" max="811" width="1.125" style="1" customWidth="1"/>
    <col min="812" max="814" width="1.5" style="1" customWidth="1"/>
    <col min="815" max="815" width="1.25" style="1" customWidth="1"/>
    <col min="816" max="821" width="1.5" style="1" customWidth="1"/>
    <col min="822" max="822" width="1.25" style="1" customWidth="1"/>
    <col min="823" max="823" width="1.75" style="1" customWidth="1"/>
    <col min="824" max="826" width="1.375" style="1" customWidth="1"/>
    <col min="827" max="831" width="1.25" style="1" customWidth="1"/>
    <col min="832" max="832" width="1.75" style="1" customWidth="1"/>
    <col min="833" max="833" width="1" style="1" customWidth="1"/>
    <col min="834" max="834" width="1.375" style="1" customWidth="1"/>
    <col min="835" max="835" width="2" style="1" customWidth="1"/>
    <col min="836" max="836" width="1.25" style="1" customWidth="1"/>
    <col min="837" max="838" width="1.625" style="1" customWidth="1"/>
    <col min="839" max="866" width="4.625" style="1" customWidth="1"/>
    <col min="867" max="1024" width="9" style="1"/>
    <col min="1025" max="1025" width="2.875" style="1" customWidth="1"/>
    <col min="1026" max="1026" width="1.875" style="1" customWidth="1"/>
    <col min="1027" max="1028" width="3.375" style="1" customWidth="1"/>
    <col min="1029" max="1029" width="6.25" style="1" customWidth="1"/>
    <col min="1030" max="1031" width="1.75" style="1" customWidth="1"/>
    <col min="1032" max="1032" width="2" style="1" customWidth="1"/>
    <col min="1033" max="1036" width="1.375" style="1" customWidth="1"/>
    <col min="1037" max="1041" width="1.75" style="1" customWidth="1"/>
    <col min="1042" max="1042" width="1.5" style="1" customWidth="1"/>
    <col min="1043" max="1044" width="1.25" style="1" customWidth="1"/>
    <col min="1045" max="1045" width="1.375" style="1" customWidth="1"/>
    <col min="1046" max="1046" width="1.25" style="1" customWidth="1"/>
    <col min="1047" max="1047" width="2" style="1" customWidth="1"/>
    <col min="1048" max="1048" width="1.375" style="1" customWidth="1"/>
    <col min="1049" max="1050" width="1.25" style="1" customWidth="1"/>
    <col min="1051" max="1051" width="1.625" style="1" customWidth="1"/>
    <col min="1052" max="1052" width="1.75" style="1" customWidth="1"/>
    <col min="1053" max="1054" width="1.375" style="1" customWidth="1"/>
    <col min="1055" max="1055" width="2.125" style="1" customWidth="1"/>
    <col min="1056" max="1056" width="1.75" style="1" customWidth="1"/>
    <col min="1057" max="1057" width="1.25" style="1" customWidth="1"/>
    <col min="1058" max="1058" width="1.5" style="1" customWidth="1"/>
    <col min="1059" max="1059" width="1.375" style="1" customWidth="1"/>
    <col min="1060" max="1060" width="1.25" style="1" customWidth="1"/>
    <col min="1061" max="1063" width="1.5" style="1" customWidth="1"/>
    <col min="1064" max="1064" width="1.125" style="1" customWidth="1"/>
    <col min="1065" max="1065" width="1.75" style="1" customWidth="1"/>
    <col min="1066" max="1066" width="1.875" style="1" customWidth="1"/>
    <col min="1067" max="1067" width="1.125" style="1" customWidth="1"/>
    <col min="1068" max="1070" width="1.5" style="1" customWidth="1"/>
    <col min="1071" max="1071" width="1.25" style="1" customWidth="1"/>
    <col min="1072" max="1077" width="1.5" style="1" customWidth="1"/>
    <col min="1078" max="1078" width="1.25" style="1" customWidth="1"/>
    <col min="1079" max="1079" width="1.75" style="1" customWidth="1"/>
    <col min="1080" max="1082" width="1.375" style="1" customWidth="1"/>
    <col min="1083" max="1087" width="1.25" style="1" customWidth="1"/>
    <col min="1088" max="1088" width="1.75" style="1" customWidth="1"/>
    <col min="1089" max="1089" width="1" style="1" customWidth="1"/>
    <col min="1090" max="1090" width="1.375" style="1" customWidth="1"/>
    <col min="1091" max="1091" width="2" style="1" customWidth="1"/>
    <col min="1092" max="1092" width="1.25" style="1" customWidth="1"/>
    <col min="1093" max="1094" width="1.625" style="1" customWidth="1"/>
    <col min="1095" max="1122" width="4.625" style="1" customWidth="1"/>
    <col min="1123" max="1280" width="9" style="1"/>
    <col min="1281" max="1281" width="2.875" style="1" customWidth="1"/>
    <col min="1282" max="1282" width="1.875" style="1" customWidth="1"/>
    <col min="1283" max="1284" width="3.375" style="1" customWidth="1"/>
    <col min="1285" max="1285" width="6.25" style="1" customWidth="1"/>
    <col min="1286" max="1287" width="1.75" style="1" customWidth="1"/>
    <col min="1288" max="1288" width="2" style="1" customWidth="1"/>
    <col min="1289" max="1292" width="1.375" style="1" customWidth="1"/>
    <col min="1293" max="1297" width="1.75" style="1" customWidth="1"/>
    <col min="1298" max="1298" width="1.5" style="1" customWidth="1"/>
    <col min="1299" max="1300" width="1.25" style="1" customWidth="1"/>
    <col min="1301" max="1301" width="1.375" style="1" customWidth="1"/>
    <col min="1302" max="1302" width="1.25" style="1" customWidth="1"/>
    <col min="1303" max="1303" width="2" style="1" customWidth="1"/>
    <col min="1304" max="1304" width="1.375" style="1" customWidth="1"/>
    <col min="1305" max="1306" width="1.25" style="1" customWidth="1"/>
    <col min="1307" max="1307" width="1.625" style="1" customWidth="1"/>
    <col min="1308" max="1308" width="1.75" style="1" customWidth="1"/>
    <col min="1309" max="1310" width="1.375" style="1" customWidth="1"/>
    <col min="1311" max="1311" width="2.125" style="1" customWidth="1"/>
    <col min="1312" max="1312" width="1.75" style="1" customWidth="1"/>
    <col min="1313" max="1313" width="1.25" style="1" customWidth="1"/>
    <col min="1314" max="1314" width="1.5" style="1" customWidth="1"/>
    <col min="1315" max="1315" width="1.375" style="1" customWidth="1"/>
    <col min="1316" max="1316" width="1.25" style="1" customWidth="1"/>
    <col min="1317" max="1319" width="1.5" style="1" customWidth="1"/>
    <col min="1320" max="1320" width="1.125" style="1" customWidth="1"/>
    <col min="1321" max="1321" width="1.75" style="1" customWidth="1"/>
    <col min="1322" max="1322" width="1.875" style="1" customWidth="1"/>
    <col min="1323" max="1323" width="1.125" style="1" customWidth="1"/>
    <col min="1324" max="1326" width="1.5" style="1" customWidth="1"/>
    <col min="1327" max="1327" width="1.25" style="1" customWidth="1"/>
    <col min="1328" max="1333" width="1.5" style="1" customWidth="1"/>
    <col min="1334" max="1334" width="1.25" style="1" customWidth="1"/>
    <col min="1335" max="1335" width="1.75" style="1" customWidth="1"/>
    <col min="1336" max="1338" width="1.375" style="1" customWidth="1"/>
    <col min="1339" max="1343" width="1.25" style="1" customWidth="1"/>
    <col min="1344" max="1344" width="1.75" style="1" customWidth="1"/>
    <col min="1345" max="1345" width="1" style="1" customWidth="1"/>
    <col min="1346" max="1346" width="1.375" style="1" customWidth="1"/>
    <col min="1347" max="1347" width="2" style="1" customWidth="1"/>
    <col min="1348" max="1348" width="1.25" style="1" customWidth="1"/>
    <col min="1349" max="1350" width="1.625" style="1" customWidth="1"/>
    <col min="1351" max="1378" width="4.625" style="1" customWidth="1"/>
    <col min="1379" max="1536" width="9" style="1"/>
    <col min="1537" max="1537" width="2.875" style="1" customWidth="1"/>
    <col min="1538" max="1538" width="1.875" style="1" customWidth="1"/>
    <col min="1539" max="1540" width="3.375" style="1" customWidth="1"/>
    <col min="1541" max="1541" width="6.25" style="1" customWidth="1"/>
    <col min="1542" max="1543" width="1.75" style="1" customWidth="1"/>
    <col min="1544" max="1544" width="2" style="1" customWidth="1"/>
    <col min="1545" max="1548" width="1.375" style="1" customWidth="1"/>
    <col min="1549" max="1553" width="1.75" style="1" customWidth="1"/>
    <col min="1554" max="1554" width="1.5" style="1" customWidth="1"/>
    <col min="1555" max="1556" width="1.25" style="1" customWidth="1"/>
    <col min="1557" max="1557" width="1.375" style="1" customWidth="1"/>
    <col min="1558" max="1558" width="1.25" style="1" customWidth="1"/>
    <col min="1559" max="1559" width="2" style="1" customWidth="1"/>
    <col min="1560" max="1560" width="1.375" style="1" customWidth="1"/>
    <col min="1561" max="1562" width="1.25" style="1" customWidth="1"/>
    <col min="1563" max="1563" width="1.625" style="1" customWidth="1"/>
    <col min="1564" max="1564" width="1.75" style="1" customWidth="1"/>
    <col min="1565" max="1566" width="1.375" style="1" customWidth="1"/>
    <col min="1567" max="1567" width="2.125" style="1" customWidth="1"/>
    <col min="1568" max="1568" width="1.75" style="1" customWidth="1"/>
    <col min="1569" max="1569" width="1.25" style="1" customWidth="1"/>
    <col min="1570" max="1570" width="1.5" style="1" customWidth="1"/>
    <col min="1571" max="1571" width="1.375" style="1" customWidth="1"/>
    <col min="1572" max="1572" width="1.25" style="1" customWidth="1"/>
    <col min="1573" max="1575" width="1.5" style="1" customWidth="1"/>
    <col min="1576" max="1576" width="1.125" style="1" customWidth="1"/>
    <col min="1577" max="1577" width="1.75" style="1" customWidth="1"/>
    <col min="1578" max="1578" width="1.875" style="1" customWidth="1"/>
    <col min="1579" max="1579" width="1.125" style="1" customWidth="1"/>
    <col min="1580" max="1582" width="1.5" style="1" customWidth="1"/>
    <col min="1583" max="1583" width="1.25" style="1" customWidth="1"/>
    <col min="1584" max="1589" width="1.5" style="1" customWidth="1"/>
    <col min="1590" max="1590" width="1.25" style="1" customWidth="1"/>
    <col min="1591" max="1591" width="1.75" style="1" customWidth="1"/>
    <col min="1592" max="1594" width="1.375" style="1" customWidth="1"/>
    <col min="1595" max="1599" width="1.25" style="1" customWidth="1"/>
    <col min="1600" max="1600" width="1.75" style="1" customWidth="1"/>
    <col min="1601" max="1601" width="1" style="1" customWidth="1"/>
    <col min="1602" max="1602" width="1.375" style="1" customWidth="1"/>
    <col min="1603" max="1603" width="2" style="1" customWidth="1"/>
    <col min="1604" max="1604" width="1.25" style="1" customWidth="1"/>
    <col min="1605" max="1606" width="1.625" style="1" customWidth="1"/>
    <col min="1607" max="1634" width="4.625" style="1" customWidth="1"/>
    <col min="1635" max="1792" width="9" style="1"/>
    <col min="1793" max="1793" width="2.875" style="1" customWidth="1"/>
    <col min="1794" max="1794" width="1.875" style="1" customWidth="1"/>
    <col min="1795" max="1796" width="3.375" style="1" customWidth="1"/>
    <col min="1797" max="1797" width="6.25" style="1" customWidth="1"/>
    <col min="1798" max="1799" width="1.75" style="1" customWidth="1"/>
    <col min="1800" max="1800" width="2" style="1" customWidth="1"/>
    <col min="1801" max="1804" width="1.375" style="1" customWidth="1"/>
    <col min="1805" max="1809" width="1.75" style="1" customWidth="1"/>
    <col min="1810" max="1810" width="1.5" style="1" customWidth="1"/>
    <col min="1811" max="1812" width="1.25" style="1" customWidth="1"/>
    <col min="1813" max="1813" width="1.375" style="1" customWidth="1"/>
    <col min="1814" max="1814" width="1.25" style="1" customWidth="1"/>
    <col min="1815" max="1815" width="2" style="1" customWidth="1"/>
    <col min="1816" max="1816" width="1.375" style="1" customWidth="1"/>
    <col min="1817" max="1818" width="1.25" style="1" customWidth="1"/>
    <col min="1819" max="1819" width="1.625" style="1" customWidth="1"/>
    <col min="1820" max="1820" width="1.75" style="1" customWidth="1"/>
    <col min="1821" max="1822" width="1.375" style="1" customWidth="1"/>
    <col min="1823" max="1823" width="2.125" style="1" customWidth="1"/>
    <col min="1824" max="1824" width="1.75" style="1" customWidth="1"/>
    <col min="1825" max="1825" width="1.25" style="1" customWidth="1"/>
    <col min="1826" max="1826" width="1.5" style="1" customWidth="1"/>
    <col min="1827" max="1827" width="1.375" style="1" customWidth="1"/>
    <col min="1828" max="1828" width="1.25" style="1" customWidth="1"/>
    <col min="1829" max="1831" width="1.5" style="1" customWidth="1"/>
    <col min="1832" max="1832" width="1.125" style="1" customWidth="1"/>
    <col min="1833" max="1833" width="1.75" style="1" customWidth="1"/>
    <col min="1834" max="1834" width="1.875" style="1" customWidth="1"/>
    <col min="1835" max="1835" width="1.125" style="1" customWidth="1"/>
    <col min="1836" max="1838" width="1.5" style="1" customWidth="1"/>
    <col min="1839" max="1839" width="1.25" style="1" customWidth="1"/>
    <col min="1840" max="1845" width="1.5" style="1" customWidth="1"/>
    <col min="1846" max="1846" width="1.25" style="1" customWidth="1"/>
    <col min="1847" max="1847" width="1.75" style="1" customWidth="1"/>
    <col min="1848" max="1850" width="1.375" style="1" customWidth="1"/>
    <col min="1851" max="1855" width="1.25" style="1" customWidth="1"/>
    <col min="1856" max="1856" width="1.75" style="1" customWidth="1"/>
    <col min="1857" max="1857" width="1" style="1" customWidth="1"/>
    <col min="1858" max="1858" width="1.375" style="1" customWidth="1"/>
    <col min="1859" max="1859" width="2" style="1" customWidth="1"/>
    <col min="1860" max="1860" width="1.25" style="1" customWidth="1"/>
    <col min="1861" max="1862" width="1.625" style="1" customWidth="1"/>
    <col min="1863" max="1890" width="4.625" style="1" customWidth="1"/>
    <col min="1891" max="2048" width="9" style="1"/>
    <col min="2049" max="2049" width="2.875" style="1" customWidth="1"/>
    <col min="2050" max="2050" width="1.875" style="1" customWidth="1"/>
    <col min="2051" max="2052" width="3.375" style="1" customWidth="1"/>
    <col min="2053" max="2053" width="6.25" style="1" customWidth="1"/>
    <col min="2054" max="2055" width="1.75" style="1" customWidth="1"/>
    <col min="2056" max="2056" width="2" style="1" customWidth="1"/>
    <col min="2057" max="2060" width="1.375" style="1" customWidth="1"/>
    <col min="2061" max="2065" width="1.75" style="1" customWidth="1"/>
    <col min="2066" max="2066" width="1.5" style="1" customWidth="1"/>
    <col min="2067" max="2068" width="1.25" style="1" customWidth="1"/>
    <col min="2069" max="2069" width="1.375" style="1" customWidth="1"/>
    <col min="2070" max="2070" width="1.25" style="1" customWidth="1"/>
    <col min="2071" max="2071" width="2" style="1" customWidth="1"/>
    <col min="2072" max="2072" width="1.375" style="1" customWidth="1"/>
    <col min="2073" max="2074" width="1.25" style="1" customWidth="1"/>
    <col min="2075" max="2075" width="1.625" style="1" customWidth="1"/>
    <col min="2076" max="2076" width="1.75" style="1" customWidth="1"/>
    <col min="2077" max="2078" width="1.375" style="1" customWidth="1"/>
    <col min="2079" max="2079" width="2.125" style="1" customWidth="1"/>
    <col min="2080" max="2080" width="1.75" style="1" customWidth="1"/>
    <col min="2081" max="2081" width="1.25" style="1" customWidth="1"/>
    <col min="2082" max="2082" width="1.5" style="1" customWidth="1"/>
    <col min="2083" max="2083" width="1.375" style="1" customWidth="1"/>
    <col min="2084" max="2084" width="1.25" style="1" customWidth="1"/>
    <col min="2085" max="2087" width="1.5" style="1" customWidth="1"/>
    <col min="2088" max="2088" width="1.125" style="1" customWidth="1"/>
    <col min="2089" max="2089" width="1.75" style="1" customWidth="1"/>
    <col min="2090" max="2090" width="1.875" style="1" customWidth="1"/>
    <col min="2091" max="2091" width="1.125" style="1" customWidth="1"/>
    <col min="2092" max="2094" width="1.5" style="1" customWidth="1"/>
    <col min="2095" max="2095" width="1.25" style="1" customWidth="1"/>
    <col min="2096" max="2101" width="1.5" style="1" customWidth="1"/>
    <col min="2102" max="2102" width="1.25" style="1" customWidth="1"/>
    <col min="2103" max="2103" width="1.75" style="1" customWidth="1"/>
    <col min="2104" max="2106" width="1.375" style="1" customWidth="1"/>
    <col min="2107" max="2111" width="1.25" style="1" customWidth="1"/>
    <col min="2112" max="2112" width="1.75" style="1" customWidth="1"/>
    <col min="2113" max="2113" width="1" style="1" customWidth="1"/>
    <col min="2114" max="2114" width="1.375" style="1" customWidth="1"/>
    <col min="2115" max="2115" width="2" style="1" customWidth="1"/>
    <col min="2116" max="2116" width="1.25" style="1" customWidth="1"/>
    <col min="2117" max="2118" width="1.625" style="1" customWidth="1"/>
    <col min="2119" max="2146" width="4.625" style="1" customWidth="1"/>
    <col min="2147" max="2304" width="9" style="1"/>
    <col min="2305" max="2305" width="2.875" style="1" customWidth="1"/>
    <col min="2306" max="2306" width="1.875" style="1" customWidth="1"/>
    <col min="2307" max="2308" width="3.375" style="1" customWidth="1"/>
    <col min="2309" max="2309" width="6.25" style="1" customWidth="1"/>
    <col min="2310" max="2311" width="1.75" style="1" customWidth="1"/>
    <col min="2312" max="2312" width="2" style="1" customWidth="1"/>
    <col min="2313" max="2316" width="1.375" style="1" customWidth="1"/>
    <col min="2317" max="2321" width="1.75" style="1" customWidth="1"/>
    <col min="2322" max="2322" width="1.5" style="1" customWidth="1"/>
    <col min="2323" max="2324" width="1.25" style="1" customWidth="1"/>
    <col min="2325" max="2325" width="1.375" style="1" customWidth="1"/>
    <col min="2326" max="2326" width="1.25" style="1" customWidth="1"/>
    <col min="2327" max="2327" width="2" style="1" customWidth="1"/>
    <col min="2328" max="2328" width="1.375" style="1" customWidth="1"/>
    <col min="2329" max="2330" width="1.25" style="1" customWidth="1"/>
    <col min="2331" max="2331" width="1.625" style="1" customWidth="1"/>
    <col min="2332" max="2332" width="1.75" style="1" customWidth="1"/>
    <col min="2333" max="2334" width="1.375" style="1" customWidth="1"/>
    <col min="2335" max="2335" width="2.125" style="1" customWidth="1"/>
    <col min="2336" max="2336" width="1.75" style="1" customWidth="1"/>
    <col min="2337" max="2337" width="1.25" style="1" customWidth="1"/>
    <col min="2338" max="2338" width="1.5" style="1" customWidth="1"/>
    <col min="2339" max="2339" width="1.375" style="1" customWidth="1"/>
    <col min="2340" max="2340" width="1.25" style="1" customWidth="1"/>
    <col min="2341" max="2343" width="1.5" style="1" customWidth="1"/>
    <col min="2344" max="2344" width="1.125" style="1" customWidth="1"/>
    <col min="2345" max="2345" width="1.75" style="1" customWidth="1"/>
    <col min="2346" max="2346" width="1.875" style="1" customWidth="1"/>
    <col min="2347" max="2347" width="1.125" style="1" customWidth="1"/>
    <col min="2348" max="2350" width="1.5" style="1" customWidth="1"/>
    <col min="2351" max="2351" width="1.25" style="1" customWidth="1"/>
    <col min="2352" max="2357" width="1.5" style="1" customWidth="1"/>
    <col min="2358" max="2358" width="1.25" style="1" customWidth="1"/>
    <col min="2359" max="2359" width="1.75" style="1" customWidth="1"/>
    <col min="2360" max="2362" width="1.375" style="1" customWidth="1"/>
    <col min="2363" max="2367" width="1.25" style="1" customWidth="1"/>
    <col min="2368" max="2368" width="1.75" style="1" customWidth="1"/>
    <col min="2369" max="2369" width="1" style="1" customWidth="1"/>
    <col min="2370" max="2370" width="1.375" style="1" customWidth="1"/>
    <col min="2371" max="2371" width="2" style="1" customWidth="1"/>
    <col min="2372" max="2372" width="1.25" style="1" customWidth="1"/>
    <col min="2373" max="2374" width="1.625" style="1" customWidth="1"/>
    <col min="2375" max="2402" width="4.625" style="1" customWidth="1"/>
    <col min="2403" max="2560" width="9" style="1"/>
    <col min="2561" max="2561" width="2.875" style="1" customWidth="1"/>
    <col min="2562" max="2562" width="1.875" style="1" customWidth="1"/>
    <col min="2563" max="2564" width="3.375" style="1" customWidth="1"/>
    <col min="2565" max="2565" width="6.25" style="1" customWidth="1"/>
    <col min="2566" max="2567" width="1.75" style="1" customWidth="1"/>
    <col min="2568" max="2568" width="2" style="1" customWidth="1"/>
    <col min="2569" max="2572" width="1.375" style="1" customWidth="1"/>
    <col min="2573" max="2577" width="1.75" style="1" customWidth="1"/>
    <col min="2578" max="2578" width="1.5" style="1" customWidth="1"/>
    <col min="2579" max="2580" width="1.25" style="1" customWidth="1"/>
    <col min="2581" max="2581" width="1.375" style="1" customWidth="1"/>
    <col min="2582" max="2582" width="1.25" style="1" customWidth="1"/>
    <col min="2583" max="2583" width="2" style="1" customWidth="1"/>
    <col min="2584" max="2584" width="1.375" style="1" customWidth="1"/>
    <col min="2585" max="2586" width="1.25" style="1" customWidth="1"/>
    <col min="2587" max="2587" width="1.625" style="1" customWidth="1"/>
    <col min="2588" max="2588" width="1.75" style="1" customWidth="1"/>
    <col min="2589" max="2590" width="1.375" style="1" customWidth="1"/>
    <col min="2591" max="2591" width="2.125" style="1" customWidth="1"/>
    <col min="2592" max="2592" width="1.75" style="1" customWidth="1"/>
    <col min="2593" max="2593" width="1.25" style="1" customWidth="1"/>
    <col min="2594" max="2594" width="1.5" style="1" customWidth="1"/>
    <col min="2595" max="2595" width="1.375" style="1" customWidth="1"/>
    <col min="2596" max="2596" width="1.25" style="1" customWidth="1"/>
    <col min="2597" max="2599" width="1.5" style="1" customWidth="1"/>
    <col min="2600" max="2600" width="1.125" style="1" customWidth="1"/>
    <col min="2601" max="2601" width="1.75" style="1" customWidth="1"/>
    <col min="2602" max="2602" width="1.875" style="1" customWidth="1"/>
    <col min="2603" max="2603" width="1.125" style="1" customWidth="1"/>
    <col min="2604" max="2606" width="1.5" style="1" customWidth="1"/>
    <col min="2607" max="2607" width="1.25" style="1" customWidth="1"/>
    <col min="2608" max="2613" width="1.5" style="1" customWidth="1"/>
    <col min="2614" max="2614" width="1.25" style="1" customWidth="1"/>
    <col min="2615" max="2615" width="1.75" style="1" customWidth="1"/>
    <col min="2616" max="2618" width="1.375" style="1" customWidth="1"/>
    <col min="2619" max="2623" width="1.25" style="1" customWidth="1"/>
    <col min="2624" max="2624" width="1.75" style="1" customWidth="1"/>
    <col min="2625" max="2625" width="1" style="1" customWidth="1"/>
    <col min="2626" max="2626" width="1.375" style="1" customWidth="1"/>
    <col min="2627" max="2627" width="2" style="1" customWidth="1"/>
    <col min="2628" max="2628" width="1.25" style="1" customWidth="1"/>
    <col min="2629" max="2630" width="1.625" style="1" customWidth="1"/>
    <col min="2631" max="2658" width="4.625" style="1" customWidth="1"/>
    <col min="2659" max="2816" width="9" style="1"/>
    <col min="2817" max="2817" width="2.875" style="1" customWidth="1"/>
    <col min="2818" max="2818" width="1.875" style="1" customWidth="1"/>
    <col min="2819" max="2820" width="3.375" style="1" customWidth="1"/>
    <col min="2821" max="2821" width="6.25" style="1" customWidth="1"/>
    <col min="2822" max="2823" width="1.75" style="1" customWidth="1"/>
    <col min="2824" max="2824" width="2" style="1" customWidth="1"/>
    <col min="2825" max="2828" width="1.375" style="1" customWidth="1"/>
    <col min="2829" max="2833" width="1.75" style="1" customWidth="1"/>
    <col min="2834" max="2834" width="1.5" style="1" customWidth="1"/>
    <col min="2835" max="2836" width="1.25" style="1" customWidth="1"/>
    <col min="2837" max="2837" width="1.375" style="1" customWidth="1"/>
    <col min="2838" max="2838" width="1.25" style="1" customWidth="1"/>
    <col min="2839" max="2839" width="2" style="1" customWidth="1"/>
    <col min="2840" max="2840" width="1.375" style="1" customWidth="1"/>
    <col min="2841" max="2842" width="1.25" style="1" customWidth="1"/>
    <col min="2843" max="2843" width="1.625" style="1" customWidth="1"/>
    <col min="2844" max="2844" width="1.75" style="1" customWidth="1"/>
    <col min="2845" max="2846" width="1.375" style="1" customWidth="1"/>
    <col min="2847" max="2847" width="2.125" style="1" customWidth="1"/>
    <col min="2848" max="2848" width="1.75" style="1" customWidth="1"/>
    <col min="2849" max="2849" width="1.25" style="1" customWidth="1"/>
    <col min="2850" max="2850" width="1.5" style="1" customWidth="1"/>
    <col min="2851" max="2851" width="1.375" style="1" customWidth="1"/>
    <col min="2852" max="2852" width="1.25" style="1" customWidth="1"/>
    <col min="2853" max="2855" width="1.5" style="1" customWidth="1"/>
    <col min="2856" max="2856" width="1.125" style="1" customWidth="1"/>
    <col min="2857" max="2857" width="1.75" style="1" customWidth="1"/>
    <col min="2858" max="2858" width="1.875" style="1" customWidth="1"/>
    <col min="2859" max="2859" width="1.125" style="1" customWidth="1"/>
    <col min="2860" max="2862" width="1.5" style="1" customWidth="1"/>
    <col min="2863" max="2863" width="1.25" style="1" customWidth="1"/>
    <col min="2864" max="2869" width="1.5" style="1" customWidth="1"/>
    <col min="2870" max="2870" width="1.25" style="1" customWidth="1"/>
    <col min="2871" max="2871" width="1.75" style="1" customWidth="1"/>
    <col min="2872" max="2874" width="1.375" style="1" customWidth="1"/>
    <col min="2875" max="2879" width="1.25" style="1" customWidth="1"/>
    <col min="2880" max="2880" width="1.75" style="1" customWidth="1"/>
    <col min="2881" max="2881" width="1" style="1" customWidth="1"/>
    <col min="2882" max="2882" width="1.375" style="1" customWidth="1"/>
    <col min="2883" max="2883" width="2" style="1" customWidth="1"/>
    <col min="2884" max="2884" width="1.25" style="1" customWidth="1"/>
    <col min="2885" max="2886" width="1.625" style="1" customWidth="1"/>
    <col min="2887" max="2914" width="4.625" style="1" customWidth="1"/>
    <col min="2915" max="3072" width="9" style="1"/>
    <col min="3073" max="3073" width="2.875" style="1" customWidth="1"/>
    <col min="3074" max="3074" width="1.875" style="1" customWidth="1"/>
    <col min="3075" max="3076" width="3.375" style="1" customWidth="1"/>
    <col min="3077" max="3077" width="6.25" style="1" customWidth="1"/>
    <col min="3078" max="3079" width="1.75" style="1" customWidth="1"/>
    <col min="3080" max="3080" width="2" style="1" customWidth="1"/>
    <col min="3081" max="3084" width="1.375" style="1" customWidth="1"/>
    <col min="3085" max="3089" width="1.75" style="1" customWidth="1"/>
    <col min="3090" max="3090" width="1.5" style="1" customWidth="1"/>
    <col min="3091" max="3092" width="1.25" style="1" customWidth="1"/>
    <col min="3093" max="3093" width="1.375" style="1" customWidth="1"/>
    <col min="3094" max="3094" width="1.25" style="1" customWidth="1"/>
    <col min="3095" max="3095" width="2" style="1" customWidth="1"/>
    <col min="3096" max="3096" width="1.375" style="1" customWidth="1"/>
    <col min="3097" max="3098" width="1.25" style="1" customWidth="1"/>
    <col min="3099" max="3099" width="1.625" style="1" customWidth="1"/>
    <col min="3100" max="3100" width="1.75" style="1" customWidth="1"/>
    <col min="3101" max="3102" width="1.375" style="1" customWidth="1"/>
    <col min="3103" max="3103" width="2.125" style="1" customWidth="1"/>
    <col min="3104" max="3104" width="1.75" style="1" customWidth="1"/>
    <col min="3105" max="3105" width="1.25" style="1" customWidth="1"/>
    <col min="3106" max="3106" width="1.5" style="1" customWidth="1"/>
    <col min="3107" max="3107" width="1.375" style="1" customWidth="1"/>
    <col min="3108" max="3108" width="1.25" style="1" customWidth="1"/>
    <col min="3109" max="3111" width="1.5" style="1" customWidth="1"/>
    <col min="3112" max="3112" width="1.125" style="1" customWidth="1"/>
    <col min="3113" max="3113" width="1.75" style="1" customWidth="1"/>
    <col min="3114" max="3114" width="1.875" style="1" customWidth="1"/>
    <col min="3115" max="3115" width="1.125" style="1" customWidth="1"/>
    <col min="3116" max="3118" width="1.5" style="1" customWidth="1"/>
    <col min="3119" max="3119" width="1.25" style="1" customWidth="1"/>
    <col min="3120" max="3125" width="1.5" style="1" customWidth="1"/>
    <col min="3126" max="3126" width="1.25" style="1" customWidth="1"/>
    <col min="3127" max="3127" width="1.75" style="1" customWidth="1"/>
    <col min="3128" max="3130" width="1.375" style="1" customWidth="1"/>
    <col min="3131" max="3135" width="1.25" style="1" customWidth="1"/>
    <col min="3136" max="3136" width="1.75" style="1" customWidth="1"/>
    <col min="3137" max="3137" width="1" style="1" customWidth="1"/>
    <col min="3138" max="3138" width="1.375" style="1" customWidth="1"/>
    <col min="3139" max="3139" width="2" style="1" customWidth="1"/>
    <col min="3140" max="3140" width="1.25" style="1" customWidth="1"/>
    <col min="3141" max="3142" width="1.625" style="1" customWidth="1"/>
    <col min="3143" max="3170" width="4.625" style="1" customWidth="1"/>
    <col min="3171" max="3328" width="9" style="1"/>
    <col min="3329" max="3329" width="2.875" style="1" customWidth="1"/>
    <col min="3330" max="3330" width="1.875" style="1" customWidth="1"/>
    <col min="3331" max="3332" width="3.375" style="1" customWidth="1"/>
    <col min="3333" max="3333" width="6.25" style="1" customWidth="1"/>
    <col min="3334" max="3335" width="1.75" style="1" customWidth="1"/>
    <col min="3336" max="3336" width="2" style="1" customWidth="1"/>
    <col min="3337" max="3340" width="1.375" style="1" customWidth="1"/>
    <col min="3341" max="3345" width="1.75" style="1" customWidth="1"/>
    <col min="3346" max="3346" width="1.5" style="1" customWidth="1"/>
    <col min="3347" max="3348" width="1.25" style="1" customWidth="1"/>
    <col min="3349" max="3349" width="1.375" style="1" customWidth="1"/>
    <col min="3350" max="3350" width="1.25" style="1" customWidth="1"/>
    <col min="3351" max="3351" width="2" style="1" customWidth="1"/>
    <col min="3352" max="3352" width="1.375" style="1" customWidth="1"/>
    <col min="3353" max="3354" width="1.25" style="1" customWidth="1"/>
    <col min="3355" max="3355" width="1.625" style="1" customWidth="1"/>
    <col min="3356" max="3356" width="1.75" style="1" customWidth="1"/>
    <col min="3357" max="3358" width="1.375" style="1" customWidth="1"/>
    <col min="3359" max="3359" width="2.125" style="1" customWidth="1"/>
    <col min="3360" max="3360" width="1.75" style="1" customWidth="1"/>
    <col min="3361" max="3361" width="1.25" style="1" customWidth="1"/>
    <col min="3362" max="3362" width="1.5" style="1" customWidth="1"/>
    <col min="3363" max="3363" width="1.375" style="1" customWidth="1"/>
    <col min="3364" max="3364" width="1.25" style="1" customWidth="1"/>
    <col min="3365" max="3367" width="1.5" style="1" customWidth="1"/>
    <col min="3368" max="3368" width="1.125" style="1" customWidth="1"/>
    <col min="3369" max="3369" width="1.75" style="1" customWidth="1"/>
    <col min="3370" max="3370" width="1.875" style="1" customWidth="1"/>
    <col min="3371" max="3371" width="1.125" style="1" customWidth="1"/>
    <col min="3372" max="3374" width="1.5" style="1" customWidth="1"/>
    <col min="3375" max="3375" width="1.25" style="1" customWidth="1"/>
    <col min="3376" max="3381" width="1.5" style="1" customWidth="1"/>
    <col min="3382" max="3382" width="1.25" style="1" customWidth="1"/>
    <col min="3383" max="3383" width="1.75" style="1" customWidth="1"/>
    <col min="3384" max="3386" width="1.375" style="1" customWidth="1"/>
    <col min="3387" max="3391" width="1.25" style="1" customWidth="1"/>
    <col min="3392" max="3392" width="1.75" style="1" customWidth="1"/>
    <col min="3393" max="3393" width="1" style="1" customWidth="1"/>
    <col min="3394" max="3394" width="1.375" style="1" customWidth="1"/>
    <col min="3395" max="3395" width="2" style="1" customWidth="1"/>
    <col min="3396" max="3396" width="1.25" style="1" customWidth="1"/>
    <col min="3397" max="3398" width="1.625" style="1" customWidth="1"/>
    <col min="3399" max="3426" width="4.625" style="1" customWidth="1"/>
    <col min="3427" max="3584" width="9" style="1"/>
    <col min="3585" max="3585" width="2.875" style="1" customWidth="1"/>
    <col min="3586" max="3586" width="1.875" style="1" customWidth="1"/>
    <col min="3587" max="3588" width="3.375" style="1" customWidth="1"/>
    <col min="3589" max="3589" width="6.25" style="1" customWidth="1"/>
    <col min="3590" max="3591" width="1.75" style="1" customWidth="1"/>
    <col min="3592" max="3592" width="2" style="1" customWidth="1"/>
    <col min="3593" max="3596" width="1.375" style="1" customWidth="1"/>
    <col min="3597" max="3601" width="1.75" style="1" customWidth="1"/>
    <col min="3602" max="3602" width="1.5" style="1" customWidth="1"/>
    <col min="3603" max="3604" width="1.25" style="1" customWidth="1"/>
    <col min="3605" max="3605" width="1.375" style="1" customWidth="1"/>
    <col min="3606" max="3606" width="1.25" style="1" customWidth="1"/>
    <col min="3607" max="3607" width="2" style="1" customWidth="1"/>
    <col min="3608" max="3608" width="1.375" style="1" customWidth="1"/>
    <col min="3609" max="3610" width="1.25" style="1" customWidth="1"/>
    <col min="3611" max="3611" width="1.625" style="1" customWidth="1"/>
    <col min="3612" max="3612" width="1.75" style="1" customWidth="1"/>
    <col min="3613" max="3614" width="1.375" style="1" customWidth="1"/>
    <col min="3615" max="3615" width="2.125" style="1" customWidth="1"/>
    <col min="3616" max="3616" width="1.75" style="1" customWidth="1"/>
    <col min="3617" max="3617" width="1.25" style="1" customWidth="1"/>
    <col min="3618" max="3618" width="1.5" style="1" customWidth="1"/>
    <col min="3619" max="3619" width="1.375" style="1" customWidth="1"/>
    <col min="3620" max="3620" width="1.25" style="1" customWidth="1"/>
    <col min="3621" max="3623" width="1.5" style="1" customWidth="1"/>
    <col min="3624" max="3624" width="1.125" style="1" customWidth="1"/>
    <col min="3625" max="3625" width="1.75" style="1" customWidth="1"/>
    <col min="3626" max="3626" width="1.875" style="1" customWidth="1"/>
    <col min="3627" max="3627" width="1.125" style="1" customWidth="1"/>
    <col min="3628" max="3630" width="1.5" style="1" customWidth="1"/>
    <col min="3631" max="3631" width="1.25" style="1" customWidth="1"/>
    <col min="3632" max="3637" width="1.5" style="1" customWidth="1"/>
    <col min="3638" max="3638" width="1.25" style="1" customWidth="1"/>
    <col min="3639" max="3639" width="1.75" style="1" customWidth="1"/>
    <col min="3640" max="3642" width="1.375" style="1" customWidth="1"/>
    <col min="3643" max="3647" width="1.25" style="1" customWidth="1"/>
    <col min="3648" max="3648" width="1.75" style="1" customWidth="1"/>
    <col min="3649" max="3649" width="1" style="1" customWidth="1"/>
    <col min="3650" max="3650" width="1.375" style="1" customWidth="1"/>
    <col min="3651" max="3651" width="2" style="1" customWidth="1"/>
    <col min="3652" max="3652" width="1.25" style="1" customWidth="1"/>
    <col min="3653" max="3654" width="1.625" style="1" customWidth="1"/>
    <col min="3655" max="3682" width="4.625" style="1" customWidth="1"/>
    <col min="3683" max="3840" width="9" style="1"/>
    <col min="3841" max="3841" width="2.875" style="1" customWidth="1"/>
    <col min="3842" max="3842" width="1.875" style="1" customWidth="1"/>
    <col min="3843" max="3844" width="3.375" style="1" customWidth="1"/>
    <col min="3845" max="3845" width="6.25" style="1" customWidth="1"/>
    <col min="3846" max="3847" width="1.75" style="1" customWidth="1"/>
    <col min="3848" max="3848" width="2" style="1" customWidth="1"/>
    <col min="3849" max="3852" width="1.375" style="1" customWidth="1"/>
    <col min="3853" max="3857" width="1.75" style="1" customWidth="1"/>
    <col min="3858" max="3858" width="1.5" style="1" customWidth="1"/>
    <col min="3859" max="3860" width="1.25" style="1" customWidth="1"/>
    <col min="3861" max="3861" width="1.375" style="1" customWidth="1"/>
    <col min="3862" max="3862" width="1.25" style="1" customWidth="1"/>
    <col min="3863" max="3863" width="2" style="1" customWidth="1"/>
    <col min="3864" max="3864" width="1.375" style="1" customWidth="1"/>
    <col min="3865" max="3866" width="1.25" style="1" customWidth="1"/>
    <col min="3867" max="3867" width="1.625" style="1" customWidth="1"/>
    <col min="3868" max="3868" width="1.75" style="1" customWidth="1"/>
    <col min="3869" max="3870" width="1.375" style="1" customWidth="1"/>
    <col min="3871" max="3871" width="2.125" style="1" customWidth="1"/>
    <col min="3872" max="3872" width="1.75" style="1" customWidth="1"/>
    <col min="3873" max="3873" width="1.25" style="1" customWidth="1"/>
    <col min="3874" max="3874" width="1.5" style="1" customWidth="1"/>
    <col min="3875" max="3875" width="1.375" style="1" customWidth="1"/>
    <col min="3876" max="3876" width="1.25" style="1" customWidth="1"/>
    <col min="3877" max="3879" width="1.5" style="1" customWidth="1"/>
    <col min="3880" max="3880" width="1.125" style="1" customWidth="1"/>
    <col min="3881" max="3881" width="1.75" style="1" customWidth="1"/>
    <col min="3882" max="3882" width="1.875" style="1" customWidth="1"/>
    <col min="3883" max="3883" width="1.125" style="1" customWidth="1"/>
    <col min="3884" max="3886" width="1.5" style="1" customWidth="1"/>
    <col min="3887" max="3887" width="1.25" style="1" customWidth="1"/>
    <col min="3888" max="3893" width="1.5" style="1" customWidth="1"/>
    <col min="3894" max="3894" width="1.25" style="1" customWidth="1"/>
    <col min="3895" max="3895" width="1.75" style="1" customWidth="1"/>
    <col min="3896" max="3898" width="1.375" style="1" customWidth="1"/>
    <col min="3899" max="3903" width="1.25" style="1" customWidth="1"/>
    <col min="3904" max="3904" width="1.75" style="1" customWidth="1"/>
    <col min="3905" max="3905" width="1" style="1" customWidth="1"/>
    <col min="3906" max="3906" width="1.375" style="1" customWidth="1"/>
    <col min="3907" max="3907" width="2" style="1" customWidth="1"/>
    <col min="3908" max="3908" width="1.25" style="1" customWidth="1"/>
    <col min="3909" max="3910" width="1.625" style="1" customWidth="1"/>
    <col min="3911" max="3938" width="4.625" style="1" customWidth="1"/>
    <col min="3939" max="4096" width="9" style="1"/>
    <col min="4097" max="4097" width="2.875" style="1" customWidth="1"/>
    <col min="4098" max="4098" width="1.875" style="1" customWidth="1"/>
    <col min="4099" max="4100" width="3.375" style="1" customWidth="1"/>
    <col min="4101" max="4101" width="6.25" style="1" customWidth="1"/>
    <col min="4102" max="4103" width="1.75" style="1" customWidth="1"/>
    <col min="4104" max="4104" width="2" style="1" customWidth="1"/>
    <col min="4105" max="4108" width="1.375" style="1" customWidth="1"/>
    <col min="4109" max="4113" width="1.75" style="1" customWidth="1"/>
    <col min="4114" max="4114" width="1.5" style="1" customWidth="1"/>
    <col min="4115" max="4116" width="1.25" style="1" customWidth="1"/>
    <col min="4117" max="4117" width="1.375" style="1" customWidth="1"/>
    <col min="4118" max="4118" width="1.25" style="1" customWidth="1"/>
    <col min="4119" max="4119" width="2" style="1" customWidth="1"/>
    <col min="4120" max="4120" width="1.375" style="1" customWidth="1"/>
    <col min="4121" max="4122" width="1.25" style="1" customWidth="1"/>
    <col min="4123" max="4123" width="1.625" style="1" customWidth="1"/>
    <col min="4124" max="4124" width="1.75" style="1" customWidth="1"/>
    <col min="4125" max="4126" width="1.375" style="1" customWidth="1"/>
    <col min="4127" max="4127" width="2.125" style="1" customWidth="1"/>
    <col min="4128" max="4128" width="1.75" style="1" customWidth="1"/>
    <col min="4129" max="4129" width="1.25" style="1" customWidth="1"/>
    <col min="4130" max="4130" width="1.5" style="1" customWidth="1"/>
    <col min="4131" max="4131" width="1.375" style="1" customWidth="1"/>
    <col min="4132" max="4132" width="1.25" style="1" customWidth="1"/>
    <col min="4133" max="4135" width="1.5" style="1" customWidth="1"/>
    <col min="4136" max="4136" width="1.125" style="1" customWidth="1"/>
    <col min="4137" max="4137" width="1.75" style="1" customWidth="1"/>
    <col min="4138" max="4138" width="1.875" style="1" customWidth="1"/>
    <col min="4139" max="4139" width="1.125" style="1" customWidth="1"/>
    <col min="4140" max="4142" width="1.5" style="1" customWidth="1"/>
    <col min="4143" max="4143" width="1.25" style="1" customWidth="1"/>
    <col min="4144" max="4149" width="1.5" style="1" customWidth="1"/>
    <col min="4150" max="4150" width="1.25" style="1" customWidth="1"/>
    <col min="4151" max="4151" width="1.75" style="1" customWidth="1"/>
    <col min="4152" max="4154" width="1.375" style="1" customWidth="1"/>
    <col min="4155" max="4159" width="1.25" style="1" customWidth="1"/>
    <col min="4160" max="4160" width="1.75" style="1" customWidth="1"/>
    <col min="4161" max="4161" width="1" style="1" customWidth="1"/>
    <col min="4162" max="4162" width="1.375" style="1" customWidth="1"/>
    <col min="4163" max="4163" width="2" style="1" customWidth="1"/>
    <col min="4164" max="4164" width="1.25" style="1" customWidth="1"/>
    <col min="4165" max="4166" width="1.625" style="1" customWidth="1"/>
    <col min="4167" max="4194" width="4.625" style="1" customWidth="1"/>
    <col min="4195" max="4352" width="9" style="1"/>
    <col min="4353" max="4353" width="2.875" style="1" customWidth="1"/>
    <col min="4354" max="4354" width="1.875" style="1" customWidth="1"/>
    <col min="4355" max="4356" width="3.375" style="1" customWidth="1"/>
    <col min="4357" max="4357" width="6.25" style="1" customWidth="1"/>
    <col min="4358" max="4359" width="1.75" style="1" customWidth="1"/>
    <col min="4360" max="4360" width="2" style="1" customWidth="1"/>
    <col min="4361" max="4364" width="1.375" style="1" customWidth="1"/>
    <col min="4365" max="4369" width="1.75" style="1" customWidth="1"/>
    <col min="4370" max="4370" width="1.5" style="1" customWidth="1"/>
    <col min="4371" max="4372" width="1.25" style="1" customWidth="1"/>
    <col min="4373" max="4373" width="1.375" style="1" customWidth="1"/>
    <col min="4374" max="4374" width="1.25" style="1" customWidth="1"/>
    <col min="4375" max="4375" width="2" style="1" customWidth="1"/>
    <col min="4376" max="4376" width="1.375" style="1" customWidth="1"/>
    <col min="4377" max="4378" width="1.25" style="1" customWidth="1"/>
    <col min="4379" max="4379" width="1.625" style="1" customWidth="1"/>
    <col min="4380" max="4380" width="1.75" style="1" customWidth="1"/>
    <col min="4381" max="4382" width="1.375" style="1" customWidth="1"/>
    <col min="4383" max="4383" width="2.125" style="1" customWidth="1"/>
    <col min="4384" max="4384" width="1.75" style="1" customWidth="1"/>
    <col min="4385" max="4385" width="1.25" style="1" customWidth="1"/>
    <col min="4386" max="4386" width="1.5" style="1" customWidth="1"/>
    <col min="4387" max="4387" width="1.375" style="1" customWidth="1"/>
    <col min="4388" max="4388" width="1.25" style="1" customWidth="1"/>
    <col min="4389" max="4391" width="1.5" style="1" customWidth="1"/>
    <col min="4392" max="4392" width="1.125" style="1" customWidth="1"/>
    <col min="4393" max="4393" width="1.75" style="1" customWidth="1"/>
    <col min="4394" max="4394" width="1.875" style="1" customWidth="1"/>
    <col min="4395" max="4395" width="1.125" style="1" customWidth="1"/>
    <col min="4396" max="4398" width="1.5" style="1" customWidth="1"/>
    <col min="4399" max="4399" width="1.25" style="1" customWidth="1"/>
    <col min="4400" max="4405" width="1.5" style="1" customWidth="1"/>
    <col min="4406" max="4406" width="1.25" style="1" customWidth="1"/>
    <col min="4407" max="4407" width="1.75" style="1" customWidth="1"/>
    <col min="4408" max="4410" width="1.375" style="1" customWidth="1"/>
    <col min="4411" max="4415" width="1.25" style="1" customWidth="1"/>
    <col min="4416" max="4416" width="1.75" style="1" customWidth="1"/>
    <col min="4417" max="4417" width="1" style="1" customWidth="1"/>
    <col min="4418" max="4418" width="1.375" style="1" customWidth="1"/>
    <col min="4419" max="4419" width="2" style="1" customWidth="1"/>
    <col min="4420" max="4420" width="1.25" style="1" customWidth="1"/>
    <col min="4421" max="4422" width="1.625" style="1" customWidth="1"/>
    <col min="4423" max="4450" width="4.625" style="1" customWidth="1"/>
    <col min="4451" max="4608" width="9" style="1"/>
    <col min="4609" max="4609" width="2.875" style="1" customWidth="1"/>
    <col min="4610" max="4610" width="1.875" style="1" customWidth="1"/>
    <col min="4611" max="4612" width="3.375" style="1" customWidth="1"/>
    <col min="4613" max="4613" width="6.25" style="1" customWidth="1"/>
    <col min="4614" max="4615" width="1.75" style="1" customWidth="1"/>
    <col min="4616" max="4616" width="2" style="1" customWidth="1"/>
    <col min="4617" max="4620" width="1.375" style="1" customWidth="1"/>
    <col min="4621" max="4625" width="1.75" style="1" customWidth="1"/>
    <col min="4626" max="4626" width="1.5" style="1" customWidth="1"/>
    <col min="4627" max="4628" width="1.25" style="1" customWidth="1"/>
    <col min="4629" max="4629" width="1.375" style="1" customWidth="1"/>
    <col min="4630" max="4630" width="1.25" style="1" customWidth="1"/>
    <col min="4631" max="4631" width="2" style="1" customWidth="1"/>
    <col min="4632" max="4632" width="1.375" style="1" customWidth="1"/>
    <col min="4633" max="4634" width="1.25" style="1" customWidth="1"/>
    <col min="4635" max="4635" width="1.625" style="1" customWidth="1"/>
    <col min="4636" max="4636" width="1.75" style="1" customWidth="1"/>
    <col min="4637" max="4638" width="1.375" style="1" customWidth="1"/>
    <col min="4639" max="4639" width="2.125" style="1" customWidth="1"/>
    <col min="4640" max="4640" width="1.75" style="1" customWidth="1"/>
    <col min="4641" max="4641" width="1.25" style="1" customWidth="1"/>
    <col min="4642" max="4642" width="1.5" style="1" customWidth="1"/>
    <col min="4643" max="4643" width="1.375" style="1" customWidth="1"/>
    <col min="4644" max="4644" width="1.25" style="1" customWidth="1"/>
    <col min="4645" max="4647" width="1.5" style="1" customWidth="1"/>
    <col min="4648" max="4648" width="1.125" style="1" customWidth="1"/>
    <col min="4649" max="4649" width="1.75" style="1" customWidth="1"/>
    <col min="4650" max="4650" width="1.875" style="1" customWidth="1"/>
    <col min="4651" max="4651" width="1.125" style="1" customWidth="1"/>
    <col min="4652" max="4654" width="1.5" style="1" customWidth="1"/>
    <col min="4655" max="4655" width="1.25" style="1" customWidth="1"/>
    <col min="4656" max="4661" width="1.5" style="1" customWidth="1"/>
    <col min="4662" max="4662" width="1.25" style="1" customWidth="1"/>
    <col min="4663" max="4663" width="1.75" style="1" customWidth="1"/>
    <col min="4664" max="4666" width="1.375" style="1" customWidth="1"/>
    <col min="4667" max="4671" width="1.25" style="1" customWidth="1"/>
    <col min="4672" max="4672" width="1.75" style="1" customWidth="1"/>
    <col min="4673" max="4673" width="1" style="1" customWidth="1"/>
    <col min="4674" max="4674" width="1.375" style="1" customWidth="1"/>
    <col min="4675" max="4675" width="2" style="1" customWidth="1"/>
    <col min="4676" max="4676" width="1.25" style="1" customWidth="1"/>
    <col min="4677" max="4678" width="1.625" style="1" customWidth="1"/>
    <col min="4679" max="4706" width="4.625" style="1" customWidth="1"/>
    <col min="4707" max="4864" width="9" style="1"/>
    <col min="4865" max="4865" width="2.875" style="1" customWidth="1"/>
    <col min="4866" max="4866" width="1.875" style="1" customWidth="1"/>
    <col min="4867" max="4868" width="3.375" style="1" customWidth="1"/>
    <col min="4869" max="4869" width="6.25" style="1" customWidth="1"/>
    <col min="4870" max="4871" width="1.75" style="1" customWidth="1"/>
    <col min="4872" max="4872" width="2" style="1" customWidth="1"/>
    <col min="4873" max="4876" width="1.375" style="1" customWidth="1"/>
    <col min="4877" max="4881" width="1.75" style="1" customWidth="1"/>
    <col min="4882" max="4882" width="1.5" style="1" customWidth="1"/>
    <col min="4883" max="4884" width="1.25" style="1" customWidth="1"/>
    <col min="4885" max="4885" width="1.375" style="1" customWidth="1"/>
    <col min="4886" max="4886" width="1.25" style="1" customWidth="1"/>
    <col min="4887" max="4887" width="2" style="1" customWidth="1"/>
    <col min="4888" max="4888" width="1.375" style="1" customWidth="1"/>
    <col min="4889" max="4890" width="1.25" style="1" customWidth="1"/>
    <col min="4891" max="4891" width="1.625" style="1" customWidth="1"/>
    <col min="4892" max="4892" width="1.75" style="1" customWidth="1"/>
    <col min="4893" max="4894" width="1.375" style="1" customWidth="1"/>
    <col min="4895" max="4895" width="2.125" style="1" customWidth="1"/>
    <col min="4896" max="4896" width="1.75" style="1" customWidth="1"/>
    <col min="4897" max="4897" width="1.25" style="1" customWidth="1"/>
    <col min="4898" max="4898" width="1.5" style="1" customWidth="1"/>
    <col min="4899" max="4899" width="1.375" style="1" customWidth="1"/>
    <col min="4900" max="4900" width="1.25" style="1" customWidth="1"/>
    <col min="4901" max="4903" width="1.5" style="1" customWidth="1"/>
    <col min="4904" max="4904" width="1.125" style="1" customWidth="1"/>
    <col min="4905" max="4905" width="1.75" style="1" customWidth="1"/>
    <col min="4906" max="4906" width="1.875" style="1" customWidth="1"/>
    <col min="4907" max="4907" width="1.125" style="1" customWidth="1"/>
    <col min="4908" max="4910" width="1.5" style="1" customWidth="1"/>
    <col min="4911" max="4911" width="1.25" style="1" customWidth="1"/>
    <col min="4912" max="4917" width="1.5" style="1" customWidth="1"/>
    <col min="4918" max="4918" width="1.25" style="1" customWidth="1"/>
    <col min="4919" max="4919" width="1.75" style="1" customWidth="1"/>
    <col min="4920" max="4922" width="1.375" style="1" customWidth="1"/>
    <col min="4923" max="4927" width="1.25" style="1" customWidth="1"/>
    <col min="4928" max="4928" width="1.75" style="1" customWidth="1"/>
    <col min="4929" max="4929" width="1" style="1" customWidth="1"/>
    <col min="4930" max="4930" width="1.375" style="1" customWidth="1"/>
    <col min="4931" max="4931" width="2" style="1" customWidth="1"/>
    <col min="4932" max="4932" width="1.25" style="1" customWidth="1"/>
    <col min="4933" max="4934" width="1.625" style="1" customWidth="1"/>
    <col min="4935" max="4962" width="4.625" style="1" customWidth="1"/>
    <col min="4963" max="5120" width="9" style="1"/>
    <col min="5121" max="5121" width="2.875" style="1" customWidth="1"/>
    <col min="5122" max="5122" width="1.875" style="1" customWidth="1"/>
    <col min="5123" max="5124" width="3.375" style="1" customWidth="1"/>
    <col min="5125" max="5125" width="6.25" style="1" customWidth="1"/>
    <col min="5126" max="5127" width="1.75" style="1" customWidth="1"/>
    <col min="5128" max="5128" width="2" style="1" customWidth="1"/>
    <col min="5129" max="5132" width="1.375" style="1" customWidth="1"/>
    <col min="5133" max="5137" width="1.75" style="1" customWidth="1"/>
    <col min="5138" max="5138" width="1.5" style="1" customWidth="1"/>
    <col min="5139" max="5140" width="1.25" style="1" customWidth="1"/>
    <col min="5141" max="5141" width="1.375" style="1" customWidth="1"/>
    <col min="5142" max="5142" width="1.25" style="1" customWidth="1"/>
    <col min="5143" max="5143" width="2" style="1" customWidth="1"/>
    <col min="5144" max="5144" width="1.375" style="1" customWidth="1"/>
    <col min="5145" max="5146" width="1.25" style="1" customWidth="1"/>
    <col min="5147" max="5147" width="1.625" style="1" customWidth="1"/>
    <col min="5148" max="5148" width="1.75" style="1" customWidth="1"/>
    <col min="5149" max="5150" width="1.375" style="1" customWidth="1"/>
    <col min="5151" max="5151" width="2.125" style="1" customWidth="1"/>
    <col min="5152" max="5152" width="1.75" style="1" customWidth="1"/>
    <col min="5153" max="5153" width="1.25" style="1" customWidth="1"/>
    <col min="5154" max="5154" width="1.5" style="1" customWidth="1"/>
    <col min="5155" max="5155" width="1.375" style="1" customWidth="1"/>
    <col min="5156" max="5156" width="1.25" style="1" customWidth="1"/>
    <col min="5157" max="5159" width="1.5" style="1" customWidth="1"/>
    <col min="5160" max="5160" width="1.125" style="1" customWidth="1"/>
    <col min="5161" max="5161" width="1.75" style="1" customWidth="1"/>
    <col min="5162" max="5162" width="1.875" style="1" customWidth="1"/>
    <col min="5163" max="5163" width="1.125" style="1" customWidth="1"/>
    <col min="5164" max="5166" width="1.5" style="1" customWidth="1"/>
    <col min="5167" max="5167" width="1.25" style="1" customWidth="1"/>
    <col min="5168" max="5173" width="1.5" style="1" customWidth="1"/>
    <col min="5174" max="5174" width="1.25" style="1" customWidth="1"/>
    <col min="5175" max="5175" width="1.75" style="1" customWidth="1"/>
    <col min="5176" max="5178" width="1.375" style="1" customWidth="1"/>
    <col min="5179" max="5183" width="1.25" style="1" customWidth="1"/>
    <col min="5184" max="5184" width="1.75" style="1" customWidth="1"/>
    <col min="5185" max="5185" width="1" style="1" customWidth="1"/>
    <col min="5186" max="5186" width="1.375" style="1" customWidth="1"/>
    <col min="5187" max="5187" width="2" style="1" customWidth="1"/>
    <col min="5188" max="5188" width="1.25" style="1" customWidth="1"/>
    <col min="5189" max="5190" width="1.625" style="1" customWidth="1"/>
    <col min="5191" max="5218" width="4.625" style="1" customWidth="1"/>
    <col min="5219" max="5376" width="9" style="1"/>
    <col min="5377" max="5377" width="2.875" style="1" customWidth="1"/>
    <col min="5378" max="5378" width="1.875" style="1" customWidth="1"/>
    <col min="5379" max="5380" width="3.375" style="1" customWidth="1"/>
    <col min="5381" max="5381" width="6.25" style="1" customWidth="1"/>
    <col min="5382" max="5383" width="1.75" style="1" customWidth="1"/>
    <col min="5384" max="5384" width="2" style="1" customWidth="1"/>
    <col min="5385" max="5388" width="1.375" style="1" customWidth="1"/>
    <col min="5389" max="5393" width="1.75" style="1" customWidth="1"/>
    <col min="5394" max="5394" width="1.5" style="1" customWidth="1"/>
    <col min="5395" max="5396" width="1.25" style="1" customWidth="1"/>
    <col min="5397" max="5397" width="1.375" style="1" customWidth="1"/>
    <col min="5398" max="5398" width="1.25" style="1" customWidth="1"/>
    <col min="5399" max="5399" width="2" style="1" customWidth="1"/>
    <col min="5400" max="5400" width="1.375" style="1" customWidth="1"/>
    <col min="5401" max="5402" width="1.25" style="1" customWidth="1"/>
    <col min="5403" max="5403" width="1.625" style="1" customWidth="1"/>
    <col min="5404" max="5404" width="1.75" style="1" customWidth="1"/>
    <col min="5405" max="5406" width="1.375" style="1" customWidth="1"/>
    <col min="5407" max="5407" width="2.125" style="1" customWidth="1"/>
    <col min="5408" max="5408" width="1.75" style="1" customWidth="1"/>
    <col min="5409" max="5409" width="1.25" style="1" customWidth="1"/>
    <col min="5410" max="5410" width="1.5" style="1" customWidth="1"/>
    <col min="5411" max="5411" width="1.375" style="1" customWidth="1"/>
    <col min="5412" max="5412" width="1.25" style="1" customWidth="1"/>
    <col min="5413" max="5415" width="1.5" style="1" customWidth="1"/>
    <col min="5416" max="5416" width="1.125" style="1" customWidth="1"/>
    <col min="5417" max="5417" width="1.75" style="1" customWidth="1"/>
    <col min="5418" max="5418" width="1.875" style="1" customWidth="1"/>
    <col min="5419" max="5419" width="1.125" style="1" customWidth="1"/>
    <col min="5420" max="5422" width="1.5" style="1" customWidth="1"/>
    <col min="5423" max="5423" width="1.25" style="1" customWidth="1"/>
    <col min="5424" max="5429" width="1.5" style="1" customWidth="1"/>
    <col min="5430" max="5430" width="1.25" style="1" customWidth="1"/>
    <col min="5431" max="5431" width="1.75" style="1" customWidth="1"/>
    <col min="5432" max="5434" width="1.375" style="1" customWidth="1"/>
    <col min="5435" max="5439" width="1.25" style="1" customWidth="1"/>
    <col min="5440" max="5440" width="1.75" style="1" customWidth="1"/>
    <col min="5441" max="5441" width="1" style="1" customWidth="1"/>
    <col min="5442" max="5442" width="1.375" style="1" customWidth="1"/>
    <col min="5443" max="5443" width="2" style="1" customWidth="1"/>
    <col min="5444" max="5444" width="1.25" style="1" customWidth="1"/>
    <col min="5445" max="5446" width="1.625" style="1" customWidth="1"/>
    <col min="5447" max="5474" width="4.625" style="1" customWidth="1"/>
    <col min="5475" max="5632" width="9" style="1"/>
    <col min="5633" max="5633" width="2.875" style="1" customWidth="1"/>
    <col min="5634" max="5634" width="1.875" style="1" customWidth="1"/>
    <col min="5635" max="5636" width="3.375" style="1" customWidth="1"/>
    <col min="5637" max="5637" width="6.25" style="1" customWidth="1"/>
    <col min="5638" max="5639" width="1.75" style="1" customWidth="1"/>
    <col min="5640" max="5640" width="2" style="1" customWidth="1"/>
    <col min="5641" max="5644" width="1.375" style="1" customWidth="1"/>
    <col min="5645" max="5649" width="1.75" style="1" customWidth="1"/>
    <col min="5650" max="5650" width="1.5" style="1" customWidth="1"/>
    <col min="5651" max="5652" width="1.25" style="1" customWidth="1"/>
    <col min="5653" max="5653" width="1.375" style="1" customWidth="1"/>
    <col min="5654" max="5654" width="1.25" style="1" customWidth="1"/>
    <col min="5655" max="5655" width="2" style="1" customWidth="1"/>
    <col min="5656" max="5656" width="1.375" style="1" customWidth="1"/>
    <col min="5657" max="5658" width="1.25" style="1" customWidth="1"/>
    <col min="5659" max="5659" width="1.625" style="1" customWidth="1"/>
    <col min="5660" max="5660" width="1.75" style="1" customWidth="1"/>
    <col min="5661" max="5662" width="1.375" style="1" customWidth="1"/>
    <col min="5663" max="5663" width="2.125" style="1" customWidth="1"/>
    <col min="5664" max="5664" width="1.75" style="1" customWidth="1"/>
    <col min="5665" max="5665" width="1.25" style="1" customWidth="1"/>
    <col min="5666" max="5666" width="1.5" style="1" customWidth="1"/>
    <col min="5667" max="5667" width="1.375" style="1" customWidth="1"/>
    <col min="5668" max="5668" width="1.25" style="1" customWidth="1"/>
    <col min="5669" max="5671" width="1.5" style="1" customWidth="1"/>
    <col min="5672" max="5672" width="1.125" style="1" customWidth="1"/>
    <col min="5673" max="5673" width="1.75" style="1" customWidth="1"/>
    <col min="5674" max="5674" width="1.875" style="1" customWidth="1"/>
    <col min="5675" max="5675" width="1.125" style="1" customWidth="1"/>
    <col min="5676" max="5678" width="1.5" style="1" customWidth="1"/>
    <col min="5679" max="5679" width="1.25" style="1" customWidth="1"/>
    <col min="5680" max="5685" width="1.5" style="1" customWidth="1"/>
    <col min="5686" max="5686" width="1.25" style="1" customWidth="1"/>
    <col min="5687" max="5687" width="1.75" style="1" customWidth="1"/>
    <col min="5688" max="5690" width="1.375" style="1" customWidth="1"/>
    <col min="5691" max="5695" width="1.25" style="1" customWidth="1"/>
    <col min="5696" max="5696" width="1.75" style="1" customWidth="1"/>
    <col min="5697" max="5697" width="1" style="1" customWidth="1"/>
    <col min="5698" max="5698" width="1.375" style="1" customWidth="1"/>
    <col min="5699" max="5699" width="2" style="1" customWidth="1"/>
    <col min="5700" max="5700" width="1.25" style="1" customWidth="1"/>
    <col min="5701" max="5702" width="1.625" style="1" customWidth="1"/>
    <col min="5703" max="5730" width="4.625" style="1" customWidth="1"/>
    <col min="5731" max="5888" width="9" style="1"/>
    <col min="5889" max="5889" width="2.875" style="1" customWidth="1"/>
    <col min="5890" max="5890" width="1.875" style="1" customWidth="1"/>
    <col min="5891" max="5892" width="3.375" style="1" customWidth="1"/>
    <col min="5893" max="5893" width="6.25" style="1" customWidth="1"/>
    <col min="5894" max="5895" width="1.75" style="1" customWidth="1"/>
    <col min="5896" max="5896" width="2" style="1" customWidth="1"/>
    <col min="5897" max="5900" width="1.375" style="1" customWidth="1"/>
    <col min="5901" max="5905" width="1.75" style="1" customWidth="1"/>
    <col min="5906" max="5906" width="1.5" style="1" customWidth="1"/>
    <col min="5907" max="5908" width="1.25" style="1" customWidth="1"/>
    <col min="5909" max="5909" width="1.375" style="1" customWidth="1"/>
    <col min="5910" max="5910" width="1.25" style="1" customWidth="1"/>
    <col min="5911" max="5911" width="2" style="1" customWidth="1"/>
    <col min="5912" max="5912" width="1.375" style="1" customWidth="1"/>
    <col min="5913" max="5914" width="1.25" style="1" customWidth="1"/>
    <col min="5915" max="5915" width="1.625" style="1" customWidth="1"/>
    <col min="5916" max="5916" width="1.75" style="1" customWidth="1"/>
    <col min="5917" max="5918" width="1.375" style="1" customWidth="1"/>
    <col min="5919" max="5919" width="2.125" style="1" customWidth="1"/>
    <col min="5920" max="5920" width="1.75" style="1" customWidth="1"/>
    <col min="5921" max="5921" width="1.25" style="1" customWidth="1"/>
    <col min="5922" max="5922" width="1.5" style="1" customWidth="1"/>
    <col min="5923" max="5923" width="1.375" style="1" customWidth="1"/>
    <col min="5924" max="5924" width="1.25" style="1" customWidth="1"/>
    <col min="5925" max="5927" width="1.5" style="1" customWidth="1"/>
    <col min="5928" max="5928" width="1.125" style="1" customWidth="1"/>
    <col min="5929" max="5929" width="1.75" style="1" customWidth="1"/>
    <col min="5930" max="5930" width="1.875" style="1" customWidth="1"/>
    <col min="5931" max="5931" width="1.125" style="1" customWidth="1"/>
    <col min="5932" max="5934" width="1.5" style="1" customWidth="1"/>
    <col min="5935" max="5935" width="1.25" style="1" customWidth="1"/>
    <col min="5936" max="5941" width="1.5" style="1" customWidth="1"/>
    <col min="5942" max="5942" width="1.25" style="1" customWidth="1"/>
    <col min="5943" max="5943" width="1.75" style="1" customWidth="1"/>
    <col min="5944" max="5946" width="1.375" style="1" customWidth="1"/>
    <col min="5947" max="5951" width="1.25" style="1" customWidth="1"/>
    <col min="5952" max="5952" width="1.75" style="1" customWidth="1"/>
    <col min="5953" max="5953" width="1" style="1" customWidth="1"/>
    <col min="5954" max="5954" width="1.375" style="1" customWidth="1"/>
    <col min="5955" max="5955" width="2" style="1" customWidth="1"/>
    <col min="5956" max="5956" width="1.25" style="1" customWidth="1"/>
    <col min="5957" max="5958" width="1.625" style="1" customWidth="1"/>
    <col min="5959" max="5986" width="4.625" style="1" customWidth="1"/>
    <col min="5987" max="6144" width="9" style="1"/>
    <col min="6145" max="6145" width="2.875" style="1" customWidth="1"/>
    <col min="6146" max="6146" width="1.875" style="1" customWidth="1"/>
    <col min="6147" max="6148" width="3.375" style="1" customWidth="1"/>
    <col min="6149" max="6149" width="6.25" style="1" customWidth="1"/>
    <col min="6150" max="6151" width="1.75" style="1" customWidth="1"/>
    <col min="6152" max="6152" width="2" style="1" customWidth="1"/>
    <col min="6153" max="6156" width="1.375" style="1" customWidth="1"/>
    <col min="6157" max="6161" width="1.75" style="1" customWidth="1"/>
    <col min="6162" max="6162" width="1.5" style="1" customWidth="1"/>
    <col min="6163" max="6164" width="1.25" style="1" customWidth="1"/>
    <col min="6165" max="6165" width="1.375" style="1" customWidth="1"/>
    <col min="6166" max="6166" width="1.25" style="1" customWidth="1"/>
    <col min="6167" max="6167" width="2" style="1" customWidth="1"/>
    <col min="6168" max="6168" width="1.375" style="1" customWidth="1"/>
    <col min="6169" max="6170" width="1.25" style="1" customWidth="1"/>
    <col min="6171" max="6171" width="1.625" style="1" customWidth="1"/>
    <col min="6172" max="6172" width="1.75" style="1" customWidth="1"/>
    <col min="6173" max="6174" width="1.375" style="1" customWidth="1"/>
    <col min="6175" max="6175" width="2.125" style="1" customWidth="1"/>
    <col min="6176" max="6176" width="1.75" style="1" customWidth="1"/>
    <col min="6177" max="6177" width="1.25" style="1" customWidth="1"/>
    <col min="6178" max="6178" width="1.5" style="1" customWidth="1"/>
    <col min="6179" max="6179" width="1.375" style="1" customWidth="1"/>
    <col min="6180" max="6180" width="1.25" style="1" customWidth="1"/>
    <col min="6181" max="6183" width="1.5" style="1" customWidth="1"/>
    <col min="6184" max="6184" width="1.125" style="1" customWidth="1"/>
    <col min="6185" max="6185" width="1.75" style="1" customWidth="1"/>
    <col min="6186" max="6186" width="1.875" style="1" customWidth="1"/>
    <col min="6187" max="6187" width="1.125" style="1" customWidth="1"/>
    <col min="6188" max="6190" width="1.5" style="1" customWidth="1"/>
    <col min="6191" max="6191" width="1.25" style="1" customWidth="1"/>
    <col min="6192" max="6197" width="1.5" style="1" customWidth="1"/>
    <col min="6198" max="6198" width="1.25" style="1" customWidth="1"/>
    <col min="6199" max="6199" width="1.75" style="1" customWidth="1"/>
    <col min="6200" max="6202" width="1.375" style="1" customWidth="1"/>
    <col min="6203" max="6207" width="1.25" style="1" customWidth="1"/>
    <col min="6208" max="6208" width="1.75" style="1" customWidth="1"/>
    <col min="6209" max="6209" width="1" style="1" customWidth="1"/>
    <col min="6210" max="6210" width="1.375" style="1" customWidth="1"/>
    <col min="6211" max="6211" width="2" style="1" customWidth="1"/>
    <col min="6212" max="6212" width="1.25" style="1" customWidth="1"/>
    <col min="6213" max="6214" width="1.625" style="1" customWidth="1"/>
    <col min="6215" max="6242" width="4.625" style="1" customWidth="1"/>
    <col min="6243" max="6400" width="9" style="1"/>
    <col min="6401" max="6401" width="2.875" style="1" customWidth="1"/>
    <col min="6402" max="6402" width="1.875" style="1" customWidth="1"/>
    <col min="6403" max="6404" width="3.375" style="1" customWidth="1"/>
    <col min="6405" max="6405" width="6.25" style="1" customWidth="1"/>
    <col min="6406" max="6407" width="1.75" style="1" customWidth="1"/>
    <col min="6408" max="6408" width="2" style="1" customWidth="1"/>
    <col min="6409" max="6412" width="1.375" style="1" customWidth="1"/>
    <col min="6413" max="6417" width="1.75" style="1" customWidth="1"/>
    <col min="6418" max="6418" width="1.5" style="1" customWidth="1"/>
    <col min="6419" max="6420" width="1.25" style="1" customWidth="1"/>
    <col min="6421" max="6421" width="1.375" style="1" customWidth="1"/>
    <col min="6422" max="6422" width="1.25" style="1" customWidth="1"/>
    <col min="6423" max="6423" width="2" style="1" customWidth="1"/>
    <col min="6424" max="6424" width="1.375" style="1" customWidth="1"/>
    <col min="6425" max="6426" width="1.25" style="1" customWidth="1"/>
    <col min="6427" max="6427" width="1.625" style="1" customWidth="1"/>
    <col min="6428" max="6428" width="1.75" style="1" customWidth="1"/>
    <col min="6429" max="6430" width="1.375" style="1" customWidth="1"/>
    <col min="6431" max="6431" width="2.125" style="1" customWidth="1"/>
    <col min="6432" max="6432" width="1.75" style="1" customWidth="1"/>
    <col min="6433" max="6433" width="1.25" style="1" customWidth="1"/>
    <col min="6434" max="6434" width="1.5" style="1" customWidth="1"/>
    <col min="6435" max="6435" width="1.375" style="1" customWidth="1"/>
    <col min="6436" max="6436" width="1.25" style="1" customWidth="1"/>
    <col min="6437" max="6439" width="1.5" style="1" customWidth="1"/>
    <col min="6440" max="6440" width="1.125" style="1" customWidth="1"/>
    <col min="6441" max="6441" width="1.75" style="1" customWidth="1"/>
    <col min="6442" max="6442" width="1.875" style="1" customWidth="1"/>
    <col min="6443" max="6443" width="1.125" style="1" customWidth="1"/>
    <col min="6444" max="6446" width="1.5" style="1" customWidth="1"/>
    <col min="6447" max="6447" width="1.25" style="1" customWidth="1"/>
    <col min="6448" max="6453" width="1.5" style="1" customWidth="1"/>
    <col min="6454" max="6454" width="1.25" style="1" customWidth="1"/>
    <col min="6455" max="6455" width="1.75" style="1" customWidth="1"/>
    <col min="6456" max="6458" width="1.375" style="1" customWidth="1"/>
    <col min="6459" max="6463" width="1.25" style="1" customWidth="1"/>
    <col min="6464" max="6464" width="1.75" style="1" customWidth="1"/>
    <col min="6465" max="6465" width="1" style="1" customWidth="1"/>
    <col min="6466" max="6466" width="1.375" style="1" customWidth="1"/>
    <col min="6467" max="6467" width="2" style="1" customWidth="1"/>
    <col min="6468" max="6468" width="1.25" style="1" customWidth="1"/>
    <col min="6469" max="6470" width="1.625" style="1" customWidth="1"/>
    <col min="6471" max="6498" width="4.625" style="1" customWidth="1"/>
    <col min="6499" max="6656" width="9" style="1"/>
    <col min="6657" max="6657" width="2.875" style="1" customWidth="1"/>
    <col min="6658" max="6658" width="1.875" style="1" customWidth="1"/>
    <col min="6659" max="6660" width="3.375" style="1" customWidth="1"/>
    <col min="6661" max="6661" width="6.25" style="1" customWidth="1"/>
    <col min="6662" max="6663" width="1.75" style="1" customWidth="1"/>
    <col min="6664" max="6664" width="2" style="1" customWidth="1"/>
    <col min="6665" max="6668" width="1.375" style="1" customWidth="1"/>
    <col min="6669" max="6673" width="1.75" style="1" customWidth="1"/>
    <col min="6674" max="6674" width="1.5" style="1" customWidth="1"/>
    <col min="6675" max="6676" width="1.25" style="1" customWidth="1"/>
    <col min="6677" max="6677" width="1.375" style="1" customWidth="1"/>
    <col min="6678" max="6678" width="1.25" style="1" customWidth="1"/>
    <col min="6679" max="6679" width="2" style="1" customWidth="1"/>
    <col min="6680" max="6680" width="1.375" style="1" customWidth="1"/>
    <col min="6681" max="6682" width="1.25" style="1" customWidth="1"/>
    <col min="6683" max="6683" width="1.625" style="1" customWidth="1"/>
    <col min="6684" max="6684" width="1.75" style="1" customWidth="1"/>
    <col min="6685" max="6686" width="1.375" style="1" customWidth="1"/>
    <col min="6687" max="6687" width="2.125" style="1" customWidth="1"/>
    <col min="6688" max="6688" width="1.75" style="1" customWidth="1"/>
    <col min="6689" max="6689" width="1.25" style="1" customWidth="1"/>
    <col min="6690" max="6690" width="1.5" style="1" customWidth="1"/>
    <col min="6691" max="6691" width="1.375" style="1" customWidth="1"/>
    <col min="6692" max="6692" width="1.25" style="1" customWidth="1"/>
    <col min="6693" max="6695" width="1.5" style="1" customWidth="1"/>
    <col min="6696" max="6696" width="1.125" style="1" customWidth="1"/>
    <col min="6697" max="6697" width="1.75" style="1" customWidth="1"/>
    <col min="6698" max="6698" width="1.875" style="1" customWidth="1"/>
    <col min="6699" max="6699" width="1.125" style="1" customWidth="1"/>
    <col min="6700" max="6702" width="1.5" style="1" customWidth="1"/>
    <col min="6703" max="6703" width="1.25" style="1" customWidth="1"/>
    <col min="6704" max="6709" width="1.5" style="1" customWidth="1"/>
    <col min="6710" max="6710" width="1.25" style="1" customWidth="1"/>
    <col min="6711" max="6711" width="1.75" style="1" customWidth="1"/>
    <col min="6712" max="6714" width="1.375" style="1" customWidth="1"/>
    <col min="6715" max="6719" width="1.25" style="1" customWidth="1"/>
    <col min="6720" max="6720" width="1.75" style="1" customWidth="1"/>
    <col min="6721" max="6721" width="1" style="1" customWidth="1"/>
    <col min="6722" max="6722" width="1.375" style="1" customWidth="1"/>
    <col min="6723" max="6723" width="2" style="1" customWidth="1"/>
    <col min="6724" max="6724" width="1.25" style="1" customWidth="1"/>
    <col min="6725" max="6726" width="1.625" style="1" customWidth="1"/>
    <col min="6727" max="6754" width="4.625" style="1" customWidth="1"/>
    <col min="6755" max="6912" width="9" style="1"/>
    <col min="6913" max="6913" width="2.875" style="1" customWidth="1"/>
    <col min="6914" max="6914" width="1.875" style="1" customWidth="1"/>
    <col min="6915" max="6916" width="3.375" style="1" customWidth="1"/>
    <col min="6917" max="6917" width="6.25" style="1" customWidth="1"/>
    <col min="6918" max="6919" width="1.75" style="1" customWidth="1"/>
    <col min="6920" max="6920" width="2" style="1" customWidth="1"/>
    <col min="6921" max="6924" width="1.375" style="1" customWidth="1"/>
    <col min="6925" max="6929" width="1.75" style="1" customWidth="1"/>
    <col min="6930" max="6930" width="1.5" style="1" customWidth="1"/>
    <col min="6931" max="6932" width="1.25" style="1" customWidth="1"/>
    <col min="6933" max="6933" width="1.375" style="1" customWidth="1"/>
    <col min="6934" max="6934" width="1.25" style="1" customWidth="1"/>
    <col min="6935" max="6935" width="2" style="1" customWidth="1"/>
    <col min="6936" max="6936" width="1.375" style="1" customWidth="1"/>
    <col min="6937" max="6938" width="1.25" style="1" customWidth="1"/>
    <col min="6939" max="6939" width="1.625" style="1" customWidth="1"/>
    <col min="6940" max="6940" width="1.75" style="1" customWidth="1"/>
    <col min="6941" max="6942" width="1.375" style="1" customWidth="1"/>
    <col min="6943" max="6943" width="2.125" style="1" customWidth="1"/>
    <col min="6944" max="6944" width="1.75" style="1" customWidth="1"/>
    <col min="6945" max="6945" width="1.25" style="1" customWidth="1"/>
    <col min="6946" max="6946" width="1.5" style="1" customWidth="1"/>
    <col min="6947" max="6947" width="1.375" style="1" customWidth="1"/>
    <col min="6948" max="6948" width="1.25" style="1" customWidth="1"/>
    <col min="6949" max="6951" width="1.5" style="1" customWidth="1"/>
    <col min="6952" max="6952" width="1.125" style="1" customWidth="1"/>
    <col min="6953" max="6953" width="1.75" style="1" customWidth="1"/>
    <col min="6954" max="6954" width="1.875" style="1" customWidth="1"/>
    <col min="6955" max="6955" width="1.125" style="1" customWidth="1"/>
    <col min="6956" max="6958" width="1.5" style="1" customWidth="1"/>
    <col min="6959" max="6959" width="1.25" style="1" customWidth="1"/>
    <col min="6960" max="6965" width="1.5" style="1" customWidth="1"/>
    <col min="6966" max="6966" width="1.25" style="1" customWidth="1"/>
    <col min="6967" max="6967" width="1.75" style="1" customWidth="1"/>
    <col min="6968" max="6970" width="1.375" style="1" customWidth="1"/>
    <col min="6971" max="6975" width="1.25" style="1" customWidth="1"/>
    <col min="6976" max="6976" width="1.75" style="1" customWidth="1"/>
    <col min="6977" max="6977" width="1" style="1" customWidth="1"/>
    <col min="6978" max="6978" width="1.375" style="1" customWidth="1"/>
    <col min="6979" max="6979" width="2" style="1" customWidth="1"/>
    <col min="6980" max="6980" width="1.25" style="1" customWidth="1"/>
    <col min="6981" max="6982" width="1.625" style="1" customWidth="1"/>
    <col min="6983" max="7010" width="4.625" style="1" customWidth="1"/>
    <col min="7011" max="7168" width="9" style="1"/>
    <col min="7169" max="7169" width="2.875" style="1" customWidth="1"/>
    <col min="7170" max="7170" width="1.875" style="1" customWidth="1"/>
    <col min="7171" max="7172" width="3.375" style="1" customWidth="1"/>
    <col min="7173" max="7173" width="6.25" style="1" customWidth="1"/>
    <col min="7174" max="7175" width="1.75" style="1" customWidth="1"/>
    <col min="7176" max="7176" width="2" style="1" customWidth="1"/>
    <col min="7177" max="7180" width="1.375" style="1" customWidth="1"/>
    <col min="7181" max="7185" width="1.75" style="1" customWidth="1"/>
    <col min="7186" max="7186" width="1.5" style="1" customWidth="1"/>
    <col min="7187" max="7188" width="1.25" style="1" customWidth="1"/>
    <col min="7189" max="7189" width="1.375" style="1" customWidth="1"/>
    <col min="7190" max="7190" width="1.25" style="1" customWidth="1"/>
    <col min="7191" max="7191" width="2" style="1" customWidth="1"/>
    <col min="7192" max="7192" width="1.375" style="1" customWidth="1"/>
    <col min="7193" max="7194" width="1.25" style="1" customWidth="1"/>
    <col min="7195" max="7195" width="1.625" style="1" customWidth="1"/>
    <col min="7196" max="7196" width="1.75" style="1" customWidth="1"/>
    <col min="7197" max="7198" width="1.375" style="1" customWidth="1"/>
    <col min="7199" max="7199" width="2.125" style="1" customWidth="1"/>
    <col min="7200" max="7200" width="1.75" style="1" customWidth="1"/>
    <col min="7201" max="7201" width="1.25" style="1" customWidth="1"/>
    <col min="7202" max="7202" width="1.5" style="1" customWidth="1"/>
    <col min="7203" max="7203" width="1.375" style="1" customWidth="1"/>
    <col min="7204" max="7204" width="1.25" style="1" customWidth="1"/>
    <col min="7205" max="7207" width="1.5" style="1" customWidth="1"/>
    <col min="7208" max="7208" width="1.125" style="1" customWidth="1"/>
    <col min="7209" max="7209" width="1.75" style="1" customWidth="1"/>
    <col min="7210" max="7210" width="1.875" style="1" customWidth="1"/>
    <col min="7211" max="7211" width="1.125" style="1" customWidth="1"/>
    <col min="7212" max="7214" width="1.5" style="1" customWidth="1"/>
    <col min="7215" max="7215" width="1.25" style="1" customWidth="1"/>
    <col min="7216" max="7221" width="1.5" style="1" customWidth="1"/>
    <col min="7222" max="7222" width="1.25" style="1" customWidth="1"/>
    <col min="7223" max="7223" width="1.75" style="1" customWidth="1"/>
    <col min="7224" max="7226" width="1.375" style="1" customWidth="1"/>
    <col min="7227" max="7231" width="1.25" style="1" customWidth="1"/>
    <col min="7232" max="7232" width="1.75" style="1" customWidth="1"/>
    <col min="7233" max="7233" width="1" style="1" customWidth="1"/>
    <col min="7234" max="7234" width="1.375" style="1" customWidth="1"/>
    <col min="7235" max="7235" width="2" style="1" customWidth="1"/>
    <col min="7236" max="7236" width="1.25" style="1" customWidth="1"/>
    <col min="7237" max="7238" width="1.625" style="1" customWidth="1"/>
    <col min="7239" max="7266" width="4.625" style="1" customWidth="1"/>
    <col min="7267" max="7424" width="9" style="1"/>
    <col min="7425" max="7425" width="2.875" style="1" customWidth="1"/>
    <col min="7426" max="7426" width="1.875" style="1" customWidth="1"/>
    <col min="7427" max="7428" width="3.375" style="1" customWidth="1"/>
    <col min="7429" max="7429" width="6.25" style="1" customWidth="1"/>
    <col min="7430" max="7431" width="1.75" style="1" customWidth="1"/>
    <col min="7432" max="7432" width="2" style="1" customWidth="1"/>
    <col min="7433" max="7436" width="1.375" style="1" customWidth="1"/>
    <col min="7437" max="7441" width="1.75" style="1" customWidth="1"/>
    <col min="7442" max="7442" width="1.5" style="1" customWidth="1"/>
    <col min="7443" max="7444" width="1.25" style="1" customWidth="1"/>
    <col min="7445" max="7445" width="1.375" style="1" customWidth="1"/>
    <col min="7446" max="7446" width="1.25" style="1" customWidth="1"/>
    <col min="7447" max="7447" width="2" style="1" customWidth="1"/>
    <col min="7448" max="7448" width="1.375" style="1" customWidth="1"/>
    <col min="7449" max="7450" width="1.25" style="1" customWidth="1"/>
    <col min="7451" max="7451" width="1.625" style="1" customWidth="1"/>
    <col min="7452" max="7452" width="1.75" style="1" customWidth="1"/>
    <col min="7453" max="7454" width="1.375" style="1" customWidth="1"/>
    <col min="7455" max="7455" width="2.125" style="1" customWidth="1"/>
    <col min="7456" max="7456" width="1.75" style="1" customWidth="1"/>
    <col min="7457" max="7457" width="1.25" style="1" customWidth="1"/>
    <col min="7458" max="7458" width="1.5" style="1" customWidth="1"/>
    <col min="7459" max="7459" width="1.375" style="1" customWidth="1"/>
    <col min="7460" max="7460" width="1.25" style="1" customWidth="1"/>
    <col min="7461" max="7463" width="1.5" style="1" customWidth="1"/>
    <col min="7464" max="7464" width="1.125" style="1" customWidth="1"/>
    <col min="7465" max="7465" width="1.75" style="1" customWidth="1"/>
    <col min="7466" max="7466" width="1.875" style="1" customWidth="1"/>
    <col min="7467" max="7467" width="1.125" style="1" customWidth="1"/>
    <col min="7468" max="7470" width="1.5" style="1" customWidth="1"/>
    <col min="7471" max="7471" width="1.25" style="1" customWidth="1"/>
    <col min="7472" max="7477" width="1.5" style="1" customWidth="1"/>
    <col min="7478" max="7478" width="1.25" style="1" customWidth="1"/>
    <col min="7479" max="7479" width="1.75" style="1" customWidth="1"/>
    <col min="7480" max="7482" width="1.375" style="1" customWidth="1"/>
    <col min="7483" max="7487" width="1.25" style="1" customWidth="1"/>
    <col min="7488" max="7488" width="1.75" style="1" customWidth="1"/>
    <col min="7489" max="7489" width="1" style="1" customWidth="1"/>
    <col min="7490" max="7490" width="1.375" style="1" customWidth="1"/>
    <col min="7491" max="7491" width="2" style="1" customWidth="1"/>
    <col min="7492" max="7492" width="1.25" style="1" customWidth="1"/>
    <col min="7493" max="7494" width="1.625" style="1" customWidth="1"/>
    <col min="7495" max="7522" width="4.625" style="1" customWidth="1"/>
    <col min="7523" max="7680" width="9" style="1"/>
    <col min="7681" max="7681" width="2.875" style="1" customWidth="1"/>
    <col min="7682" max="7682" width="1.875" style="1" customWidth="1"/>
    <col min="7683" max="7684" width="3.375" style="1" customWidth="1"/>
    <col min="7685" max="7685" width="6.25" style="1" customWidth="1"/>
    <col min="7686" max="7687" width="1.75" style="1" customWidth="1"/>
    <col min="7688" max="7688" width="2" style="1" customWidth="1"/>
    <col min="7689" max="7692" width="1.375" style="1" customWidth="1"/>
    <col min="7693" max="7697" width="1.75" style="1" customWidth="1"/>
    <col min="7698" max="7698" width="1.5" style="1" customWidth="1"/>
    <col min="7699" max="7700" width="1.25" style="1" customWidth="1"/>
    <col min="7701" max="7701" width="1.375" style="1" customWidth="1"/>
    <col min="7702" max="7702" width="1.25" style="1" customWidth="1"/>
    <col min="7703" max="7703" width="2" style="1" customWidth="1"/>
    <col min="7704" max="7704" width="1.375" style="1" customWidth="1"/>
    <col min="7705" max="7706" width="1.25" style="1" customWidth="1"/>
    <col min="7707" max="7707" width="1.625" style="1" customWidth="1"/>
    <col min="7708" max="7708" width="1.75" style="1" customWidth="1"/>
    <col min="7709" max="7710" width="1.375" style="1" customWidth="1"/>
    <col min="7711" max="7711" width="2.125" style="1" customWidth="1"/>
    <col min="7712" max="7712" width="1.75" style="1" customWidth="1"/>
    <col min="7713" max="7713" width="1.25" style="1" customWidth="1"/>
    <col min="7714" max="7714" width="1.5" style="1" customWidth="1"/>
    <col min="7715" max="7715" width="1.375" style="1" customWidth="1"/>
    <col min="7716" max="7716" width="1.25" style="1" customWidth="1"/>
    <col min="7717" max="7719" width="1.5" style="1" customWidth="1"/>
    <col min="7720" max="7720" width="1.125" style="1" customWidth="1"/>
    <col min="7721" max="7721" width="1.75" style="1" customWidth="1"/>
    <col min="7722" max="7722" width="1.875" style="1" customWidth="1"/>
    <col min="7723" max="7723" width="1.125" style="1" customWidth="1"/>
    <col min="7724" max="7726" width="1.5" style="1" customWidth="1"/>
    <col min="7727" max="7727" width="1.25" style="1" customWidth="1"/>
    <col min="7728" max="7733" width="1.5" style="1" customWidth="1"/>
    <col min="7734" max="7734" width="1.25" style="1" customWidth="1"/>
    <col min="7735" max="7735" width="1.75" style="1" customWidth="1"/>
    <col min="7736" max="7738" width="1.375" style="1" customWidth="1"/>
    <col min="7739" max="7743" width="1.25" style="1" customWidth="1"/>
    <col min="7744" max="7744" width="1.75" style="1" customWidth="1"/>
    <col min="7745" max="7745" width="1" style="1" customWidth="1"/>
    <col min="7746" max="7746" width="1.375" style="1" customWidth="1"/>
    <col min="7747" max="7747" width="2" style="1" customWidth="1"/>
    <col min="7748" max="7748" width="1.25" style="1" customWidth="1"/>
    <col min="7749" max="7750" width="1.625" style="1" customWidth="1"/>
    <col min="7751" max="7778" width="4.625" style="1" customWidth="1"/>
    <col min="7779" max="7936" width="9" style="1"/>
    <col min="7937" max="7937" width="2.875" style="1" customWidth="1"/>
    <col min="7938" max="7938" width="1.875" style="1" customWidth="1"/>
    <col min="7939" max="7940" width="3.375" style="1" customWidth="1"/>
    <col min="7941" max="7941" width="6.25" style="1" customWidth="1"/>
    <col min="7942" max="7943" width="1.75" style="1" customWidth="1"/>
    <col min="7944" max="7944" width="2" style="1" customWidth="1"/>
    <col min="7945" max="7948" width="1.375" style="1" customWidth="1"/>
    <col min="7949" max="7953" width="1.75" style="1" customWidth="1"/>
    <col min="7954" max="7954" width="1.5" style="1" customWidth="1"/>
    <col min="7955" max="7956" width="1.25" style="1" customWidth="1"/>
    <col min="7957" max="7957" width="1.375" style="1" customWidth="1"/>
    <col min="7958" max="7958" width="1.25" style="1" customWidth="1"/>
    <col min="7959" max="7959" width="2" style="1" customWidth="1"/>
    <col min="7960" max="7960" width="1.375" style="1" customWidth="1"/>
    <col min="7961" max="7962" width="1.25" style="1" customWidth="1"/>
    <col min="7963" max="7963" width="1.625" style="1" customWidth="1"/>
    <col min="7964" max="7964" width="1.75" style="1" customWidth="1"/>
    <col min="7965" max="7966" width="1.375" style="1" customWidth="1"/>
    <col min="7967" max="7967" width="2.125" style="1" customWidth="1"/>
    <col min="7968" max="7968" width="1.75" style="1" customWidth="1"/>
    <col min="7969" max="7969" width="1.25" style="1" customWidth="1"/>
    <col min="7970" max="7970" width="1.5" style="1" customWidth="1"/>
    <col min="7971" max="7971" width="1.375" style="1" customWidth="1"/>
    <col min="7972" max="7972" width="1.25" style="1" customWidth="1"/>
    <col min="7973" max="7975" width="1.5" style="1" customWidth="1"/>
    <col min="7976" max="7976" width="1.125" style="1" customWidth="1"/>
    <col min="7977" max="7977" width="1.75" style="1" customWidth="1"/>
    <col min="7978" max="7978" width="1.875" style="1" customWidth="1"/>
    <col min="7979" max="7979" width="1.125" style="1" customWidth="1"/>
    <col min="7980" max="7982" width="1.5" style="1" customWidth="1"/>
    <col min="7983" max="7983" width="1.25" style="1" customWidth="1"/>
    <col min="7984" max="7989" width="1.5" style="1" customWidth="1"/>
    <col min="7990" max="7990" width="1.25" style="1" customWidth="1"/>
    <col min="7991" max="7991" width="1.75" style="1" customWidth="1"/>
    <col min="7992" max="7994" width="1.375" style="1" customWidth="1"/>
    <col min="7995" max="7999" width="1.25" style="1" customWidth="1"/>
    <col min="8000" max="8000" width="1.75" style="1" customWidth="1"/>
    <col min="8001" max="8001" width="1" style="1" customWidth="1"/>
    <col min="8002" max="8002" width="1.375" style="1" customWidth="1"/>
    <col min="8003" max="8003" width="2" style="1" customWidth="1"/>
    <col min="8004" max="8004" width="1.25" style="1" customWidth="1"/>
    <col min="8005" max="8006" width="1.625" style="1" customWidth="1"/>
    <col min="8007" max="8034" width="4.625" style="1" customWidth="1"/>
    <col min="8035" max="8192" width="9" style="1"/>
    <col min="8193" max="8193" width="2.875" style="1" customWidth="1"/>
    <col min="8194" max="8194" width="1.875" style="1" customWidth="1"/>
    <col min="8195" max="8196" width="3.375" style="1" customWidth="1"/>
    <col min="8197" max="8197" width="6.25" style="1" customWidth="1"/>
    <col min="8198" max="8199" width="1.75" style="1" customWidth="1"/>
    <col min="8200" max="8200" width="2" style="1" customWidth="1"/>
    <col min="8201" max="8204" width="1.375" style="1" customWidth="1"/>
    <col min="8205" max="8209" width="1.75" style="1" customWidth="1"/>
    <col min="8210" max="8210" width="1.5" style="1" customWidth="1"/>
    <col min="8211" max="8212" width="1.25" style="1" customWidth="1"/>
    <col min="8213" max="8213" width="1.375" style="1" customWidth="1"/>
    <col min="8214" max="8214" width="1.25" style="1" customWidth="1"/>
    <col min="8215" max="8215" width="2" style="1" customWidth="1"/>
    <col min="8216" max="8216" width="1.375" style="1" customWidth="1"/>
    <col min="8217" max="8218" width="1.25" style="1" customWidth="1"/>
    <col min="8219" max="8219" width="1.625" style="1" customWidth="1"/>
    <col min="8220" max="8220" width="1.75" style="1" customWidth="1"/>
    <col min="8221" max="8222" width="1.375" style="1" customWidth="1"/>
    <col min="8223" max="8223" width="2.125" style="1" customWidth="1"/>
    <col min="8224" max="8224" width="1.75" style="1" customWidth="1"/>
    <col min="8225" max="8225" width="1.25" style="1" customWidth="1"/>
    <col min="8226" max="8226" width="1.5" style="1" customWidth="1"/>
    <col min="8227" max="8227" width="1.375" style="1" customWidth="1"/>
    <col min="8228" max="8228" width="1.25" style="1" customWidth="1"/>
    <col min="8229" max="8231" width="1.5" style="1" customWidth="1"/>
    <col min="8232" max="8232" width="1.125" style="1" customWidth="1"/>
    <col min="8233" max="8233" width="1.75" style="1" customWidth="1"/>
    <col min="8234" max="8234" width="1.875" style="1" customWidth="1"/>
    <col min="8235" max="8235" width="1.125" style="1" customWidth="1"/>
    <col min="8236" max="8238" width="1.5" style="1" customWidth="1"/>
    <col min="8239" max="8239" width="1.25" style="1" customWidth="1"/>
    <col min="8240" max="8245" width="1.5" style="1" customWidth="1"/>
    <col min="8246" max="8246" width="1.25" style="1" customWidth="1"/>
    <col min="8247" max="8247" width="1.75" style="1" customWidth="1"/>
    <col min="8248" max="8250" width="1.375" style="1" customWidth="1"/>
    <col min="8251" max="8255" width="1.25" style="1" customWidth="1"/>
    <col min="8256" max="8256" width="1.75" style="1" customWidth="1"/>
    <col min="8257" max="8257" width="1" style="1" customWidth="1"/>
    <col min="8258" max="8258" width="1.375" style="1" customWidth="1"/>
    <col min="8259" max="8259" width="2" style="1" customWidth="1"/>
    <col min="8260" max="8260" width="1.25" style="1" customWidth="1"/>
    <col min="8261" max="8262" width="1.625" style="1" customWidth="1"/>
    <col min="8263" max="8290" width="4.625" style="1" customWidth="1"/>
    <col min="8291" max="8448" width="9" style="1"/>
    <col min="8449" max="8449" width="2.875" style="1" customWidth="1"/>
    <col min="8450" max="8450" width="1.875" style="1" customWidth="1"/>
    <col min="8451" max="8452" width="3.375" style="1" customWidth="1"/>
    <col min="8453" max="8453" width="6.25" style="1" customWidth="1"/>
    <col min="8454" max="8455" width="1.75" style="1" customWidth="1"/>
    <col min="8456" max="8456" width="2" style="1" customWidth="1"/>
    <col min="8457" max="8460" width="1.375" style="1" customWidth="1"/>
    <col min="8461" max="8465" width="1.75" style="1" customWidth="1"/>
    <col min="8466" max="8466" width="1.5" style="1" customWidth="1"/>
    <col min="8467" max="8468" width="1.25" style="1" customWidth="1"/>
    <col min="8469" max="8469" width="1.375" style="1" customWidth="1"/>
    <col min="8470" max="8470" width="1.25" style="1" customWidth="1"/>
    <col min="8471" max="8471" width="2" style="1" customWidth="1"/>
    <col min="8472" max="8472" width="1.375" style="1" customWidth="1"/>
    <col min="8473" max="8474" width="1.25" style="1" customWidth="1"/>
    <col min="8475" max="8475" width="1.625" style="1" customWidth="1"/>
    <col min="8476" max="8476" width="1.75" style="1" customWidth="1"/>
    <col min="8477" max="8478" width="1.375" style="1" customWidth="1"/>
    <col min="8479" max="8479" width="2.125" style="1" customWidth="1"/>
    <col min="8480" max="8480" width="1.75" style="1" customWidth="1"/>
    <col min="8481" max="8481" width="1.25" style="1" customWidth="1"/>
    <col min="8482" max="8482" width="1.5" style="1" customWidth="1"/>
    <col min="8483" max="8483" width="1.375" style="1" customWidth="1"/>
    <col min="8484" max="8484" width="1.25" style="1" customWidth="1"/>
    <col min="8485" max="8487" width="1.5" style="1" customWidth="1"/>
    <col min="8488" max="8488" width="1.125" style="1" customWidth="1"/>
    <col min="8489" max="8489" width="1.75" style="1" customWidth="1"/>
    <col min="8490" max="8490" width="1.875" style="1" customWidth="1"/>
    <col min="8491" max="8491" width="1.125" style="1" customWidth="1"/>
    <col min="8492" max="8494" width="1.5" style="1" customWidth="1"/>
    <col min="8495" max="8495" width="1.25" style="1" customWidth="1"/>
    <col min="8496" max="8501" width="1.5" style="1" customWidth="1"/>
    <col min="8502" max="8502" width="1.25" style="1" customWidth="1"/>
    <col min="8503" max="8503" width="1.75" style="1" customWidth="1"/>
    <col min="8504" max="8506" width="1.375" style="1" customWidth="1"/>
    <col min="8507" max="8511" width="1.25" style="1" customWidth="1"/>
    <col min="8512" max="8512" width="1.75" style="1" customWidth="1"/>
    <col min="8513" max="8513" width="1" style="1" customWidth="1"/>
    <col min="8514" max="8514" width="1.375" style="1" customWidth="1"/>
    <col min="8515" max="8515" width="2" style="1" customWidth="1"/>
    <col min="8516" max="8516" width="1.25" style="1" customWidth="1"/>
    <col min="8517" max="8518" width="1.625" style="1" customWidth="1"/>
    <col min="8519" max="8546" width="4.625" style="1" customWidth="1"/>
    <col min="8547" max="8704" width="9" style="1"/>
    <col min="8705" max="8705" width="2.875" style="1" customWidth="1"/>
    <col min="8706" max="8706" width="1.875" style="1" customWidth="1"/>
    <col min="8707" max="8708" width="3.375" style="1" customWidth="1"/>
    <col min="8709" max="8709" width="6.25" style="1" customWidth="1"/>
    <col min="8710" max="8711" width="1.75" style="1" customWidth="1"/>
    <col min="8712" max="8712" width="2" style="1" customWidth="1"/>
    <col min="8713" max="8716" width="1.375" style="1" customWidth="1"/>
    <col min="8717" max="8721" width="1.75" style="1" customWidth="1"/>
    <col min="8722" max="8722" width="1.5" style="1" customWidth="1"/>
    <col min="8723" max="8724" width="1.25" style="1" customWidth="1"/>
    <col min="8725" max="8725" width="1.375" style="1" customWidth="1"/>
    <col min="8726" max="8726" width="1.25" style="1" customWidth="1"/>
    <col min="8727" max="8727" width="2" style="1" customWidth="1"/>
    <col min="8728" max="8728" width="1.375" style="1" customWidth="1"/>
    <col min="8729" max="8730" width="1.25" style="1" customWidth="1"/>
    <col min="8731" max="8731" width="1.625" style="1" customWidth="1"/>
    <col min="8732" max="8732" width="1.75" style="1" customWidth="1"/>
    <col min="8733" max="8734" width="1.375" style="1" customWidth="1"/>
    <col min="8735" max="8735" width="2.125" style="1" customWidth="1"/>
    <col min="8736" max="8736" width="1.75" style="1" customWidth="1"/>
    <col min="8737" max="8737" width="1.25" style="1" customWidth="1"/>
    <col min="8738" max="8738" width="1.5" style="1" customWidth="1"/>
    <col min="8739" max="8739" width="1.375" style="1" customWidth="1"/>
    <col min="8740" max="8740" width="1.25" style="1" customWidth="1"/>
    <col min="8741" max="8743" width="1.5" style="1" customWidth="1"/>
    <col min="8744" max="8744" width="1.125" style="1" customWidth="1"/>
    <col min="8745" max="8745" width="1.75" style="1" customWidth="1"/>
    <col min="8746" max="8746" width="1.875" style="1" customWidth="1"/>
    <col min="8747" max="8747" width="1.125" style="1" customWidth="1"/>
    <col min="8748" max="8750" width="1.5" style="1" customWidth="1"/>
    <col min="8751" max="8751" width="1.25" style="1" customWidth="1"/>
    <col min="8752" max="8757" width="1.5" style="1" customWidth="1"/>
    <col min="8758" max="8758" width="1.25" style="1" customWidth="1"/>
    <col min="8759" max="8759" width="1.75" style="1" customWidth="1"/>
    <col min="8760" max="8762" width="1.375" style="1" customWidth="1"/>
    <col min="8763" max="8767" width="1.25" style="1" customWidth="1"/>
    <col min="8768" max="8768" width="1.75" style="1" customWidth="1"/>
    <col min="8769" max="8769" width="1" style="1" customWidth="1"/>
    <col min="8770" max="8770" width="1.375" style="1" customWidth="1"/>
    <col min="8771" max="8771" width="2" style="1" customWidth="1"/>
    <col min="8772" max="8772" width="1.25" style="1" customWidth="1"/>
    <col min="8773" max="8774" width="1.625" style="1" customWidth="1"/>
    <col min="8775" max="8802" width="4.625" style="1" customWidth="1"/>
    <col min="8803" max="8960" width="9" style="1"/>
    <col min="8961" max="8961" width="2.875" style="1" customWidth="1"/>
    <col min="8962" max="8962" width="1.875" style="1" customWidth="1"/>
    <col min="8963" max="8964" width="3.375" style="1" customWidth="1"/>
    <col min="8965" max="8965" width="6.25" style="1" customWidth="1"/>
    <col min="8966" max="8967" width="1.75" style="1" customWidth="1"/>
    <col min="8968" max="8968" width="2" style="1" customWidth="1"/>
    <col min="8969" max="8972" width="1.375" style="1" customWidth="1"/>
    <col min="8973" max="8977" width="1.75" style="1" customWidth="1"/>
    <col min="8978" max="8978" width="1.5" style="1" customWidth="1"/>
    <col min="8979" max="8980" width="1.25" style="1" customWidth="1"/>
    <col min="8981" max="8981" width="1.375" style="1" customWidth="1"/>
    <col min="8982" max="8982" width="1.25" style="1" customWidth="1"/>
    <col min="8983" max="8983" width="2" style="1" customWidth="1"/>
    <col min="8984" max="8984" width="1.375" style="1" customWidth="1"/>
    <col min="8985" max="8986" width="1.25" style="1" customWidth="1"/>
    <col min="8987" max="8987" width="1.625" style="1" customWidth="1"/>
    <col min="8988" max="8988" width="1.75" style="1" customWidth="1"/>
    <col min="8989" max="8990" width="1.375" style="1" customWidth="1"/>
    <col min="8991" max="8991" width="2.125" style="1" customWidth="1"/>
    <col min="8992" max="8992" width="1.75" style="1" customWidth="1"/>
    <col min="8993" max="8993" width="1.25" style="1" customWidth="1"/>
    <col min="8994" max="8994" width="1.5" style="1" customWidth="1"/>
    <col min="8995" max="8995" width="1.375" style="1" customWidth="1"/>
    <col min="8996" max="8996" width="1.25" style="1" customWidth="1"/>
    <col min="8997" max="8999" width="1.5" style="1" customWidth="1"/>
    <col min="9000" max="9000" width="1.125" style="1" customWidth="1"/>
    <col min="9001" max="9001" width="1.75" style="1" customWidth="1"/>
    <col min="9002" max="9002" width="1.875" style="1" customWidth="1"/>
    <col min="9003" max="9003" width="1.125" style="1" customWidth="1"/>
    <col min="9004" max="9006" width="1.5" style="1" customWidth="1"/>
    <col min="9007" max="9007" width="1.25" style="1" customWidth="1"/>
    <col min="9008" max="9013" width="1.5" style="1" customWidth="1"/>
    <col min="9014" max="9014" width="1.25" style="1" customWidth="1"/>
    <col min="9015" max="9015" width="1.75" style="1" customWidth="1"/>
    <col min="9016" max="9018" width="1.375" style="1" customWidth="1"/>
    <col min="9019" max="9023" width="1.25" style="1" customWidth="1"/>
    <col min="9024" max="9024" width="1.75" style="1" customWidth="1"/>
    <col min="9025" max="9025" width="1" style="1" customWidth="1"/>
    <col min="9026" max="9026" width="1.375" style="1" customWidth="1"/>
    <col min="9027" max="9027" width="2" style="1" customWidth="1"/>
    <col min="9028" max="9028" width="1.25" style="1" customWidth="1"/>
    <col min="9029" max="9030" width="1.625" style="1" customWidth="1"/>
    <col min="9031" max="9058" width="4.625" style="1" customWidth="1"/>
    <col min="9059" max="9216" width="9" style="1"/>
    <col min="9217" max="9217" width="2.875" style="1" customWidth="1"/>
    <col min="9218" max="9218" width="1.875" style="1" customWidth="1"/>
    <col min="9219" max="9220" width="3.375" style="1" customWidth="1"/>
    <col min="9221" max="9221" width="6.25" style="1" customWidth="1"/>
    <col min="9222" max="9223" width="1.75" style="1" customWidth="1"/>
    <col min="9224" max="9224" width="2" style="1" customWidth="1"/>
    <col min="9225" max="9228" width="1.375" style="1" customWidth="1"/>
    <col min="9229" max="9233" width="1.75" style="1" customWidth="1"/>
    <col min="9234" max="9234" width="1.5" style="1" customWidth="1"/>
    <col min="9235" max="9236" width="1.25" style="1" customWidth="1"/>
    <col min="9237" max="9237" width="1.375" style="1" customWidth="1"/>
    <col min="9238" max="9238" width="1.25" style="1" customWidth="1"/>
    <col min="9239" max="9239" width="2" style="1" customWidth="1"/>
    <col min="9240" max="9240" width="1.375" style="1" customWidth="1"/>
    <col min="9241" max="9242" width="1.25" style="1" customWidth="1"/>
    <col min="9243" max="9243" width="1.625" style="1" customWidth="1"/>
    <col min="9244" max="9244" width="1.75" style="1" customWidth="1"/>
    <col min="9245" max="9246" width="1.375" style="1" customWidth="1"/>
    <col min="9247" max="9247" width="2.125" style="1" customWidth="1"/>
    <col min="9248" max="9248" width="1.75" style="1" customWidth="1"/>
    <col min="9249" max="9249" width="1.25" style="1" customWidth="1"/>
    <col min="9250" max="9250" width="1.5" style="1" customWidth="1"/>
    <col min="9251" max="9251" width="1.375" style="1" customWidth="1"/>
    <col min="9252" max="9252" width="1.25" style="1" customWidth="1"/>
    <col min="9253" max="9255" width="1.5" style="1" customWidth="1"/>
    <col min="9256" max="9256" width="1.125" style="1" customWidth="1"/>
    <col min="9257" max="9257" width="1.75" style="1" customWidth="1"/>
    <col min="9258" max="9258" width="1.875" style="1" customWidth="1"/>
    <col min="9259" max="9259" width="1.125" style="1" customWidth="1"/>
    <col min="9260" max="9262" width="1.5" style="1" customWidth="1"/>
    <col min="9263" max="9263" width="1.25" style="1" customWidth="1"/>
    <col min="9264" max="9269" width="1.5" style="1" customWidth="1"/>
    <col min="9270" max="9270" width="1.25" style="1" customWidth="1"/>
    <col min="9271" max="9271" width="1.75" style="1" customWidth="1"/>
    <col min="9272" max="9274" width="1.375" style="1" customWidth="1"/>
    <col min="9275" max="9279" width="1.25" style="1" customWidth="1"/>
    <col min="9280" max="9280" width="1.75" style="1" customWidth="1"/>
    <col min="9281" max="9281" width="1" style="1" customWidth="1"/>
    <col min="9282" max="9282" width="1.375" style="1" customWidth="1"/>
    <col min="9283" max="9283" width="2" style="1" customWidth="1"/>
    <col min="9284" max="9284" width="1.25" style="1" customWidth="1"/>
    <col min="9285" max="9286" width="1.625" style="1" customWidth="1"/>
    <col min="9287" max="9314" width="4.625" style="1" customWidth="1"/>
    <col min="9315" max="9472" width="9" style="1"/>
    <col min="9473" max="9473" width="2.875" style="1" customWidth="1"/>
    <col min="9474" max="9474" width="1.875" style="1" customWidth="1"/>
    <col min="9475" max="9476" width="3.375" style="1" customWidth="1"/>
    <col min="9477" max="9477" width="6.25" style="1" customWidth="1"/>
    <col min="9478" max="9479" width="1.75" style="1" customWidth="1"/>
    <col min="9480" max="9480" width="2" style="1" customWidth="1"/>
    <col min="9481" max="9484" width="1.375" style="1" customWidth="1"/>
    <col min="9485" max="9489" width="1.75" style="1" customWidth="1"/>
    <col min="9490" max="9490" width="1.5" style="1" customWidth="1"/>
    <col min="9491" max="9492" width="1.25" style="1" customWidth="1"/>
    <col min="9493" max="9493" width="1.375" style="1" customWidth="1"/>
    <col min="9494" max="9494" width="1.25" style="1" customWidth="1"/>
    <col min="9495" max="9495" width="2" style="1" customWidth="1"/>
    <col min="9496" max="9496" width="1.375" style="1" customWidth="1"/>
    <col min="9497" max="9498" width="1.25" style="1" customWidth="1"/>
    <col min="9499" max="9499" width="1.625" style="1" customWidth="1"/>
    <col min="9500" max="9500" width="1.75" style="1" customWidth="1"/>
    <col min="9501" max="9502" width="1.375" style="1" customWidth="1"/>
    <col min="9503" max="9503" width="2.125" style="1" customWidth="1"/>
    <col min="9504" max="9504" width="1.75" style="1" customWidth="1"/>
    <col min="9505" max="9505" width="1.25" style="1" customWidth="1"/>
    <col min="9506" max="9506" width="1.5" style="1" customWidth="1"/>
    <col min="9507" max="9507" width="1.375" style="1" customWidth="1"/>
    <col min="9508" max="9508" width="1.25" style="1" customWidth="1"/>
    <col min="9509" max="9511" width="1.5" style="1" customWidth="1"/>
    <col min="9512" max="9512" width="1.125" style="1" customWidth="1"/>
    <col min="9513" max="9513" width="1.75" style="1" customWidth="1"/>
    <col min="9514" max="9514" width="1.875" style="1" customWidth="1"/>
    <col min="9515" max="9515" width="1.125" style="1" customWidth="1"/>
    <col min="9516" max="9518" width="1.5" style="1" customWidth="1"/>
    <col min="9519" max="9519" width="1.25" style="1" customWidth="1"/>
    <col min="9520" max="9525" width="1.5" style="1" customWidth="1"/>
    <col min="9526" max="9526" width="1.25" style="1" customWidth="1"/>
    <col min="9527" max="9527" width="1.75" style="1" customWidth="1"/>
    <col min="9528" max="9530" width="1.375" style="1" customWidth="1"/>
    <col min="9531" max="9535" width="1.25" style="1" customWidth="1"/>
    <col min="9536" max="9536" width="1.75" style="1" customWidth="1"/>
    <col min="9537" max="9537" width="1" style="1" customWidth="1"/>
    <col min="9538" max="9538" width="1.375" style="1" customWidth="1"/>
    <col min="9539" max="9539" width="2" style="1" customWidth="1"/>
    <col min="9540" max="9540" width="1.25" style="1" customWidth="1"/>
    <col min="9541" max="9542" width="1.625" style="1" customWidth="1"/>
    <col min="9543" max="9570" width="4.625" style="1" customWidth="1"/>
    <col min="9571" max="9728" width="9" style="1"/>
    <col min="9729" max="9729" width="2.875" style="1" customWidth="1"/>
    <col min="9730" max="9730" width="1.875" style="1" customWidth="1"/>
    <col min="9731" max="9732" width="3.375" style="1" customWidth="1"/>
    <col min="9733" max="9733" width="6.25" style="1" customWidth="1"/>
    <col min="9734" max="9735" width="1.75" style="1" customWidth="1"/>
    <col min="9736" max="9736" width="2" style="1" customWidth="1"/>
    <col min="9737" max="9740" width="1.375" style="1" customWidth="1"/>
    <col min="9741" max="9745" width="1.75" style="1" customWidth="1"/>
    <col min="9746" max="9746" width="1.5" style="1" customWidth="1"/>
    <col min="9747" max="9748" width="1.25" style="1" customWidth="1"/>
    <col min="9749" max="9749" width="1.375" style="1" customWidth="1"/>
    <col min="9750" max="9750" width="1.25" style="1" customWidth="1"/>
    <col min="9751" max="9751" width="2" style="1" customWidth="1"/>
    <col min="9752" max="9752" width="1.375" style="1" customWidth="1"/>
    <col min="9753" max="9754" width="1.25" style="1" customWidth="1"/>
    <col min="9755" max="9755" width="1.625" style="1" customWidth="1"/>
    <col min="9756" max="9756" width="1.75" style="1" customWidth="1"/>
    <col min="9757" max="9758" width="1.375" style="1" customWidth="1"/>
    <col min="9759" max="9759" width="2.125" style="1" customWidth="1"/>
    <col min="9760" max="9760" width="1.75" style="1" customWidth="1"/>
    <col min="9761" max="9761" width="1.25" style="1" customWidth="1"/>
    <col min="9762" max="9762" width="1.5" style="1" customWidth="1"/>
    <col min="9763" max="9763" width="1.375" style="1" customWidth="1"/>
    <col min="9764" max="9764" width="1.25" style="1" customWidth="1"/>
    <col min="9765" max="9767" width="1.5" style="1" customWidth="1"/>
    <col min="9768" max="9768" width="1.125" style="1" customWidth="1"/>
    <col min="9769" max="9769" width="1.75" style="1" customWidth="1"/>
    <col min="9770" max="9770" width="1.875" style="1" customWidth="1"/>
    <col min="9771" max="9771" width="1.125" style="1" customWidth="1"/>
    <col min="9772" max="9774" width="1.5" style="1" customWidth="1"/>
    <col min="9775" max="9775" width="1.25" style="1" customWidth="1"/>
    <col min="9776" max="9781" width="1.5" style="1" customWidth="1"/>
    <col min="9782" max="9782" width="1.25" style="1" customWidth="1"/>
    <col min="9783" max="9783" width="1.75" style="1" customWidth="1"/>
    <col min="9784" max="9786" width="1.375" style="1" customWidth="1"/>
    <col min="9787" max="9791" width="1.25" style="1" customWidth="1"/>
    <col min="9792" max="9792" width="1.75" style="1" customWidth="1"/>
    <col min="9793" max="9793" width="1" style="1" customWidth="1"/>
    <col min="9794" max="9794" width="1.375" style="1" customWidth="1"/>
    <col min="9795" max="9795" width="2" style="1" customWidth="1"/>
    <col min="9796" max="9796" width="1.25" style="1" customWidth="1"/>
    <col min="9797" max="9798" width="1.625" style="1" customWidth="1"/>
    <col min="9799" max="9826" width="4.625" style="1" customWidth="1"/>
    <col min="9827" max="9984" width="9" style="1"/>
    <col min="9985" max="9985" width="2.875" style="1" customWidth="1"/>
    <col min="9986" max="9986" width="1.875" style="1" customWidth="1"/>
    <col min="9987" max="9988" width="3.375" style="1" customWidth="1"/>
    <col min="9989" max="9989" width="6.25" style="1" customWidth="1"/>
    <col min="9990" max="9991" width="1.75" style="1" customWidth="1"/>
    <col min="9992" max="9992" width="2" style="1" customWidth="1"/>
    <col min="9993" max="9996" width="1.375" style="1" customWidth="1"/>
    <col min="9997" max="10001" width="1.75" style="1" customWidth="1"/>
    <col min="10002" max="10002" width="1.5" style="1" customWidth="1"/>
    <col min="10003" max="10004" width="1.25" style="1" customWidth="1"/>
    <col min="10005" max="10005" width="1.375" style="1" customWidth="1"/>
    <col min="10006" max="10006" width="1.25" style="1" customWidth="1"/>
    <col min="10007" max="10007" width="2" style="1" customWidth="1"/>
    <col min="10008" max="10008" width="1.375" style="1" customWidth="1"/>
    <col min="10009" max="10010" width="1.25" style="1" customWidth="1"/>
    <col min="10011" max="10011" width="1.625" style="1" customWidth="1"/>
    <col min="10012" max="10012" width="1.75" style="1" customWidth="1"/>
    <col min="10013" max="10014" width="1.375" style="1" customWidth="1"/>
    <col min="10015" max="10015" width="2.125" style="1" customWidth="1"/>
    <col min="10016" max="10016" width="1.75" style="1" customWidth="1"/>
    <col min="10017" max="10017" width="1.25" style="1" customWidth="1"/>
    <col min="10018" max="10018" width="1.5" style="1" customWidth="1"/>
    <col min="10019" max="10019" width="1.375" style="1" customWidth="1"/>
    <col min="10020" max="10020" width="1.25" style="1" customWidth="1"/>
    <col min="10021" max="10023" width="1.5" style="1" customWidth="1"/>
    <col min="10024" max="10024" width="1.125" style="1" customWidth="1"/>
    <col min="10025" max="10025" width="1.75" style="1" customWidth="1"/>
    <col min="10026" max="10026" width="1.875" style="1" customWidth="1"/>
    <col min="10027" max="10027" width="1.125" style="1" customWidth="1"/>
    <col min="10028" max="10030" width="1.5" style="1" customWidth="1"/>
    <col min="10031" max="10031" width="1.25" style="1" customWidth="1"/>
    <col min="10032" max="10037" width="1.5" style="1" customWidth="1"/>
    <col min="10038" max="10038" width="1.25" style="1" customWidth="1"/>
    <col min="10039" max="10039" width="1.75" style="1" customWidth="1"/>
    <col min="10040" max="10042" width="1.375" style="1" customWidth="1"/>
    <col min="10043" max="10047" width="1.25" style="1" customWidth="1"/>
    <col min="10048" max="10048" width="1.75" style="1" customWidth="1"/>
    <col min="10049" max="10049" width="1" style="1" customWidth="1"/>
    <col min="10050" max="10050" width="1.375" style="1" customWidth="1"/>
    <col min="10051" max="10051" width="2" style="1" customWidth="1"/>
    <col min="10052" max="10052" width="1.25" style="1" customWidth="1"/>
    <col min="10053" max="10054" width="1.625" style="1" customWidth="1"/>
    <col min="10055" max="10082" width="4.625" style="1" customWidth="1"/>
    <col min="10083" max="10240" width="9" style="1"/>
    <col min="10241" max="10241" width="2.875" style="1" customWidth="1"/>
    <col min="10242" max="10242" width="1.875" style="1" customWidth="1"/>
    <col min="10243" max="10244" width="3.375" style="1" customWidth="1"/>
    <col min="10245" max="10245" width="6.25" style="1" customWidth="1"/>
    <col min="10246" max="10247" width="1.75" style="1" customWidth="1"/>
    <col min="10248" max="10248" width="2" style="1" customWidth="1"/>
    <col min="10249" max="10252" width="1.375" style="1" customWidth="1"/>
    <col min="10253" max="10257" width="1.75" style="1" customWidth="1"/>
    <col min="10258" max="10258" width="1.5" style="1" customWidth="1"/>
    <col min="10259" max="10260" width="1.25" style="1" customWidth="1"/>
    <col min="10261" max="10261" width="1.375" style="1" customWidth="1"/>
    <col min="10262" max="10262" width="1.25" style="1" customWidth="1"/>
    <col min="10263" max="10263" width="2" style="1" customWidth="1"/>
    <col min="10264" max="10264" width="1.375" style="1" customWidth="1"/>
    <col min="10265" max="10266" width="1.25" style="1" customWidth="1"/>
    <col min="10267" max="10267" width="1.625" style="1" customWidth="1"/>
    <col min="10268" max="10268" width="1.75" style="1" customWidth="1"/>
    <col min="10269" max="10270" width="1.375" style="1" customWidth="1"/>
    <col min="10271" max="10271" width="2.125" style="1" customWidth="1"/>
    <col min="10272" max="10272" width="1.75" style="1" customWidth="1"/>
    <col min="10273" max="10273" width="1.25" style="1" customWidth="1"/>
    <col min="10274" max="10274" width="1.5" style="1" customWidth="1"/>
    <col min="10275" max="10275" width="1.375" style="1" customWidth="1"/>
    <col min="10276" max="10276" width="1.25" style="1" customWidth="1"/>
    <col min="10277" max="10279" width="1.5" style="1" customWidth="1"/>
    <col min="10280" max="10280" width="1.125" style="1" customWidth="1"/>
    <col min="10281" max="10281" width="1.75" style="1" customWidth="1"/>
    <col min="10282" max="10282" width="1.875" style="1" customWidth="1"/>
    <col min="10283" max="10283" width="1.125" style="1" customWidth="1"/>
    <col min="10284" max="10286" width="1.5" style="1" customWidth="1"/>
    <col min="10287" max="10287" width="1.25" style="1" customWidth="1"/>
    <col min="10288" max="10293" width="1.5" style="1" customWidth="1"/>
    <col min="10294" max="10294" width="1.25" style="1" customWidth="1"/>
    <col min="10295" max="10295" width="1.75" style="1" customWidth="1"/>
    <col min="10296" max="10298" width="1.375" style="1" customWidth="1"/>
    <col min="10299" max="10303" width="1.25" style="1" customWidth="1"/>
    <col min="10304" max="10304" width="1.75" style="1" customWidth="1"/>
    <col min="10305" max="10305" width="1" style="1" customWidth="1"/>
    <col min="10306" max="10306" width="1.375" style="1" customWidth="1"/>
    <col min="10307" max="10307" width="2" style="1" customWidth="1"/>
    <col min="10308" max="10308" width="1.25" style="1" customWidth="1"/>
    <col min="10309" max="10310" width="1.625" style="1" customWidth="1"/>
    <col min="10311" max="10338" width="4.625" style="1" customWidth="1"/>
    <col min="10339" max="10496" width="9" style="1"/>
    <col min="10497" max="10497" width="2.875" style="1" customWidth="1"/>
    <col min="10498" max="10498" width="1.875" style="1" customWidth="1"/>
    <col min="10499" max="10500" width="3.375" style="1" customWidth="1"/>
    <col min="10501" max="10501" width="6.25" style="1" customWidth="1"/>
    <col min="10502" max="10503" width="1.75" style="1" customWidth="1"/>
    <col min="10504" max="10504" width="2" style="1" customWidth="1"/>
    <col min="10505" max="10508" width="1.375" style="1" customWidth="1"/>
    <col min="10509" max="10513" width="1.75" style="1" customWidth="1"/>
    <col min="10514" max="10514" width="1.5" style="1" customWidth="1"/>
    <col min="10515" max="10516" width="1.25" style="1" customWidth="1"/>
    <col min="10517" max="10517" width="1.375" style="1" customWidth="1"/>
    <col min="10518" max="10518" width="1.25" style="1" customWidth="1"/>
    <col min="10519" max="10519" width="2" style="1" customWidth="1"/>
    <col min="10520" max="10520" width="1.375" style="1" customWidth="1"/>
    <col min="10521" max="10522" width="1.25" style="1" customWidth="1"/>
    <col min="10523" max="10523" width="1.625" style="1" customWidth="1"/>
    <col min="10524" max="10524" width="1.75" style="1" customWidth="1"/>
    <col min="10525" max="10526" width="1.375" style="1" customWidth="1"/>
    <col min="10527" max="10527" width="2.125" style="1" customWidth="1"/>
    <col min="10528" max="10528" width="1.75" style="1" customWidth="1"/>
    <col min="10529" max="10529" width="1.25" style="1" customWidth="1"/>
    <col min="10530" max="10530" width="1.5" style="1" customWidth="1"/>
    <col min="10531" max="10531" width="1.375" style="1" customWidth="1"/>
    <col min="10532" max="10532" width="1.25" style="1" customWidth="1"/>
    <col min="10533" max="10535" width="1.5" style="1" customWidth="1"/>
    <col min="10536" max="10536" width="1.125" style="1" customWidth="1"/>
    <col min="10537" max="10537" width="1.75" style="1" customWidth="1"/>
    <col min="10538" max="10538" width="1.875" style="1" customWidth="1"/>
    <col min="10539" max="10539" width="1.125" style="1" customWidth="1"/>
    <col min="10540" max="10542" width="1.5" style="1" customWidth="1"/>
    <col min="10543" max="10543" width="1.25" style="1" customWidth="1"/>
    <col min="10544" max="10549" width="1.5" style="1" customWidth="1"/>
    <col min="10550" max="10550" width="1.25" style="1" customWidth="1"/>
    <col min="10551" max="10551" width="1.75" style="1" customWidth="1"/>
    <col min="10552" max="10554" width="1.375" style="1" customWidth="1"/>
    <col min="10555" max="10559" width="1.25" style="1" customWidth="1"/>
    <col min="10560" max="10560" width="1.75" style="1" customWidth="1"/>
    <col min="10561" max="10561" width="1" style="1" customWidth="1"/>
    <col min="10562" max="10562" width="1.375" style="1" customWidth="1"/>
    <col min="10563" max="10563" width="2" style="1" customWidth="1"/>
    <col min="10564" max="10564" width="1.25" style="1" customWidth="1"/>
    <col min="10565" max="10566" width="1.625" style="1" customWidth="1"/>
    <col min="10567" max="10594" width="4.625" style="1" customWidth="1"/>
    <col min="10595" max="10752" width="9" style="1"/>
    <col min="10753" max="10753" width="2.875" style="1" customWidth="1"/>
    <col min="10754" max="10754" width="1.875" style="1" customWidth="1"/>
    <col min="10755" max="10756" width="3.375" style="1" customWidth="1"/>
    <col min="10757" max="10757" width="6.25" style="1" customWidth="1"/>
    <col min="10758" max="10759" width="1.75" style="1" customWidth="1"/>
    <col min="10760" max="10760" width="2" style="1" customWidth="1"/>
    <col min="10761" max="10764" width="1.375" style="1" customWidth="1"/>
    <col min="10765" max="10769" width="1.75" style="1" customWidth="1"/>
    <col min="10770" max="10770" width="1.5" style="1" customWidth="1"/>
    <col min="10771" max="10772" width="1.25" style="1" customWidth="1"/>
    <col min="10773" max="10773" width="1.375" style="1" customWidth="1"/>
    <col min="10774" max="10774" width="1.25" style="1" customWidth="1"/>
    <col min="10775" max="10775" width="2" style="1" customWidth="1"/>
    <col min="10776" max="10776" width="1.375" style="1" customWidth="1"/>
    <col min="10777" max="10778" width="1.25" style="1" customWidth="1"/>
    <col min="10779" max="10779" width="1.625" style="1" customWidth="1"/>
    <col min="10780" max="10780" width="1.75" style="1" customWidth="1"/>
    <col min="10781" max="10782" width="1.375" style="1" customWidth="1"/>
    <col min="10783" max="10783" width="2.125" style="1" customWidth="1"/>
    <col min="10784" max="10784" width="1.75" style="1" customWidth="1"/>
    <col min="10785" max="10785" width="1.25" style="1" customWidth="1"/>
    <col min="10786" max="10786" width="1.5" style="1" customWidth="1"/>
    <col min="10787" max="10787" width="1.375" style="1" customWidth="1"/>
    <col min="10788" max="10788" width="1.25" style="1" customWidth="1"/>
    <col min="10789" max="10791" width="1.5" style="1" customWidth="1"/>
    <col min="10792" max="10792" width="1.125" style="1" customWidth="1"/>
    <col min="10793" max="10793" width="1.75" style="1" customWidth="1"/>
    <col min="10794" max="10794" width="1.875" style="1" customWidth="1"/>
    <col min="10795" max="10795" width="1.125" style="1" customWidth="1"/>
    <col min="10796" max="10798" width="1.5" style="1" customWidth="1"/>
    <col min="10799" max="10799" width="1.25" style="1" customWidth="1"/>
    <col min="10800" max="10805" width="1.5" style="1" customWidth="1"/>
    <col min="10806" max="10806" width="1.25" style="1" customWidth="1"/>
    <col min="10807" max="10807" width="1.75" style="1" customWidth="1"/>
    <col min="10808" max="10810" width="1.375" style="1" customWidth="1"/>
    <col min="10811" max="10815" width="1.25" style="1" customWidth="1"/>
    <col min="10816" max="10816" width="1.75" style="1" customWidth="1"/>
    <col min="10817" max="10817" width="1" style="1" customWidth="1"/>
    <col min="10818" max="10818" width="1.375" style="1" customWidth="1"/>
    <col min="10819" max="10819" width="2" style="1" customWidth="1"/>
    <col min="10820" max="10820" width="1.25" style="1" customWidth="1"/>
    <col min="10821" max="10822" width="1.625" style="1" customWidth="1"/>
    <col min="10823" max="10850" width="4.625" style="1" customWidth="1"/>
    <col min="10851" max="11008" width="9" style="1"/>
    <col min="11009" max="11009" width="2.875" style="1" customWidth="1"/>
    <col min="11010" max="11010" width="1.875" style="1" customWidth="1"/>
    <col min="11011" max="11012" width="3.375" style="1" customWidth="1"/>
    <col min="11013" max="11013" width="6.25" style="1" customWidth="1"/>
    <col min="11014" max="11015" width="1.75" style="1" customWidth="1"/>
    <col min="11016" max="11016" width="2" style="1" customWidth="1"/>
    <col min="11017" max="11020" width="1.375" style="1" customWidth="1"/>
    <col min="11021" max="11025" width="1.75" style="1" customWidth="1"/>
    <col min="11026" max="11026" width="1.5" style="1" customWidth="1"/>
    <col min="11027" max="11028" width="1.25" style="1" customWidth="1"/>
    <col min="11029" max="11029" width="1.375" style="1" customWidth="1"/>
    <col min="11030" max="11030" width="1.25" style="1" customWidth="1"/>
    <col min="11031" max="11031" width="2" style="1" customWidth="1"/>
    <col min="11032" max="11032" width="1.375" style="1" customWidth="1"/>
    <col min="11033" max="11034" width="1.25" style="1" customWidth="1"/>
    <col min="11035" max="11035" width="1.625" style="1" customWidth="1"/>
    <col min="11036" max="11036" width="1.75" style="1" customWidth="1"/>
    <col min="11037" max="11038" width="1.375" style="1" customWidth="1"/>
    <col min="11039" max="11039" width="2.125" style="1" customWidth="1"/>
    <col min="11040" max="11040" width="1.75" style="1" customWidth="1"/>
    <col min="11041" max="11041" width="1.25" style="1" customWidth="1"/>
    <col min="11042" max="11042" width="1.5" style="1" customWidth="1"/>
    <col min="11043" max="11043" width="1.375" style="1" customWidth="1"/>
    <col min="11044" max="11044" width="1.25" style="1" customWidth="1"/>
    <col min="11045" max="11047" width="1.5" style="1" customWidth="1"/>
    <col min="11048" max="11048" width="1.125" style="1" customWidth="1"/>
    <col min="11049" max="11049" width="1.75" style="1" customWidth="1"/>
    <col min="11050" max="11050" width="1.875" style="1" customWidth="1"/>
    <col min="11051" max="11051" width="1.125" style="1" customWidth="1"/>
    <col min="11052" max="11054" width="1.5" style="1" customWidth="1"/>
    <col min="11055" max="11055" width="1.25" style="1" customWidth="1"/>
    <col min="11056" max="11061" width="1.5" style="1" customWidth="1"/>
    <col min="11062" max="11062" width="1.25" style="1" customWidth="1"/>
    <col min="11063" max="11063" width="1.75" style="1" customWidth="1"/>
    <col min="11064" max="11066" width="1.375" style="1" customWidth="1"/>
    <col min="11067" max="11071" width="1.25" style="1" customWidth="1"/>
    <col min="11072" max="11072" width="1.75" style="1" customWidth="1"/>
    <col min="11073" max="11073" width="1" style="1" customWidth="1"/>
    <col min="11074" max="11074" width="1.375" style="1" customWidth="1"/>
    <col min="11075" max="11075" width="2" style="1" customWidth="1"/>
    <col min="11076" max="11076" width="1.25" style="1" customWidth="1"/>
    <col min="11077" max="11078" width="1.625" style="1" customWidth="1"/>
    <col min="11079" max="11106" width="4.625" style="1" customWidth="1"/>
    <col min="11107" max="11264" width="9" style="1"/>
    <col min="11265" max="11265" width="2.875" style="1" customWidth="1"/>
    <col min="11266" max="11266" width="1.875" style="1" customWidth="1"/>
    <col min="11267" max="11268" width="3.375" style="1" customWidth="1"/>
    <col min="11269" max="11269" width="6.25" style="1" customWidth="1"/>
    <col min="11270" max="11271" width="1.75" style="1" customWidth="1"/>
    <col min="11272" max="11272" width="2" style="1" customWidth="1"/>
    <col min="11273" max="11276" width="1.375" style="1" customWidth="1"/>
    <col min="11277" max="11281" width="1.75" style="1" customWidth="1"/>
    <col min="11282" max="11282" width="1.5" style="1" customWidth="1"/>
    <col min="11283" max="11284" width="1.25" style="1" customWidth="1"/>
    <col min="11285" max="11285" width="1.375" style="1" customWidth="1"/>
    <col min="11286" max="11286" width="1.25" style="1" customWidth="1"/>
    <col min="11287" max="11287" width="2" style="1" customWidth="1"/>
    <col min="11288" max="11288" width="1.375" style="1" customWidth="1"/>
    <col min="11289" max="11290" width="1.25" style="1" customWidth="1"/>
    <col min="11291" max="11291" width="1.625" style="1" customWidth="1"/>
    <col min="11292" max="11292" width="1.75" style="1" customWidth="1"/>
    <col min="11293" max="11294" width="1.375" style="1" customWidth="1"/>
    <col min="11295" max="11295" width="2.125" style="1" customWidth="1"/>
    <col min="11296" max="11296" width="1.75" style="1" customWidth="1"/>
    <col min="11297" max="11297" width="1.25" style="1" customWidth="1"/>
    <col min="11298" max="11298" width="1.5" style="1" customWidth="1"/>
    <col min="11299" max="11299" width="1.375" style="1" customWidth="1"/>
    <col min="11300" max="11300" width="1.25" style="1" customWidth="1"/>
    <col min="11301" max="11303" width="1.5" style="1" customWidth="1"/>
    <col min="11304" max="11304" width="1.125" style="1" customWidth="1"/>
    <col min="11305" max="11305" width="1.75" style="1" customWidth="1"/>
    <col min="11306" max="11306" width="1.875" style="1" customWidth="1"/>
    <col min="11307" max="11307" width="1.125" style="1" customWidth="1"/>
    <col min="11308" max="11310" width="1.5" style="1" customWidth="1"/>
    <col min="11311" max="11311" width="1.25" style="1" customWidth="1"/>
    <col min="11312" max="11317" width="1.5" style="1" customWidth="1"/>
    <col min="11318" max="11318" width="1.25" style="1" customWidth="1"/>
    <col min="11319" max="11319" width="1.75" style="1" customWidth="1"/>
    <col min="11320" max="11322" width="1.375" style="1" customWidth="1"/>
    <col min="11323" max="11327" width="1.25" style="1" customWidth="1"/>
    <col min="11328" max="11328" width="1.75" style="1" customWidth="1"/>
    <col min="11329" max="11329" width="1" style="1" customWidth="1"/>
    <col min="11330" max="11330" width="1.375" style="1" customWidth="1"/>
    <col min="11331" max="11331" width="2" style="1" customWidth="1"/>
    <col min="11332" max="11332" width="1.25" style="1" customWidth="1"/>
    <col min="11333" max="11334" width="1.625" style="1" customWidth="1"/>
    <col min="11335" max="11362" width="4.625" style="1" customWidth="1"/>
    <col min="11363" max="11520" width="9" style="1"/>
    <col min="11521" max="11521" width="2.875" style="1" customWidth="1"/>
    <col min="11522" max="11522" width="1.875" style="1" customWidth="1"/>
    <col min="11523" max="11524" width="3.375" style="1" customWidth="1"/>
    <col min="11525" max="11525" width="6.25" style="1" customWidth="1"/>
    <col min="11526" max="11527" width="1.75" style="1" customWidth="1"/>
    <col min="11528" max="11528" width="2" style="1" customWidth="1"/>
    <col min="11529" max="11532" width="1.375" style="1" customWidth="1"/>
    <col min="11533" max="11537" width="1.75" style="1" customWidth="1"/>
    <col min="11538" max="11538" width="1.5" style="1" customWidth="1"/>
    <col min="11539" max="11540" width="1.25" style="1" customWidth="1"/>
    <col min="11541" max="11541" width="1.375" style="1" customWidth="1"/>
    <col min="11542" max="11542" width="1.25" style="1" customWidth="1"/>
    <col min="11543" max="11543" width="2" style="1" customWidth="1"/>
    <col min="11544" max="11544" width="1.375" style="1" customWidth="1"/>
    <col min="11545" max="11546" width="1.25" style="1" customWidth="1"/>
    <col min="11547" max="11547" width="1.625" style="1" customWidth="1"/>
    <col min="11548" max="11548" width="1.75" style="1" customWidth="1"/>
    <col min="11549" max="11550" width="1.375" style="1" customWidth="1"/>
    <col min="11551" max="11551" width="2.125" style="1" customWidth="1"/>
    <col min="11552" max="11552" width="1.75" style="1" customWidth="1"/>
    <col min="11553" max="11553" width="1.25" style="1" customWidth="1"/>
    <col min="11554" max="11554" width="1.5" style="1" customWidth="1"/>
    <col min="11555" max="11555" width="1.375" style="1" customWidth="1"/>
    <col min="11556" max="11556" width="1.25" style="1" customWidth="1"/>
    <col min="11557" max="11559" width="1.5" style="1" customWidth="1"/>
    <col min="11560" max="11560" width="1.125" style="1" customWidth="1"/>
    <col min="11561" max="11561" width="1.75" style="1" customWidth="1"/>
    <col min="11562" max="11562" width="1.875" style="1" customWidth="1"/>
    <col min="11563" max="11563" width="1.125" style="1" customWidth="1"/>
    <col min="11564" max="11566" width="1.5" style="1" customWidth="1"/>
    <col min="11567" max="11567" width="1.25" style="1" customWidth="1"/>
    <col min="11568" max="11573" width="1.5" style="1" customWidth="1"/>
    <col min="11574" max="11574" width="1.25" style="1" customWidth="1"/>
    <col min="11575" max="11575" width="1.75" style="1" customWidth="1"/>
    <col min="11576" max="11578" width="1.375" style="1" customWidth="1"/>
    <col min="11579" max="11583" width="1.25" style="1" customWidth="1"/>
    <col min="11584" max="11584" width="1.75" style="1" customWidth="1"/>
    <col min="11585" max="11585" width="1" style="1" customWidth="1"/>
    <col min="11586" max="11586" width="1.375" style="1" customWidth="1"/>
    <col min="11587" max="11587" width="2" style="1" customWidth="1"/>
    <col min="11588" max="11588" width="1.25" style="1" customWidth="1"/>
    <col min="11589" max="11590" width="1.625" style="1" customWidth="1"/>
    <col min="11591" max="11618" width="4.625" style="1" customWidth="1"/>
    <col min="11619" max="11776" width="9" style="1"/>
    <col min="11777" max="11777" width="2.875" style="1" customWidth="1"/>
    <col min="11778" max="11778" width="1.875" style="1" customWidth="1"/>
    <col min="11779" max="11780" width="3.375" style="1" customWidth="1"/>
    <col min="11781" max="11781" width="6.25" style="1" customWidth="1"/>
    <col min="11782" max="11783" width="1.75" style="1" customWidth="1"/>
    <col min="11784" max="11784" width="2" style="1" customWidth="1"/>
    <col min="11785" max="11788" width="1.375" style="1" customWidth="1"/>
    <col min="11789" max="11793" width="1.75" style="1" customWidth="1"/>
    <col min="11794" max="11794" width="1.5" style="1" customWidth="1"/>
    <col min="11795" max="11796" width="1.25" style="1" customWidth="1"/>
    <col min="11797" max="11797" width="1.375" style="1" customWidth="1"/>
    <col min="11798" max="11798" width="1.25" style="1" customWidth="1"/>
    <col min="11799" max="11799" width="2" style="1" customWidth="1"/>
    <col min="11800" max="11800" width="1.375" style="1" customWidth="1"/>
    <col min="11801" max="11802" width="1.25" style="1" customWidth="1"/>
    <col min="11803" max="11803" width="1.625" style="1" customWidth="1"/>
    <col min="11804" max="11804" width="1.75" style="1" customWidth="1"/>
    <col min="11805" max="11806" width="1.375" style="1" customWidth="1"/>
    <col min="11807" max="11807" width="2.125" style="1" customWidth="1"/>
    <col min="11808" max="11808" width="1.75" style="1" customWidth="1"/>
    <col min="11809" max="11809" width="1.25" style="1" customWidth="1"/>
    <col min="11810" max="11810" width="1.5" style="1" customWidth="1"/>
    <col min="11811" max="11811" width="1.375" style="1" customWidth="1"/>
    <col min="11812" max="11812" width="1.25" style="1" customWidth="1"/>
    <col min="11813" max="11815" width="1.5" style="1" customWidth="1"/>
    <col min="11816" max="11816" width="1.125" style="1" customWidth="1"/>
    <col min="11817" max="11817" width="1.75" style="1" customWidth="1"/>
    <col min="11818" max="11818" width="1.875" style="1" customWidth="1"/>
    <col min="11819" max="11819" width="1.125" style="1" customWidth="1"/>
    <col min="11820" max="11822" width="1.5" style="1" customWidth="1"/>
    <col min="11823" max="11823" width="1.25" style="1" customWidth="1"/>
    <col min="11824" max="11829" width="1.5" style="1" customWidth="1"/>
    <col min="11830" max="11830" width="1.25" style="1" customWidth="1"/>
    <col min="11831" max="11831" width="1.75" style="1" customWidth="1"/>
    <col min="11832" max="11834" width="1.375" style="1" customWidth="1"/>
    <col min="11835" max="11839" width="1.25" style="1" customWidth="1"/>
    <col min="11840" max="11840" width="1.75" style="1" customWidth="1"/>
    <col min="11841" max="11841" width="1" style="1" customWidth="1"/>
    <col min="11842" max="11842" width="1.375" style="1" customWidth="1"/>
    <col min="11843" max="11843" width="2" style="1" customWidth="1"/>
    <col min="11844" max="11844" width="1.25" style="1" customWidth="1"/>
    <col min="11845" max="11846" width="1.625" style="1" customWidth="1"/>
    <col min="11847" max="11874" width="4.625" style="1" customWidth="1"/>
    <col min="11875" max="12032" width="9" style="1"/>
    <col min="12033" max="12033" width="2.875" style="1" customWidth="1"/>
    <col min="12034" max="12034" width="1.875" style="1" customWidth="1"/>
    <col min="12035" max="12036" width="3.375" style="1" customWidth="1"/>
    <col min="12037" max="12037" width="6.25" style="1" customWidth="1"/>
    <col min="12038" max="12039" width="1.75" style="1" customWidth="1"/>
    <col min="12040" max="12040" width="2" style="1" customWidth="1"/>
    <col min="12041" max="12044" width="1.375" style="1" customWidth="1"/>
    <col min="12045" max="12049" width="1.75" style="1" customWidth="1"/>
    <col min="12050" max="12050" width="1.5" style="1" customWidth="1"/>
    <col min="12051" max="12052" width="1.25" style="1" customWidth="1"/>
    <col min="12053" max="12053" width="1.375" style="1" customWidth="1"/>
    <col min="12054" max="12054" width="1.25" style="1" customWidth="1"/>
    <col min="12055" max="12055" width="2" style="1" customWidth="1"/>
    <col min="12056" max="12056" width="1.375" style="1" customWidth="1"/>
    <col min="12057" max="12058" width="1.25" style="1" customWidth="1"/>
    <col min="12059" max="12059" width="1.625" style="1" customWidth="1"/>
    <col min="12060" max="12060" width="1.75" style="1" customWidth="1"/>
    <col min="12061" max="12062" width="1.375" style="1" customWidth="1"/>
    <col min="12063" max="12063" width="2.125" style="1" customWidth="1"/>
    <col min="12064" max="12064" width="1.75" style="1" customWidth="1"/>
    <col min="12065" max="12065" width="1.25" style="1" customWidth="1"/>
    <col min="12066" max="12066" width="1.5" style="1" customWidth="1"/>
    <col min="12067" max="12067" width="1.375" style="1" customWidth="1"/>
    <col min="12068" max="12068" width="1.25" style="1" customWidth="1"/>
    <col min="12069" max="12071" width="1.5" style="1" customWidth="1"/>
    <col min="12072" max="12072" width="1.125" style="1" customWidth="1"/>
    <col min="12073" max="12073" width="1.75" style="1" customWidth="1"/>
    <col min="12074" max="12074" width="1.875" style="1" customWidth="1"/>
    <col min="12075" max="12075" width="1.125" style="1" customWidth="1"/>
    <col min="12076" max="12078" width="1.5" style="1" customWidth="1"/>
    <col min="12079" max="12079" width="1.25" style="1" customWidth="1"/>
    <col min="12080" max="12085" width="1.5" style="1" customWidth="1"/>
    <col min="12086" max="12086" width="1.25" style="1" customWidth="1"/>
    <col min="12087" max="12087" width="1.75" style="1" customWidth="1"/>
    <col min="12088" max="12090" width="1.375" style="1" customWidth="1"/>
    <col min="12091" max="12095" width="1.25" style="1" customWidth="1"/>
    <col min="12096" max="12096" width="1.75" style="1" customWidth="1"/>
    <col min="12097" max="12097" width="1" style="1" customWidth="1"/>
    <col min="12098" max="12098" width="1.375" style="1" customWidth="1"/>
    <col min="12099" max="12099" width="2" style="1" customWidth="1"/>
    <col min="12100" max="12100" width="1.25" style="1" customWidth="1"/>
    <col min="12101" max="12102" width="1.625" style="1" customWidth="1"/>
    <col min="12103" max="12130" width="4.625" style="1" customWidth="1"/>
    <col min="12131" max="12288" width="9" style="1"/>
    <col min="12289" max="12289" width="2.875" style="1" customWidth="1"/>
    <col min="12290" max="12290" width="1.875" style="1" customWidth="1"/>
    <col min="12291" max="12292" width="3.375" style="1" customWidth="1"/>
    <col min="12293" max="12293" width="6.25" style="1" customWidth="1"/>
    <col min="12294" max="12295" width="1.75" style="1" customWidth="1"/>
    <col min="12296" max="12296" width="2" style="1" customWidth="1"/>
    <col min="12297" max="12300" width="1.375" style="1" customWidth="1"/>
    <col min="12301" max="12305" width="1.75" style="1" customWidth="1"/>
    <col min="12306" max="12306" width="1.5" style="1" customWidth="1"/>
    <col min="12307" max="12308" width="1.25" style="1" customWidth="1"/>
    <col min="12309" max="12309" width="1.375" style="1" customWidth="1"/>
    <col min="12310" max="12310" width="1.25" style="1" customWidth="1"/>
    <col min="12311" max="12311" width="2" style="1" customWidth="1"/>
    <col min="12312" max="12312" width="1.375" style="1" customWidth="1"/>
    <col min="12313" max="12314" width="1.25" style="1" customWidth="1"/>
    <col min="12315" max="12315" width="1.625" style="1" customWidth="1"/>
    <col min="12316" max="12316" width="1.75" style="1" customWidth="1"/>
    <col min="12317" max="12318" width="1.375" style="1" customWidth="1"/>
    <col min="12319" max="12319" width="2.125" style="1" customWidth="1"/>
    <col min="12320" max="12320" width="1.75" style="1" customWidth="1"/>
    <col min="12321" max="12321" width="1.25" style="1" customWidth="1"/>
    <col min="12322" max="12322" width="1.5" style="1" customWidth="1"/>
    <col min="12323" max="12323" width="1.375" style="1" customWidth="1"/>
    <col min="12324" max="12324" width="1.25" style="1" customWidth="1"/>
    <col min="12325" max="12327" width="1.5" style="1" customWidth="1"/>
    <col min="12328" max="12328" width="1.125" style="1" customWidth="1"/>
    <col min="12329" max="12329" width="1.75" style="1" customWidth="1"/>
    <col min="12330" max="12330" width="1.875" style="1" customWidth="1"/>
    <col min="12331" max="12331" width="1.125" style="1" customWidth="1"/>
    <col min="12332" max="12334" width="1.5" style="1" customWidth="1"/>
    <col min="12335" max="12335" width="1.25" style="1" customWidth="1"/>
    <col min="12336" max="12341" width="1.5" style="1" customWidth="1"/>
    <col min="12342" max="12342" width="1.25" style="1" customWidth="1"/>
    <col min="12343" max="12343" width="1.75" style="1" customWidth="1"/>
    <col min="12344" max="12346" width="1.375" style="1" customWidth="1"/>
    <col min="12347" max="12351" width="1.25" style="1" customWidth="1"/>
    <col min="12352" max="12352" width="1.75" style="1" customWidth="1"/>
    <col min="12353" max="12353" width="1" style="1" customWidth="1"/>
    <col min="12354" max="12354" width="1.375" style="1" customWidth="1"/>
    <col min="12355" max="12355" width="2" style="1" customWidth="1"/>
    <col min="12356" max="12356" width="1.25" style="1" customWidth="1"/>
    <col min="12357" max="12358" width="1.625" style="1" customWidth="1"/>
    <col min="12359" max="12386" width="4.625" style="1" customWidth="1"/>
    <col min="12387" max="12544" width="9" style="1"/>
    <col min="12545" max="12545" width="2.875" style="1" customWidth="1"/>
    <col min="12546" max="12546" width="1.875" style="1" customWidth="1"/>
    <col min="12547" max="12548" width="3.375" style="1" customWidth="1"/>
    <col min="12549" max="12549" width="6.25" style="1" customWidth="1"/>
    <col min="12550" max="12551" width="1.75" style="1" customWidth="1"/>
    <col min="12552" max="12552" width="2" style="1" customWidth="1"/>
    <col min="12553" max="12556" width="1.375" style="1" customWidth="1"/>
    <col min="12557" max="12561" width="1.75" style="1" customWidth="1"/>
    <col min="12562" max="12562" width="1.5" style="1" customWidth="1"/>
    <col min="12563" max="12564" width="1.25" style="1" customWidth="1"/>
    <col min="12565" max="12565" width="1.375" style="1" customWidth="1"/>
    <col min="12566" max="12566" width="1.25" style="1" customWidth="1"/>
    <col min="12567" max="12567" width="2" style="1" customWidth="1"/>
    <col min="12568" max="12568" width="1.375" style="1" customWidth="1"/>
    <col min="12569" max="12570" width="1.25" style="1" customWidth="1"/>
    <col min="12571" max="12571" width="1.625" style="1" customWidth="1"/>
    <col min="12572" max="12572" width="1.75" style="1" customWidth="1"/>
    <col min="12573" max="12574" width="1.375" style="1" customWidth="1"/>
    <col min="12575" max="12575" width="2.125" style="1" customWidth="1"/>
    <col min="12576" max="12576" width="1.75" style="1" customWidth="1"/>
    <col min="12577" max="12577" width="1.25" style="1" customWidth="1"/>
    <col min="12578" max="12578" width="1.5" style="1" customWidth="1"/>
    <col min="12579" max="12579" width="1.375" style="1" customWidth="1"/>
    <col min="12580" max="12580" width="1.25" style="1" customWidth="1"/>
    <col min="12581" max="12583" width="1.5" style="1" customWidth="1"/>
    <col min="12584" max="12584" width="1.125" style="1" customWidth="1"/>
    <col min="12585" max="12585" width="1.75" style="1" customWidth="1"/>
    <col min="12586" max="12586" width="1.875" style="1" customWidth="1"/>
    <col min="12587" max="12587" width="1.125" style="1" customWidth="1"/>
    <col min="12588" max="12590" width="1.5" style="1" customWidth="1"/>
    <col min="12591" max="12591" width="1.25" style="1" customWidth="1"/>
    <col min="12592" max="12597" width="1.5" style="1" customWidth="1"/>
    <col min="12598" max="12598" width="1.25" style="1" customWidth="1"/>
    <col min="12599" max="12599" width="1.75" style="1" customWidth="1"/>
    <col min="12600" max="12602" width="1.375" style="1" customWidth="1"/>
    <col min="12603" max="12607" width="1.25" style="1" customWidth="1"/>
    <col min="12608" max="12608" width="1.75" style="1" customWidth="1"/>
    <col min="12609" max="12609" width="1" style="1" customWidth="1"/>
    <col min="12610" max="12610" width="1.375" style="1" customWidth="1"/>
    <col min="12611" max="12611" width="2" style="1" customWidth="1"/>
    <col min="12612" max="12612" width="1.25" style="1" customWidth="1"/>
    <col min="12613" max="12614" width="1.625" style="1" customWidth="1"/>
    <col min="12615" max="12642" width="4.625" style="1" customWidth="1"/>
    <col min="12643" max="12800" width="9" style="1"/>
    <col min="12801" max="12801" width="2.875" style="1" customWidth="1"/>
    <col min="12802" max="12802" width="1.875" style="1" customWidth="1"/>
    <col min="12803" max="12804" width="3.375" style="1" customWidth="1"/>
    <col min="12805" max="12805" width="6.25" style="1" customWidth="1"/>
    <col min="12806" max="12807" width="1.75" style="1" customWidth="1"/>
    <col min="12808" max="12808" width="2" style="1" customWidth="1"/>
    <col min="12809" max="12812" width="1.375" style="1" customWidth="1"/>
    <col min="12813" max="12817" width="1.75" style="1" customWidth="1"/>
    <col min="12818" max="12818" width="1.5" style="1" customWidth="1"/>
    <col min="12819" max="12820" width="1.25" style="1" customWidth="1"/>
    <col min="12821" max="12821" width="1.375" style="1" customWidth="1"/>
    <col min="12822" max="12822" width="1.25" style="1" customWidth="1"/>
    <col min="12823" max="12823" width="2" style="1" customWidth="1"/>
    <col min="12824" max="12824" width="1.375" style="1" customWidth="1"/>
    <col min="12825" max="12826" width="1.25" style="1" customWidth="1"/>
    <col min="12827" max="12827" width="1.625" style="1" customWidth="1"/>
    <col min="12828" max="12828" width="1.75" style="1" customWidth="1"/>
    <col min="12829" max="12830" width="1.375" style="1" customWidth="1"/>
    <col min="12831" max="12831" width="2.125" style="1" customWidth="1"/>
    <col min="12832" max="12832" width="1.75" style="1" customWidth="1"/>
    <col min="12833" max="12833" width="1.25" style="1" customWidth="1"/>
    <col min="12834" max="12834" width="1.5" style="1" customWidth="1"/>
    <col min="12835" max="12835" width="1.375" style="1" customWidth="1"/>
    <col min="12836" max="12836" width="1.25" style="1" customWidth="1"/>
    <col min="12837" max="12839" width="1.5" style="1" customWidth="1"/>
    <col min="12840" max="12840" width="1.125" style="1" customWidth="1"/>
    <col min="12841" max="12841" width="1.75" style="1" customWidth="1"/>
    <col min="12842" max="12842" width="1.875" style="1" customWidth="1"/>
    <col min="12843" max="12843" width="1.125" style="1" customWidth="1"/>
    <col min="12844" max="12846" width="1.5" style="1" customWidth="1"/>
    <col min="12847" max="12847" width="1.25" style="1" customWidth="1"/>
    <col min="12848" max="12853" width="1.5" style="1" customWidth="1"/>
    <col min="12854" max="12854" width="1.25" style="1" customWidth="1"/>
    <col min="12855" max="12855" width="1.75" style="1" customWidth="1"/>
    <col min="12856" max="12858" width="1.375" style="1" customWidth="1"/>
    <col min="12859" max="12863" width="1.25" style="1" customWidth="1"/>
    <col min="12864" max="12864" width="1.75" style="1" customWidth="1"/>
    <col min="12865" max="12865" width="1" style="1" customWidth="1"/>
    <col min="12866" max="12866" width="1.375" style="1" customWidth="1"/>
    <col min="12867" max="12867" width="2" style="1" customWidth="1"/>
    <col min="12868" max="12868" width="1.25" style="1" customWidth="1"/>
    <col min="12869" max="12870" width="1.625" style="1" customWidth="1"/>
    <col min="12871" max="12898" width="4.625" style="1" customWidth="1"/>
    <col min="12899" max="13056" width="9" style="1"/>
    <col min="13057" max="13057" width="2.875" style="1" customWidth="1"/>
    <col min="13058" max="13058" width="1.875" style="1" customWidth="1"/>
    <col min="13059" max="13060" width="3.375" style="1" customWidth="1"/>
    <col min="13061" max="13061" width="6.25" style="1" customWidth="1"/>
    <col min="13062" max="13063" width="1.75" style="1" customWidth="1"/>
    <col min="13064" max="13064" width="2" style="1" customWidth="1"/>
    <col min="13065" max="13068" width="1.375" style="1" customWidth="1"/>
    <col min="13069" max="13073" width="1.75" style="1" customWidth="1"/>
    <col min="13074" max="13074" width="1.5" style="1" customWidth="1"/>
    <col min="13075" max="13076" width="1.25" style="1" customWidth="1"/>
    <col min="13077" max="13077" width="1.375" style="1" customWidth="1"/>
    <col min="13078" max="13078" width="1.25" style="1" customWidth="1"/>
    <col min="13079" max="13079" width="2" style="1" customWidth="1"/>
    <col min="13080" max="13080" width="1.375" style="1" customWidth="1"/>
    <col min="13081" max="13082" width="1.25" style="1" customWidth="1"/>
    <col min="13083" max="13083" width="1.625" style="1" customWidth="1"/>
    <col min="13084" max="13084" width="1.75" style="1" customWidth="1"/>
    <col min="13085" max="13086" width="1.375" style="1" customWidth="1"/>
    <col min="13087" max="13087" width="2.125" style="1" customWidth="1"/>
    <col min="13088" max="13088" width="1.75" style="1" customWidth="1"/>
    <col min="13089" max="13089" width="1.25" style="1" customWidth="1"/>
    <col min="13090" max="13090" width="1.5" style="1" customWidth="1"/>
    <col min="13091" max="13091" width="1.375" style="1" customWidth="1"/>
    <col min="13092" max="13092" width="1.25" style="1" customWidth="1"/>
    <col min="13093" max="13095" width="1.5" style="1" customWidth="1"/>
    <col min="13096" max="13096" width="1.125" style="1" customWidth="1"/>
    <col min="13097" max="13097" width="1.75" style="1" customWidth="1"/>
    <col min="13098" max="13098" width="1.875" style="1" customWidth="1"/>
    <col min="13099" max="13099" width="1.125" style="1" customWidth="1"/>
    <col min="13100" max="13102" width="1.5" style="1" customWidth="1"/>
    <col min="13103" max="13103" width="1.25" style="1" customWidth="1"/>
    <col min="13104" max="13109" width="1.5" style="1" customWidth="1"/>
    <col min="13110" max="13110" width="1.25" style="1" customWidth="1"/>
    <col min="13111" max="13111" width="1.75" style="1" customWidth="1"/>
    <col min="13112" max="13114" width="1.375" style="1" customWidth="1"/>
    <col min="13115" max="13119" width="1.25" style="1" customWidth="1"/>
    <col min="13120" max="13120" width="1.75" style="1" customWidth="1"/>
    <col min="13121" max="13121" width="1" style="1" customWidth="1"/>
    <col min="13122" max="13122" width="1.375" style="1" customWidth="1"/>
    <col min="13123" max="13123" width="2" style="1" customWidth="1"/>
    <col min="13124" max="13124" width="1.25" style="1" customWidth="1"/>
    <col min="13125" max="13126" width="1.625" style="1" customWidth="1"/>
    <col min="13127" max="13154" width="4.625" style="1" customWidth="1"/>
    <col min="13155" max="13312" width="9" style="1"/>
    <col min="13313" max="13313" width="2.875" style="1" customWidth="1"/>
    <col min="13314" max="13314" width="1.875" style="1" customWidth="1"/>
    <col min="13315" max="13316" width="3.375" style="1" customWidth="1"/>
    <col min="13317" max="13317" width="6.25" style="1" customWidth="1"/>
    <col min="13318" max="13319" width="1.75" style="1" customWidth="1"/>
    <col min="13320" max="13320" width="2" style="1" customWidth="1"/>
    <col min="13321" max="13324" width="1.375" style="1" customWidth="1"/>
    <col min="13325" max="13329" width="1.75" style="1" customWidth="1"/>
    <col min="13330" max="13330" width="1.5" style="1" customWidth="1"/>
    <col min="13331" max="13332" width="1.25" style="1" customWidth="1"/>
    <col min="13333" max="13333" width="1.375" style="1" customWidth="1"/>
    <col min="13334" max="13334" width="1.25" style="1" customWidth="1"/>
    <col min="13335" max="13335" width="2" style="1" customWidth="1"/>
    <col min="13336" max="13336" width="1.375" style="1" customWidth="1"/>
    <col min="13337" max="13338" width="1.25" style="1" customWidth="1"/>
    <col min="13339" max="13339" width="1.625" style="1" customWidth="1"/>
    <col min="13340" max="13340" width="1.75" style="1" customWidth="1"/>
    <col min="13341" max="13342" width="1.375" style="1" customWidth="1"/>
    <col min="13343" max="13343" width="2.125" style="1" customWidth="1"/>
    <col min="13344" max="13344" width="1.75" style="1" customWidth="1"/>
    <col min="13345" max="13345" width="1.25" style="1" customWidth="1"/>
    <col min="13346" max="13346" width="1.5" style="1" customWidth="1"/>
    <col min="13347" max="13347" width="1.375" style="1" customWidth="1"/>
    <col min="13348" max="13348" width="1.25" style="1" customWidth="1"/>
    <col min="13349" max="13351" width="1.5" style="1" customWidth="1"/>
    <col min="13352" max="13352" width="1.125" style="1" customWidth="1"/>
    <col min="13353" max="13353" width="1.75" style="1" customWidth="1"/>
    <col min="13354" max="13354" width="1.875" style="1" customWidth="1"/>
    <col min="13355" max="13355" width="1.125" style="1" customWidth="1"/>
    <col min="13356" max="13358" width="1.5" style="1" customWidth="1"/>
    <col min="13359" max="13359" width="1.25" style="1" customWidth="1"/>
    <col min="13360" max="13365" width="1.5" style="1" customWidth="1"/>
    <col min="13366" max="13366" width="1.25" style="1" customWidth="1"/>
    <col min="13367" max="13367" width="1.75" style="1" customWidth="1"/>
    <col min="13368" max="13370" width="1.375" style="1" customWidth="1"/>
    <col min="13371" max="13375" width="1.25" style="1" customWidth="1"/>
    <col min="13376" max="13376" width="1.75" style="1" customWidth="1"/>
    <col min="13377" max="13377" width="1" style="1" customWidth="1"/>
    <col min="13378" max="13378" width="1.375" style="1" customWidth="1"/>
    <col min="13379" max="13379" width="2" style="1" customWidth="1"/>
    <col min="13380" max="13380" width="1.25" style="1" customWidth="1"/>
    <col min="13381" max="13382" width="1.625" style="1" customWidth="1"/>
    <col min="13383" max="13410" width="4.625" style="1" customWidth="1"/>
    <col min="13411" max="13568" width="9" style="1"/>
    <col min="13569" max="13569" width="2.875" style="1" customWidth="1"/>
    <col min="13570" max="13570" width="1.875" style="1" customWidth="1"/>
    <col min="13571" max="13572" width="3.375" style="1" customWidth="1"/>
    <col min="13573" max="13573" width="6.25" style="1" customWidth="1"/>
    <col min="13574" max="13575" width="1.75" style="1" customWidth="1"/>
    <col min="13576" max="13576" width="2" style="1" customWidth="1"/>
    <col min="13577" max="13580" width="1.375" style="1" customWidth="1"/>
    <col min="13581" max="13585" width="1.75" style="1" customWidth="1"/>
    <col min="13586" max="13586" width="1.5" style="1" customWidth="1"/>
    <col min="13587" max="13588" width="1.25" style="1" customWidth="1"/>
    <col min="13589" max="13589" width="1.375" style="1" customWidth="1"/>
    <col min="13590" max="13590" width="1.25" style="1" customWidth="1"/>
    <col min="13591" max="13591" width="2" style="1" customWidth="1"/>
    <col min="13592" max="13592" width="1.375" style="1" customWidth="1"/>
    <col min="13593" max="13594" width="1.25" style="1" customWidth="1"/>
    <col min="13595" max="13595" width="1.625" style="1" customWidth="1"/>
    <col min="13596" max="13596" width="1.75" style="1" customWidth="1"/>
    <col min="13597" max="13598" width="1.375" style="1" customWidth="1"/>
    <col min="13599" max="13599" width="2.125" style="1" customWidth="1"/>
    <col min="13600" max="13600" width="1.75" style="1" customWidth="1"/>
    <col min="13601" max="13601" width="1.25" style="1" customWidth="1"/>
    <col min="13602" max="13602" width="1.5" style="1" customWidth="1"/>
    <col min="13603" max="13603" width="1.375" style="1" customWidth="1"/>
    <col min="13604" max="13604" width="1.25" style="1" customWidth="1"/>
    <col min="13605" max="13607" width="1.5" style="1" customWidth="1"/>
    <col min="13608" max="13608" width="1.125" style="1" customWidth="1"/>
    <col min="13609" max="13609" width="1.75" style="1" customWidth="1"/>
    <col min="13610" max="13610" width="1.875" style="1" customWidth="1"/>
    <col min="13611" max="13611" width="1.125" style="1" customWidth="1"/>
    <col min="13612" max="13614" width="1.5" style="1" customWidth="1"/>
    <col min="13615" max="13615" width="1.25" style="1" customWidth="1"/>
    <col min="13616" max="13621" width="1.5" style="1" customWidth="1"/>
    <col min="13622" max="13622" width="1.25" style="1" customWidth="1"/>
    <col min="13623" max="13623" width="1.75" style="1" customWidth="1"/>
    <col min="13624" max="13626" width="1.375" style="1" customWidth="1"/>
    <col min="13627" max="13631" width="1.25" style="1" customWidth="1"/>
    <col min="13632" max="13632" width="1.75" style="1" customWidth="1"/>
    <col min="13633" max="13633" width="1" style="1" customWidth="1"/>
    <col min="13634" max="13634" width="1.375" style="1" customWidth="1"/>
    <col min="13635" max="13635" width="2" style="1" customWidth="1"/>
    <col min="13636" max="13636" width="1.25" style="1" customWidth="1"/>
    <col min="13637" max="13638" width="1.625" style="1" customWidth="1"/>
    <col min="13639" max="13666" width="4.625" style="1" customWidth="1"/>
    <col min="13667" max="13824" width="9" style="1"/>
    <col min="13825" max="13825" width="2.875" style="1" customWidth="1"/>
    <col min="13826" max="13826" width="1.875" style="1" customWidth="1"/>
    <col min="13827" max="13828" width="3.375" style="1" customWidth="1"/>
    <col min="13829" max="13829" width="6.25" style="1" customWidth="1"/>
    <col min="13830" max="13831" width="1.75" style="1" customWidth="1"/>
    <col min="13832" max="13832" width="2" style="1" customWidth="1"/>
    <col min="13833" max="13836" width="1.375" style="1" customWidth="1"/>
    <col min="13837" max="13841" width="1.75" style="1" customWidth="1"/>
    <col min="13842" max="13842" width="1.5" style="1" customWidth="1"/>
    <col min="13843" max="13844" width="1.25" style="1" customWidth="1"/>
    <col min="13845" max="13845" width="1.375" style="1" customWidth="1"/>
    <col min="13846" max="13846" width="1.25" style="1" customWidth="1"/>
    <col min="13847" max="13847" width="2" style="1" customWidth="1"/>
    <col min="13848" max="13848" width="1.375" style="1" customWidth="1"/>
    <col min="13849" max="13850" width="1.25" style="1" customWidth="1"/>
    <col min="13851" max="13851" width="1.625" style="1" customWidth="1"/>
    <col min="13852" max="13852" width="1.75" style="1" customWidth="1"/>
    <col min="13853" max="13854" width="1.375" style="1" customWidth="1"/>
    <col min="13855" max="13855" width="2.125" style="1" customWidth="1"/>
    <col min="13856" max="13856" width="1.75" style="1" customWidth="1"/>
    <col min="13857" max="13857" width="1.25" style="1" customWidth="1"/>
    <col min="13858" max="13858" width="1.5" style="1" customWidth="1"/>
    <col min="13859" max="13859" width="1.375" style="1" customWidth="1"/>
    <col min="13860" max="13860" width="1.25" style="1" customWidth="1"/>
    <col min="13861" max="13863" width="1.5" style="1" customWidth="1"/>
    <col min="13864" max="13864" width="1.125" style="1" customWidth="1"/>
    <col min="13865" max="13865" width="1.75" style="1" customWidth="1"/>
    <col min="13866" max="13866" width="1.875" style="1" customWidth="1"/>
    <col min="13867" max="13867" width="1.125" style="1" customWidth="1"/>
    <col min="13868" max="13870" width="1.5" style="1" customWidth="1"/>
    <col min="13871" max="13871" width="1.25" style="1" customWidth="1"/>
    <col min="13872" max="13877" width="1.5" style="1" customWidth="1"/>
    <col min="13878" max="13878" width="1.25" style="1" customWidth="1"/>
    <col min="13879" max="13879" width="1.75" style="1" customWidth="1"/>
    <col min="13880" max="13882" width="1.375" style="1" customWidth="1"/>
    <col min="13883" max="13887" width="1.25" style="1" customWidth="1"/>
    <col min="13888" max="13888" width="1.75" style="1" customWidth="1"/>
    <col min="13889" max="13889" width="1" style="1" customWidth="1"/>
    <col min="13890" max="13890" width="1.375" style="1" customWidth="1"/>
    <col min="13891" max="13891" width="2" style="1" customWidth="1"/>
    <col min="13892" max="13892" width="1.25" style="1" customWidth="1"/>
    <col min="13893" max="13894" width="1.625" style="1" customWidth="1"/>
    <col min="13895" max="13922" width="4.625" style="1" customWidth="1"/>
    <col min="13923" max="14080" width="9" style="1"/>
    <col min="14081" max="14081" width="2.875" style="1" customWidth="1"/>
    <col min="14082" max="14082" width="1.875" style="1" customWidth="1"/>
    <col min="14083" max="14084" width="3.375" style="1" customWidth="1"/>
    <col min="14085" max="14085" width="6.25" style="1" customWidth="1"/>
    <col min="14086" max="14087" width="1.75" style="1" customWidth="1"/>
    <col min="14088" max="14088" width="2" style="1" customWidth="1"/>
    <col min="14089" max="14092" width="1.375" style="1" customWidth="1"/>
    <col min="14093" max="14097" width="1.75" style="1" customWidth="1"/>
    <col min="14098" max="14098" width="1.5" style="1" customWidth="1"/>
    <col min="14099" max="14100" width="1.25" style="1" customWidth="1"/>
    <col min="14101" max="14101" width="1.375" style="1" customWidth="1"/>
    <col min="14102" max="14102" width="1.25" style="1" customWidth="1"/>
    <col min="14103" max="14103" width="2" style="1" customWidth="1"/>
    <col min="14104" max="14104" width="1.375" style="1" customWidth="1"/>
    <col min="14105" max="14106" width="1.25" style="1" customWidth="1"/>
    <col min="14107" max="14107" width="1.625" style="1" customWidth="1"/>
    <col min="14108" max="14108" width="1.75" style="1" customWidth="1"/>
    <col min="14109" max="14110" width="1.375" style="1" customWidth="1"/>
    <col min="14111" max="14111" width="2.125" style="1" customWidth="1"/>
    <col min="14112" max="14112" width="1.75" style="1" customWidth="1"/>
    <col min="14113" max="14113" width="1.25" style="1" customWidth="1"/>
    <col min="14114" max="14114" width="1.5" style="1" customWidth="1"/>
    <col min="14115" max="14115" width="1.375" style="1" customWidth="1"/>
    <col min="14116" max="14116" width="1.25" style="1" customWidth="1"/>
    <col min="14117" max="14119" width="1.5" style="1" customWidth="1"/>
    <col min="14120" max="14120" width="1.125" style="1" customWidth="1"/>
    <col min="14121" max="14121" width="1.75" style="1" customWidth="1"/>
    <col min="14122" max="14122" width="1.875" style="1" customWidth="1"/>
    <col min="14123" max="14123" width="1.125" style="1" customWidth="1"/>
    <col min="14124" max="14126" width="1.5" style="1" customWidth="1"/>
    <col min="14127" max="14127" width="1.25" style="1" customWidth="1"/>
    <col min="14128" max="14133" width="1.5" style="1" customWidth="1"/>
    <col min="14134" max="14134" width="1.25" style="1" customWidth="1"/>
    <col min="14135" max="14135" width="1.75" style="1" customWidth="1"/>
    <col min="14136" max="14138" width="1.375" style="1" customWidth="1"/>
    <col min="14139" max="14143" width="1.25" style="1" customWidth="1"/>
    <col min="14144" max="14144" width="1.75" style="1" customWidth="1"/>
    <col min="14145" max="14145" width="1" style="1" customWidth="1"/>
    <col min="14146" max="14146" width="1.375" style="1" customWidth="1"/>
    <col min="14147" max="14147" width="2" style="1" customWidth="1"/>
    <col min="14148" max="14148" width="1.25" style="1" customWidth="1"/>
    <col min="14149" max="14150" width="1.625" style="1" customWidth="1"/>
    <col min="14151" max="14178" width="4.625" style="1" customWidth="1"/>
    <col min="14179" max="14336" width="9" style="1"/>
    <col min="14337" max="14337" width="2.875" style="1" customWidth="1"/>
    <col min="14338" max="14338" width="1.875" style="1" customWidth="1"/>
    <col min="14339" max="14340" width="3.375" style="1" customWidth="1"/>
    <col min="14341" max="14341" width="6.25" style="1" customWidth="1"/>
    <col min="14342" max="14343" width="1.75" style="1" customWidth="1"/>
    <col min="14344" max="14344" width="2" style="1" customWidth="1"/>
    <col min="14345" max="14348" width="1.375" style="1" customWidth="1"/>
    <col min="14349" max="14353" width="1.75" style="1" customWidth="1"/>
    <col min="14354" max="14354" width="1.5" style="1" customWidth="1"/>
    <col min="14355" max="14356" width="1.25" style="1" customWidth="1"/>
    <col min="14357" max="14357" width="1.375" style="1" customWidth="1"/>
    <col min="14358" max="14358" width="1.25" style="1" customWidth="1"/>
    <col min="14359" max="14359" width="2" style="1" customWidth="1"/>
    <col min="14360" max="14360" width="1.375" style="1" customWidth="1"/>
    <col min="14361" max="14362" width="1.25" style="1" customWidth="1"/>
    <col min="14363" max="14363" width="1.625" style="1" customWidth="1"/>
    <col min="14364" max="14364" width="1.75" style="1" customWidth="1"/>
    <col min="14365" max="14366" width="1.375" style="1" customWidth="1"/>
    <col min="14367" max="14367" width="2.125" style="1" customWidth="1"/>
    <col min="14368" max="14368" width="1.75" style="1" customWidth="1"/>
    <col min="14369" max="14369" width="1.25" style="1" customWidth="1"/>
    <col min="14370" max="14370" width="1.5" style="1" customWidth="1"/>
    <col min="14371" max="14371" width="1.375" style="1" customWidth="1"/>
    <col min="14372" max="14372" width="1.25" style="1" customWidth="1"/>
    <col min="14373" max="14375" width="1.5" style="1" customWidth="1"/>
    <col min="14376" max="14376" width="1.125" style="1" customWidth="1"/>
    <col min="14377" max="14377" width="1.75" style="1" customWidth="1"/>
    <col min="14378" max="14378" width="1.875" style="1" customWidth="1"/>
    <col min="14379" max="14379" width="1.125" style="1" customWidth="1"/>
    <col min="14380" max="14382" width="1.5" style="1" customWidth="1"/>
    <col min="14383" max="14383" width="1.25" style="1" customWidth="1"/>
    <col min="14384" max="14389" width="1.5" style="1" customWidth="1"/>
    <col min="14390" max="14390" width="1.25" style="1" customWidth="1"/>
    <col min="14391" max="14391" width="1.75" style="1" customWidth="1"/>
    <col min="14392" max="14394" width="1.375" style="1" customWidth="1"/>
    <col min="14395" max="14399" width="1.25" style="1" customWidth="1"/>
    <col min="14400" max="14400" width="1.75" style="1" customWidth="1"/>
    <col min="14401" max="14401" width="1" style="1" customWidth="1"/>
    <col min="14402" max="14402" width="1.375" style="1" customWidth="1"/>
    <col min="14403" max="14403" width="2" style="1" customWidth="1"/>
    <col min="14404" max="14404" width="1.25" style="1" customWidth="1"/>
    <col min="14405" max="14406" width="1.625" style="1" customWidth="1"/>
    <col min="14407" max="14434" width="4.625" style="1" customWidth="1"/>
    <col min="14435" max="14592" width="9" style="1"/>
    <col min="14593" max="14593" width="2.875" style="1" customWidth="1"/>
    <col min="14594" max="14594" width="1.875" style="1" customWidth="1"/>
    <col min="14595" max="14596" width="3.375" style="1" customWidth="1"/>
    <col min="14597" max="14597" width="6.25" style="1" customWidth="1"/>
    <col min="14598" max="14599" width="1.75" style="1" customWidth="1"/>
    <col min="14600" max="14600" width="2" style="1" customWidth="1"/>
    <col min="14601" max="14604" width="1.375" style="1" customWidth="1"/>
    <col min="14605" max="14609" width="1.75" style="1" customWidth="1"/>
    <col min="14610" max="14610" width="1.5" style="1" customWidth="1"/>
    <col min="14611" max="14612" width="1.25" style="1" customWidth="1"/>
    <col min="14613" max="14613" width="1.375" style="1" customWidth="1"/>
    <col min="14614" max="14614" width="1.25" style="1" customWidth="1"/>
    <col min="14615" max="14615" width="2" style="1" customWidth="1"/>
    <col min="14616" max="14616" width="1.375" style="1" customWidth="1"/>
    <col min="14617" max="14618" width="1.25" style="1" customWidth="1"/>
    <col min="14619" max="14619" width="1.625" style="1" customWidth="1"/>
    <col min="14620" max="14620" width="1.75" style="1" customWidth="1"/>
    <col min="14621" max="14622" width="1.375" style="1" customWidth="1"/>
    <col min="14623" max="14623" width="2.125" style="1" customWidth="1"/>
    <col min="14624" max="14624" width="1.75" style="1" customWidth="1"/>
    <col min="14625" max="14625" width="1.25" style="1" customWidth="1"/>
    <col min="14626" max="14626" width="1.5" style="1" customWidth="1"/>
    <col min="14627" max="14627" width="1.375" style="1" customWidth="1"/>
    <col min="14628" max="14628" width="1.25" style="1" customWidth="1"/>
    <col min="14629" max="14631" width="1.5" style="1" customWidth="1"/>
    <col min="14632" max="14632" width="1.125" style="1" customWidth="1"/>
    <col min="14633" max="14633" width="1.75" style="1" customWidth="1"/>
    <col min="14634" max="14634" width="1.875" style="1" customWidth="1"/>
    <col min="14635" max="14635" width="1.125" style="1" customWidth="1"/>
    <col min="14636" max="14638" width="1.5" style="1" customWidth="1"/>
    <col min="14639" max="14639" width="1.25" style="1" customWidth="1"/>
    <col min="14640" max="14645" width="1.5" style="1" customWidth="1"/>
    <col min="14646" max="14646" width="1.25" style="1" customWidth="1"/>
    <col min="14647" max="14647" width="1.75" style="1" customWidth="1"/>
    <col min="14648" max="14650" width="1.375" style="1" customWidth="1"/>
    <col min="14651" max="14655" width="1.25" style="1" customWidth="1"/>
    <col min="14656" max="14656" width="1.75" style="1" customWidth="1"/>
    <col min="14657" max="14657" width="1" style="1" customWidth="1"/>
    <col min="14658" max="14658" width="1.375" style="1" customWidth="1"/>
    <col min="14659" max="14659" width="2" style="1" customWidth="1"/>
    <col min="14660" max="14660" width="1.25" style="1" customWidth="1"/>
    <col min="14661" max="14662" width="1.625" style="1" customWidth="1"/>
    <col min="14663" max="14690" width="4.625" style="1" customWidth="1"/>
    <col min="14691" max="14848" width="9" style="1"/>
    <col min="14849" max="14849" width="2.875" style="1" customWidth="1"/>
    <col min="14850" max="14850" width="1.875" style="1" customWidth="1"/>
    <col min="14851" max="14852" width="3.375" style="1" customWidth="1"/>
    <col min="14853" max="14853" width="6.25" style="1" customWidth="1"/>
    <col min="14854" max="14855" width="1.75" style="1" customWidth="1"/>
    <col min="14856" max="14856" width="2" style="1" customWidth="1"/>
    <col min="14857" max="14860" width="1.375" style="1" customWidth="1"/>
    <col min="14861" max="14865" width="1.75" style="1" customWidth="1"/>
    <col min="14866" max="14866" width="1.5" style="1" customWidth="1"/>
    <col min="14867" max="14868" width="1.25" style="1" customWidth="1"/>
    <col min="14869" max="14869" width="1.375" style="1" customWidth="1"/>
    <col min="14870" max="14870" width="1.25" style="1" customWidth="1"/>
    <col min="14871" max="14871" width="2" style="1" customWidth="1"/>
    <col min="14872" max="14872" width="1.375" style="1" customWidth="1"/>
    <col min="14873" max="14874" width="1.25" style="1" customWidth="1"/>
    <col min="14875" max="14875" width="1.625" style="1" customWidth="1"/>
    <col min="14876" max="14876" width="1.75" style="1" customWidth="1"/>
    <col min="14877" max="14878" width="1.375" style="1" customWidth="1"/>
    <col min="14879" max="14879" width="2.125" style="1" customWidth="1"/>
    <col min="14880" max="14880" width="1.75" style="1" customWidth="1"/>
    <col min="14881" max="14881" width="1.25" style="1" customWidth="1"/>
    <col min="14882" max="14882" width="1.5" style="1" customWidth="1"/>
    <col min="14883" max="14883" width="1.375" style="1" customWidth="1"/>
    <col min="14884" max="14884" width="1.25" style="1" customWidth="1"/>
    <col min="14885" max="14887" width="1.5" style="1" customWidth="1"/>
    <col min="14888" max="14888" width="1.125" style="1" customWidth="1"/>
    <col min="14889" max="14889" width="1.75" style="1" customWidth="1"/>
    <col min="14890" max="14890" width="1.875" style="1" customWidth="1"/>
    <col min="14891" max="14891" width="1.125" style="1" customWidth="1"/>
    <col min="14892" max="14894" width="1.5" style="1" customWidth="1"/>
    <col min="14895" max="14895" width="1.25" style="1" customWidth="1"/>
    <col min="14896" max="14901" width="1.5" style="1" customWidth="1"/>
    <col min="14902" max="14902" width="1.25" style="1" customWidth="1"/>
    <col min="14903" max="14903" width="1.75" style="1" customWidth="1"/>
    <col min="14904" max="14906" width="1.375" style="1" customWidth="1"/>
    <col min="14907" max="14911" width="1.25" style="1" customWidth="1"/>
    <col min="14912" max="14912" width="1.75" style="1" customWidth="1"/>
    <col min="14913" max="14913" width="1" style="1" customWidth="1"/>
    <col min="14914" max="14914" width="1.375" style="1" customWidth="1"/>
    <col min="14915" max="14915" width="2" style="1" customWidth="1"/>
    <col min="14916" max="14916" width="1.25" style="1" customWidth="1"/>
    <col min="14917" max="14918" width="1.625" style="1" customWidth="1"/>
    <col min="14919" max="14946" width="4.625" style="1" customWidth="1"/>
    <col min="14947" max="15104" width="9" style="1"/>
    <col min="15105" max="15105" width="2.875" style="1" customWidth="1"/>
    <col min="15106" max="15106" width="1.875" style="1" customWidth="1"/>
    <col min="15107" max="15108" width="3.375" style="1" customWidth="1"/>
    <col min="15109" max="15109" width="6.25" style="1" customWidth="1"/>
    <col min="15110" max="15111" width="1.75" style="1" customWidth="1"/>
    <col min="15112" max="15112" width="2" style="1" customWidth="1"/>
    <col min="15113" max="15116" width="1.375" style="1" customWidth="1"/>
    <col min="15117" max="15121" width="1.75" style="1" customWidth="1"/>
    <col min="15122" max="15122" width="1.5" style="1" customWidth="1"/>
    <col min="15123" max="15124" width="1.25" style="1" customWidth="1"/>
    <col min="15125" max="15125" width="1.375" style="1" customWidth="1"/>
    <col min="15126" max="15126" width="1.25" style="1" customWidth="1"/>
    <col min="15127" max="15127" width="2" style="1" customWidth="1"/>
    <col min="15128" max="15128" width="1.375" style="1" customWidth="1"/>
    <col min="15129" max="15130" width="1.25" style="1" customWidth="1"/>
    <col min="15131" max="15131" width="1.625" style="1" customWidth="1"/>
    <col min="15132" max="15132" width="1.75" style="1" customWidth="1"/>
    <col min="15133" max="15134" width="1.375" style="1" customWidth="1"/>
    <col min="15135" max="15135" width="2.125" style="1" customWidth="1"/>
    <col min="15136" max="15136" width="1.75" style="1" customWidth="1"/>
    <col min="15137" max="15137" width="1.25" style="1" customWidth="1"/>
    <col min="15138" max="15138" width="1.5" style="1" customWidth="1"/>
    <col min="15139" max="15139" width="1.375" style="1" customWidth="1"/>
    <col min="15140" max="15140" width="1.25" style="1" customWidth="1"/>
    <col min="15141" max="15143" width="1.5" style="1" customWidth="1"/>
    <col min="15144" max="15144" width="1.125" style="1" customWidth="1"/>
    <col min="15145" max="15145" width="1.75" style="1" customWidth="1"/>
    <col min="15146" max="15146" width="1.875" style="1" customWidth="1"/>
    <col min="15147" max="15147" width="1.125" style="1" customWidth="1"/>
    <col min="15148" max="15150" width="1.5" style="1" customWidth="1"/>
    <col min="15151" max="15151" width="1.25" style="1" customWidth="1"/>
    <col min="15152" max="15157" width="1.5" style="1" customWidth="1"/>
    <col min="15158" max="15158" width="1.25" style="1" customWidth="1"/>
    <col min="15159" max="15159" width="1.75" style="1" customWidth="1"/>
    <col min="15160" max="15162" width="1.375" style="1" customWidth="1"/>
    <col min="15163" max="15167" width="1.25" style="1" customWidth="1"/>
    <col min="15168" max="15168" width="1.75" style="1" customWidth="1"/>
    <col min="15169" max="15169" width="1" style="1" customWidth="1"/>
    <col min="15170" max="15170" width="1.375" style="1" customWidth="1"/>
    <col min="15171" max="15171" width="2" style="1" customWidth="1"/>
    <col min="15172" max="15172" width="1.25" style="1" customWidth="1"/>
    <col min="15173" max="15174" width="1.625" style="1" customWidth="1"/>
    <col min="15175" max="15202" width="4.625" style="1" customWidth="1"/>
    <col min="15203" max="15360" width="9" style="1"/>
    <col min="15361" max="15361" width="2.875" style="1" customWidth="1"/>
    <col min="15362" max="15362" width="1.875" style="1" customWidth="1"/>
    <col min="15363" max="15364" width="3.375" style="1" customWidth="1"/>
    <col min="15365" max="15365" width="6.25" style="1" customWidth="1"/>
    <col min="15366" max="15367" width="1.75" style="1" customWidth="1"/>
    <col min="15368" max="15368" width="2" style="1" customWidth="1"/>
    <col min="15369" max="15372" width="1.375" style="1" customWidth="1"/>
    <col min="15373" max="15377" width="1.75" style="1" customWidth="1"/>
    <col min="15378" max="15378" width="1.5" style="1" customWidth="1"/>
    <col min="15379" max="15380" width="1.25" style="1" customWidth="1"/>
    <col min="15381" max="15381" width="1.375" style="1" customWidth="1"/>
    <col min="15382" max="15382" width="1.25" style="1" customWidth="1"/>
    <col min="15383" max="15383" width="2" style="1" customWidth="1"/>
    <col min="15384" max="15384" width="1.375" style="1" customWidth="1"/>
    <col min="15385" max="15386" width="1.25" style="1" customWidth="1"/>
    <col min="15387" max="15387" width="1.625" style="1" customWidth="1"/>
    <col min="15388" max="15388" width="1.75" style="1" customWidth="1"/>
    <col min="15389" max="15390" width="1.375" style="1" customWidth="1"/>
    <col min="15391" max="15391" width="2.125" style="1" customWidth="1"/>
    <col min="15392" max="15392" width="1.75" style="1" customWidth="1"/>
    <col min="15393" max="15393" width="1.25" style="1" customWidth="1"/>
    <col min="15394" max="15394" width="1.5" style="1" customWidth="1"/>
    <col min="15395" max="15395" width="1.375" style="1" customWidth="1"/>
    <col min="15396" max="15396" width="1.25" style="1" customWidth="1"/>
    <col min="15397" max="15399" width="1.5" style="1" customWidth="1"/>
    <col min="15400" max="15400" width="1.125" style="1" customWidth="1"/>
    <col min="15401" max="15401" width="1.75" style="1" customWidth="1"/>
    <col min="15402" max="15402" width="1.875" style="1" customWidth="1"/>
    <col min="15403" max="15403" width="1.125" style="1" customWidth="1"/>
    <col min="15404" max="15406" width="1.5" style="1" customWidth="1"/>
    <col min="15407" max="15407" width="1.25" style="1" customWidth="1"/>
    <col min="15408" max="15413" width="1.5" style="1" customWidth="1"/>
    <col min="15414" max="15414" width="1.25" style="1" customWidth="1"/>
    <col min="15415" max="15415" width="1.75" style="1" customWidth="1"/>
    <col min="15416" max="15418" width="1.375" style="1" customWidth="1"/>
    <col min="15419" max="15423" width="1.25" style="1" customWidth="1"/>
    <col min="15424" max="15424" width="1.75" style="1" customWidth="1"/>
    <col min="15425" max="15425" width="1" style="1" customWidth="1"/>
    <col min="15426" max="15426" width="1.375" style="1" customWidth="1"/>
    <col min="15427" max="15427" width="2" style="1" customWidth="1"/>
    <col min="15428" max="15428" width="1.25" style="1" customWidth="1"/>
    <col min="15429" max="15430" width="1.625" style="1" customWidth="1"/>
    <col min="15431" max="15458" width="4.625" style="1" customWidth="1"/>
    <col min="15459" max="15616" width="9" style="1"/>
    <col min="15617" max="15617" width="2.875" style="1" customWidth="1"/>
    <col min="15618" max="15618" width="1.875" style="1" customWidth="1"/>
    <col min="15619" max="15620" width="3.375" style="1" customWidth="1"/>
    <col min="15621" max="15621" width="6.25" style="1" customWidth="1"/>
    <col min="15622" max="15623" width="1.75" style="1" customWidth="1"/>
    <col min="15624" max="15624" width="2" style="1" customWidth="1"/>
    <col min="15625" max="15628" width="1.375" style="1" customWidth="1"/>
    <col min="15629" max="15633" width="1.75" style="1" customWidth="1"/>
    <col min="15634" max="15634" width="1.5" style="1" customWidth="1"/>
    <col min="15635" max="15636" width="1.25" style="1" customWidth="1"/>
    <col min="15637" max="15637" width="1.375" style="1" customWidth="1"/>
    <col min="15638" max="15638" width="1.25" style="1" customWidth="1"/>
    <col min="15639" max="15639" width="2" style="1" customWidth="1"/>
    <col min="15640" max="15640" width="1.375" style="1" customWidth="1"/>
    <col min="15641" max="15642" width="1.25" style="1" customWidth="1"/>
    <col min="15643" max="15643" width="1.625" style="1" customWidth="1"/>
    <col min="15644" max="15644" width="1.75" style="1" customWidth="1"/>
    <col min="15645" max="15646" width="1.375" style="1" customWidth="1"/>
    <col min="15647" max="15647" width="2.125" style="1" customWidth="1"/>
    <col min="15648" max="15648" width="1.75" style="1" customWidth="1"/>
    <col min="15649" max="15649" width="1.25" style="1" customWidth="1"/>
    <col min="15650" max="15650" width="1.5" style="1" customWidth="1"/>
    <col min="15651" max="15651" width="1.375" style="1" customWidth="1"/>
    <col min="15652" max="15652" width="1.25" style="1" customWidth="1"/>
    <col min="15653" max="15655" width="1.5" style="1" customWidth="1"/>
    <col min="15656" max="15656" width="1.125" style="1" customWidth="1"/>
    <col min="15657" max="15657" width="1.75" style="1" customWidth="1"/>
    <col min="15658" max="15658" width="1.875" style="1" customWidth="1"/>
    <col min="15659" max="15659" width="1.125" style="1" customWidth="1"/>
    <col min="15660" max="15662" width="1.5" style="1" customWidth="1"/>
    <col min="15663" max="15663" width="1.25" style="1" customWidth="1"/>
    <col min="15664" max="15669" width="1.5" style="1" customWidth="1"/>
    <col min="15670" max="15670" width="1.25" style="1" customWidth="1"/>
    <col min="15671" max="15671" width="1.75" style="1" customWidth="1"/>
    <col min="15672" max="15674" width="1.375" style="1" customWidth="1"/>
    <col min="15675" max="15679" width="1.25" style="1" customWidth="1"/>
    <col min="15680" max="15680" width="1.75" style="1" customWidth="1"/>
    <col min="15681" max="15681" width="1" style="1" customWidth="1"/>
    <col min="15682" max="15682" width="1.375" style="1" customWidth="1"/>
    <col min="15683" max="15683" width="2" style="1" customWidth="1"/>
    <col min="15684" max="15684" width="1.25" style="1" customWidth="1"/>
    <col min="15685" max="15686" width="1.625" style="1" customWidth="1"/>
    <col min="15687" max="15714" width="4.625" style="1" customWidth="1"/>
    <col min="15715" max="15872" width="9" style="1"/>
    <col min="15873" max="15873" width="2.875" style="1" customWidth="1"/>
    <col min="15874" max="15874" width="1.875" style="1" customWidth="1"/>
    <col min="15875" max="15876" width="3.375" style="1" customWidth="1"/>
    <col min="15877" max="15877" width="6.25" style="1" customWidth="1"/>
    <col min="15878" max="15879" width="1.75" style="1" customWidth="1"/>
    <col min="15880" max="15880" width="2" style="1" customWidth="1"/>
    <col min="15881" max="15884" width="1.375" style="1" customWidth="1"/>
    <col min="15885" max="15889" width="1.75" style="1" customWidth="1"/>
    <col min="15890" max="15890" width="1.5" style="1" customWidth="1"/>
    <col min="15891" max="15892" width="1.25" style="1" customWidth="1"/>
    <col min="15893" max="15893" width="1.375" style="1" customWidth="1"/>
    <col min="15894" max="15894" width="1.25" style="1" customWidth="1"/>
    <col min="15895" max="15895" width="2" style="1" customWidth="1"/>
    <col min="15896" max="15896" width="1.375" style="1" customWidth="1"/>
    <col min="15897" max="15898" width="1.25" style="1" customWidth="1"/>
    <col min="15899" max="15899" width="1.625" style="1" customWidth="1"/>
    <col min="15900" max="15900" width="1.75" style="1" customWidth="1"/>
    <col min="15901" max="15902" width="1.375" style="1" customWidth="1"/>
    <col min="15903" max="15903" width="2.125" style="1" customWidth="1"/>
    <col min="15904" max="15904" width="1.75" style="1" customWidth="1"/>
    <col min="15905" max="15905" width="1.25" style="1" customWidth="1"/>
    <col min="15906" max="15906" width="1.5" style="1" customWidth="1"/>
    <col min="15907" max="15907" width="1.375" style="1" customWidth="1"/>
    <col min="15908" max="15908" width="1.25" style="1" customWidth="1"/>
    <col min="15909" max="15911" width="1.5" style="1" customWidth="1"/>
    <col min="15912" max="15912" width="1.125" style="1" customWidth="1"/>
    <col min="15913" max="15913" width="1.75" style="1" customWidth="1"/>
    <col min="15914" max="15914" width="1.875" style="1" customWidth="1"/>
    <col min="15915" max="15915" width="1.125" style="1" customWidth="1"/>
    <col min="15916" max="15918" width="1.5" style="1" customWidth="1"/>
    <col min="15919" max="15919" width="1.25" style="1" customWidth="1"/>
    <col min="15920" max="15925" width="1.5" style="1" customWidth="1"/>
    <col min="15926" max="15926" width="1.25" style="1" customWidth="1"/>
    <col min="15927" max="15927" width="1.75" style="1" customWidth="1"/>
    <col min="15928" max="15930" width="1.375" style="1" customWidth="1"/>
    <col min="15931" max="15935" width="1.25" style="1" customWidth="1"/>
    <col min="15936" max="15936" width="1.75" style="1" customWidth="1"/>
    <col min="15937" max="15937" width="1" style="1" customWidth="1"/>
    <col min="15938" max="15938" width="1.375" style="1" customWidth="1"/>
    <col min="15939" max="15939" width="2" style="1" customWidth="1"/>
    <col min="15940" max="15940" width="1.25" style="1" customWidth="1"/>
    <col min="15941" max="15942" width="1.625" style="1" customWidth="1"/>
    <col min="15943" max="15970" width="4.625" style="1" customWidth="1"/>
    <col min="15971" max="16128" width="9" style="1"/>
    <col min="16129" max="16129" width="2.875" style="1" customWidth="1"/>
    <col min="16130" max="16130" width="1.875" style="1" customWidth="1"/>
    <col min="16131" max="16132" width="3.375" style="1" customWidth="1"/>
    <col min="16133" max="16133" width="6.25" style="1" customWidth="1"/>
    <col min="16134" max="16135" width="1.75" style="1" customWidth="1"/>
    <col min="16136" max="16136" width="2" style="1" customWidth="1"/>
    <col min="16137" max="16140" width="1.375" style="1" customWidth="1"/>
    <col min="16141" max="16145" width="1.75" style="1" customWidth="1"/>
    <col min="16146" max="16146" width="1.5" style="1" customWidth="1"/>
    <col min="16147" max="16148" width="1.25" style="1" customWidth="1"/>
    <col min="16149" max="16149" width="1.375" style="1" customWidth="1"/>
    <col min="16150" max="16150" width="1.25" style="1" customWidth="1"/>
    <col min="16151" max="16151" width="2" style="1" customWidth="1"/>
    <col min="16152" max="16152" width="1.375" style="1" customWidth="1"/>
    <col min="16153" max="16154" width="1.25" style="1" customWidth="1"/>
    <col min="16155" max="16155" width="1.625" style="1" customWidth="1"/>
    <col min="16156" max="16156" width="1.75" style="1" customWidth="1"/>
    <col min="16157" max="16158" width="1.375" style="1" customWidth="1"/>
    <col min="16159" max="16159" width="2.125" style="1" customWidth="1"/>
    <col min="16160" max="16160" width="1.75" style="1" customWidth="1"/>
    <col min="16161" max="16161" width="1.25" style="1" customWidth="1"/>
    <col min="16162" max="16162" width="1.5" style="1" customWidth="1"/>
    <col min="16163" max="16163" width="1.375" style="1" customWidth="1"/>
    <col min="16164" max="16164" width="1.25" style="1" customWidth="1"/>
    <col min="16165" max="16167" width="1.5" style="1" customWidth="1"/>
    <col min="16168" max="16168" width="1.125" style="1" customWidth="1"/>
    <col min="16169" max="16169" width="1.75" style="1" customWidth="1"/>
    <col min="16170" max="16170" width="1.875" style="1" customWidth="1"/>
    <col min="16171" max="16171" width="1.125" style="1" customWidth="1"/>
    <col min="16172" max="16174" width="1.5" style="1" customWidth="1"/>
    <col min="16175" max="16175" width="1.25" style="1" customWidth="1"/>
    <col min="16176" max="16181" width="1.5" style="1" customWidth="1"/>
    <col min="16182" max="16182" width="1.25" style="1" customWidth="1"/>
    <col min="16183" max="16183" width="1.75" style="1" customWidth="1"/>
    <col min="16184" max="16186" width="1.375" style="1" customWidth="1"/>
    <col min="16187" max="16191" width="1.25" style="1" customWidth="1"/>
    <col min="16192" max="16192" width="1.75" style="1" customWidth="1"/>
    <col min="16193" max="16193" width="1" style="1" customWidth="1"/>
    <col min="16194" max="16194" width="1.375" style="1" customWidth="1"/>
    <col min="16195" max="16195" width="2" style="1" customWidth="1"/>
    <col min="16196" max="16196" width="1.25" style="1" customWidth="1"/>
    <col min="16197" max="16198" width="1.625" style="1" customWidth="1"/>
    <col min="16199" max="16226" width="4.625" style="1" customWidth="1"/>
    <col min="16227" max="16384" width="9" style="1"/>
  </cols>
  <sheetData>
    <row r="1" spans="1:82" ht="13.5" customHeight="1" x14ac:dyDescent="0.15">
      <c r="B1" s="365"/>
      <c r="C1" s="365"/>
      <c r="D1" s="365"/>
      <c r="E1" s="365"/>
      <c r="F1" s="139"/>
      <c r="G1" s="366" t="s">
        <v>155</v>
      </c>
      <c r="H1" s="366"/>
      <c r="I1" s="366"/>
      <c r="J1" s="366"/>
      <c r="K1" s="366"/>
      <c r="L1" s="366"/>
      <c r="M1" s="366"/>
      <c r="N1" s="366"/>
      <c r="O1" s="366"/>
      <c r="P1" s="366"/>
      <c r="Q1" s="366"/>
      <c r="R1" s="366"/>
      <c r="S1" s="366"/>
      <c r="T1" s="366"/>
      <c r="U1" s="366"/>
      <c r="V1" s="366"/>
      <c r="W1" s="366"/>
      <c r="X1" s="366"/>
      <c r="Y1" s="366"/>
      <c r="Z1" s="366"/>
      <c r="AA1" s="366"/>
      <c r="AB1" s="366"/>
      <c r="AC1" s="366"/>
      <c r="AD1" s="366"/>
      <c r="AE1" s="366"/>
      <c r="AF1" s="366"/>
      <c r="AG1" s="366"/>
      <c r="AH1" s="366"/>
      <c r="AI1" s="366"/>
      <c r="AJ1" s="366"/>
      <c r="AK1" s="366"/>
      <c r="AL1" s="366"/>
      <c r="AM1" s="366"/>
      <c r="AN1" s="366"/>
      <c r="AO1" s="366"/>
      <c r="AP1" s="366"/>
      <c r="AQ1" s="366"/>
      <c r="AR1" s="366"/>
      <c r="AS1" s="366"/>
      <c r="AT1" s="366"/>
      <c r="AU1" s="366"/>
      <c r="AV1" s="366"/>
      <c r="AW1" s="366"/>
      <c r="AX1" s="366"/>
      <c r="AY1" s="366"/>
      <c r="AZ1" s="366"/>
      <c r="BA1" s="366"/>
      <c r="BB1" s="366"/>
      <c r="BC1" s="366"/>
      <c r="BD1" s="366"/>
      <c r="BE1" s="366"/>
      <c r="BF1" s="366"/>
      <c r="BG1" s="366"/>
      <c r="BH1" s="366"/>
      <c r="BI1" s="366"/>
      <c r="BJ1" s="366"/>
      <c r="BK1" s="366"/>
      <c r="BL1" s="366"/>
      <c r="BM1" s="366"/>
      <c r="BN1" s="366"/>
      <c r="BO1" s="366"/>
      <c r="BP1" s="366"/>
      <c r="BQ1" s="366"/>
      <c r="BR1" s="366"/>
    </row>
    <row r="2" spans="1:82" ht="14.25" customHeight="1" x14ac:dyDescent="0.15">
      <c r="B2" s="365"/>
      <c r="C2" s="365"/>
      <c r="D2" s="365"/>
      <c r="E2" s="365"/>
      <c r="F2" s="139"/>
      <c r="G2" s="366"/>
      <c r="H2" s="366"/>
      <c r="I2" s="366"/>
      <c r="J2" s="366"/>
      <c r="K2" s="366"/>
      <c r="L2" s="366"/>
      <c r="M2" s="366"/>
      <c r="N2" s="366"/>
      <c r="O2" s="366"/>
      <c r="P2" s="366"/>
      <c r="Q2" s="366"/>
      <c r="R2" s="366"/>
      <c r="S2" s="366"/>
      <c r="T2" s="366"/>
      <c r="U2" s="366"/>
      <c r="V2" s="366"/>
      <c r="W2" s="366"/>
      <c r="X2" s="366"/>
      <c r="Y2" s="366"/>
      <c r="Z2" s="366"/>
      <c r="AA2" s="366"/>
      <c r="AB2" s="366"/>
      <c r="AC2" s="366"/>
      <c r="AD2" s="366"/>
      <c r="AE2" s="366"/>
      <c r="AF2" s="366"/>
      <c r="AG2" s="366"/>
      <c r="AH2" s="366"/>
      <c r="AI2" s="366"/>
      <c r="AJ2" s="366"/>
      <c r="AK2" s="366"/>
      <c r="AL2" s="366"/>
      <c r="AM2" s="366"/>
      <c r="AN2" s="366"/>
      <c r="AO2" s="366"/>
      <c r="AP2" s="366"/>
      <c r="AQ2" s="366"/>
      <c r="AR2" s="366"/>
      <c r="AS2" s="366"/>
      <c r="AT2" s="366"/>
      <c r="AU2" s="366"/>
      <c r="AV2" s="366"/>
      <c r="AW2" s="366"/>
      <c r="AX2" s="366"/>
      <c r="AY2" s="366"/>
      <c r="AZ2" s="366"/>
      <c r="BA2" s="366"/>
      <c r="BB2" s="366"/>
      <c r="BC2" s="366"/>
      <c r="BD2" s="366"/>
      <c r="BE2" s="366"/>
      <c r="BF2" s="366"/>
      <c r="BG2" s="366"/>
      <c r="BH2" s="366"/>
      <c r="BI2" s="366"/>
      <c r="BJ2" s="366"/>
      <c r="BK2" s="366"/>
      <c r="BL2" s="366"/>
      <c r="BM2" s="366"/>
      <c r="BN2" s="366"/>
      <c r="BO2" s="366"/>
      <c r="BP2" s="366"/>
      <c r="BQ2" s="366"/>
      <c r="BR2" s="366"/>
    </row>
    <row r="3" spans="1:82" ht="12" customHeight="1" x14ac:dyDescent="0.15"/>
    <row r="4" spans="1:82" ht="7.5" customHeight="1" x14ac:dyDescent="0.2">
      <c r="A4" s="367"/>
      <c r="B4" s="367"/>
      <c r="C4" s="367"/>
      <c r="D4" s="367"/>
      <c r="E4" s="367"/>
      <c r="F4" s="367"/>
      <c r="G4" s="367"/>
      <c r="H4" s="367"/>
      <c r="I4" s="367"/>
      <c r="J4" s="79"/>
      <c r="K4" s="79"/>
      <c r="L4" s="79"/>
      <c r="M4" s="79"/>
      <c r="N4" s="79"/>
      <c r="O4" s="79"/>
      <c r="P4" s="79"/>
      <c r="Q4" s="79"/>
      <c r="R4" s="79"/>
      <c r="S4" s="79"/>
      <c r="T4" s="79"/>
      <c r="U4" s="80"/>
      <c r="V4" s="79"/>
      <c r="W4" s="79"/>
      <c r="X4" s="79"/>
      <c r="Y4" s="79"/>
      <c r="Z4" s="79"/>
      <c r="AA4" s="79"/>
      <c r="AB4" s="79"/>
      <c r="AC4" s="79"/>
      <c r="AD4" s="79"/>
      <c r="AE4" s="79"/>
      <c r="AF4" s="79"/>
      <c r="AG4" s="79"/>
      <c r="AH4" s="81"/>
      <c r="AI4" s="79"/>
      <c r="AJ4" s="79"/>
      <c r="AK4" s="79"/>
      <c r="AL4" s="79"/>
      <c r="AM4" s="79"/>
      <c r="AN4" s="79"/>
      <c r="AO4" s="79"/>
      <c r="AP4" s="79"/>
      <c r="AQ4" s="79"/>
      <c r="AR4" s="79"/>
      <c r="AS4" s="79"/>
      <c r="AT4" s="79"/>
      <c r="AU4" s="79"/>
      <c r="AV4" s="79"/>
      <c r="AW4" s="79"/>
      <c r="AX4" s="79"/>
      <c r="AY4" s="79"/>
      <c r="AZ4" s="79"/>
      <c r="BA4" s="79"/>
      <c r="BB4" s="79"/>
      <c r="BC4" s="79"/>
      <c r="BD4" s="79"/>
      <c r="BY4" s="545"/>
      <c r="BZ4" s="545"/>
      <c r="CA4" s="545"/>
      <c r="CB4" s="545"/>
      <c r="CC4" s="545"/>
      <c r="CD4" s="545"/>
    </row>
    <row r="5" spans="1:82" ht="18" customHeight="1" x14ac:dyDescent="0.2">
      <c r="A5" s="367"/>
      <c r="B5" s="367"/>
      <c r="C5" s="367"/>
      <c r="D5" s="367"/>
      <c r="E5" s="367"/>
      <c r="F5" s="367"/>
      <c r="G5" s="367"/>
      <c r="H5" s="367"/>
      <c r="I5" s="367"/>
      <c r="J5" s="110"/>
      <c r="K5" s="110"/>
      <c r="L5" s="110"/>
      <c r="M5" s="110"/>
      <c r="N5" s="110"/>
      <c r="O5" s="110" t="s">
        <v>62</v>
      </c>
      <c r="P5" s="110"/>
      <c r="Q5" s="110"/>
      <c r="R5" s="110"/>
      <c r="S5" s="110"/>
      <c r="T5" s="110"/>
      <c r="U5" s="110"/>
      <c r="V5" s="110"/>
      <c r="W5" s="110"/>
      <c r="X5" s="110"/>
      <c r="Y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c r="AW5" s="110"/>
      <c r="AX5" s="110"/>
      <c r="AY5" s="110"/>
      <c r="AZ5" s="110"/>
      <c r="BA5" s="110"/>
      <c r="BB5" s="110"/>
      <c r="BC5" s="110"/>
      <c r="BY5" s="546"/>
      <c r="BZ5" s="545"/>
      <c r="CA5" s="545"/>
      <c r="CB5" s="545"/>
      <c r="CC5" s="545"/>
      <c r="CD5" s="545"/>
    </row>
    <row r="6" spans="1:82" ht="7.5" customHeight="1" x14ac:dyDescent="0.2">
      <c r="A6" s="367"/>
      <c r="B6" s="367"/>
      <c r="C6" s="367"/>
      <c r="D6" s="367"/>
      <c r="E6" s="367"/>
      <c r="F6" s="367"/>
      <c r="G6" s="367"/>
      <c r="H6" s="367"/>
      <c r="I6" s="367"/>
      <c r="J6" s="79"/>
      <c r="K6" s="79"/>
      <c r="L6" s="79"/>
      <c r="M6" s="79"/>
      <c r="N6" s="79"/>
      <c r="O6" s="79"/>
      <c r="P6" s="79"/>
      <c r="Q6" s="79"/>
      <c r="R6" s="79"/>
      <c r="S6" s="79"/>
      <c r="T6" s="79"/>
      <c r="U6" s="80"/>
      <c r="V6" s="79"/>
      <c r="W6" s="79"/>
      <c r="X6" s="79"/>
      <c r="Y6" s="79"/>
      <c r="Z6" s="79"/>
      <c r="AA6" s="79"/>
      <c r="AB6" s="79"/>
      <c r="AC6" s="79"/>
      <c r="AD6" s="79"/>
      <c r="AE6" s="79"/>
      <c r="AF6" s="79"/>
      <c r="AG6" s="79"/>
      <c r="AH6" s="81"/>
      <c r="AI6" s="79"/>
      <c r="AJ6" s="79"/>
      <c r="AK6" s="79"/>
      <c r="AL6" s="79"/>
      <c r="AM6" s="79"/>
      <c r="AN6" s="79"/>
      <c r="AO6" s="79"/>
      <c r="AP6" s="79"/>
      <c r="AQ6" s="79"/>
      <c r="AR6" s="79"/>
      <c r="AS6" s="79"/>
      <c r="AT6" s="79"/>
      <c r="AU6" s="79"/>
      <c r="AV6" s="79"/>
      <c r="AW6" s="79"/>
      <c r="AX6" s="79"/>
      <c r="AY6" s="79"/>
      <c r="AZ6" s="79"/>
      <c r="BA6" s="79"/>
      <c r="BB6" s="79"/>
      <c r="BC6" s="79"/>
      <c r="BD6" s="79"/>
      <c r="BY6" s="545"/>
      <c r="BZ6" s="545"/>
      <c r="CA6" s="545"/>
      <c r="CB6" s="545"/>
      <c r="CC6" s="545"/>
      <c r="CD6" s="545"/>
    </row>
    <row r="7" spans="1:82" ht="15.75" customHeight="1" x14ac:dyDescent="0.15">
      <c r="A7" s="367"/>
      <c r="B7" s="367"/>
      <c r="C7" s="367"/>
      <c r="D7" s="367"/>
      <c r="E7" s="367"/>
      <c r="F7" s="367"/>
      <c r="G7" s="367"/>
      <c r="H7" s="367"/>
      <c r="I7" s="367"/>
      <c r="K7" s="368" t="s">
        <v>229</v>
      </c>
      <c r="L7" s="369"/>
      <c r="M7" s="369"/>
      <c r="N7" s="474"/>
      <c r="O7" s="474"/>
      <c r="P7" s="370" t="s">
        <v>1</v>
      </c>
      <c r="Q7" s="370"/>
      <c r="R7" s="475"/>
      <c r="S7" s="475"/>
      <c r="T7" s="140" t="s">
        <v>6</v>
      </c>
      <c r="U7" s="140"/>
      <c r="V7" s="140"/>
      <c r="W7" s="140"/>
      <c r="X7" s="140"/>
      <c r="Y7" s="140"/>
      <c r="Z7" s="140"/>
      <c r="AA7" s="140"/>
      <c r="AB7" s="140"/>
      <c r="AC7" s="140"/>
      <c r="AD7" s="140"/>
      <c r="AE7" s="140"/>
      <c r="AF7" s="140"/>
      <c r="AG7" s="140"/>
      <c r="AH7" s="140"/>
      <c r="AI7" s="140"/>
      <c r="AJ7" s="140"/>
      <c r="AK7" s="140"/>
      <c r="AL7" s="140"/>
      <c r="AM7" s="83"/>
      <c r="AN7" s="140"/>
      <c r="AO7" s="140"/>
      <c r="AP7" s="140"/>
      <c r="AQ7" s="140"/>
      <c r="AR7" s="140"/>
      <c r="AS7" s="140"/>
      <c r="AT7" s="84"/>
      <c r="AU7" s="58"/>
      <c r="AV7" s="58"/>
      <c r="AW7" s="58"/>
      <c r="AX7" s="58"/>
      <c r="AY7" s="58"/>
      <c r="AZ7" s="58"/>
      <c r="BA7" s="58"/>
      <c r="BB7" s="58"/>
      <c r="BC7" s="58"/>
      <c r="BD7" s="58"/>
      <c r="BE7" s="58"/>
      <c r="BF7" s="58"/>
      <c r="BG7" s="58"/>
      <c r="BH7" s="58"/>
      <c r="BI7" s="58"/>
      <c r="BJ7" s="58"/>
      <c r="BK7" s="58"/>
      <c r="BL7" s="58"/>
      <c r="BM7" s="58"/>
      <c r="BY7" s="545"/>
      <c r="BZ7" s="545"/>
      <c r="CA7" s="545"/>
      <c r="CB7" s="545"/>
      <c r="CC7" s="545"/>
      <c r="CD7" s="545"/>
    </row>
    <row r="8" spans="1:82" ht="4.5" customHeight="1" x14ac:dyDescent="0.15">
      <c r="A8" s="367"/>
      <c r="B8" s="367"/>
      <c r="C8" s="367"/>
      <c r="D8" s="367"/>
      <c r="E8" s="367"/>
      <c r="F8" s="367"/>
      <c r="G8" s="367"/>
      <c r="H8" s="367"/>
      <c r="I8" s="367"/>
      <c r="K8" s="140"/>
      <c r="L8" s="140"/>
      <c r="M8" s="140"/>
      <c r="N8" s="85"/>
      <c r="O8" s="85"/>
      <c r="P8" s="85"/>
      <c r="Q8" s="85"/>
      <c r="R8" s="85"/>
      <c r="S8" s="85"/>
      <c r="T8" s="140"/>
      <c r="U8" s="140"/>
      <c r="V8" s="140"/>
      <c r="W8" s="140"/>
      <c r="X8" s="140"/>
      <c r="Y8" s="140"/>
      <c r="Z8" s="140"/>
      <c r="AA8" s="140"/>
      <c r="AB8" s="140"/>
      <c r="AC8" s="140"/>
      <c r="AD8" s="140"/>
      <c r="AE8" s="140"/>
      <c r="AF8" s="140"/>
      <c r="AG8" s="140"/>
      <c r="AH8" s="140"/>
      <c r="AI8" s="140"/>
      <c r="AJ8" s="140"/>
      <c r="AK8" s="140"/>
      <c r="AL8" s="140"/>
      <c r="AM8" s="83"/>
      <c r="AN8" s="140"/>
      <c r="AO8" s="140"/>
      <c r="AP8" s="140"/>
      <c r="AQ8" s="140"/>
      <c r="AR8" s="140"/>
      <c r="AS8" s="140"/>
      <c r="AT8" s="84"/>
      <c r="AU8" s="58"/>
      <c r="AV8" s="58"/>
      <c r="AW8" s="58"/>
      <c r="AX8" s="58"/>
      <c r="AY8" s="58"/>
      <c r="AZ8" s="58"/>
      <c r="BA8" s="58"/>
      <c r="BB8" s="58"/>
      <c r="BC8" s="58"/>
      <c r="BD8" s="58"/>
      <c r="BE8" s="58"/>
      <c r="BF8" s="58"/>
      <c r="BG8" s="58"/>
      <c r="BH8" s="58"/>
      <c r="BI8" s="58"/>
      <c r="BJ8" s="58"/>
      <c r="BK8" s="58"/>
      <c r="BL8" s="58"/>
      <c r="BM8" s="58"/>
    </row>
    <row r="9" spans="1:82" ht="12" customHeight="1" x14ac:dyDescent="0.15">
      <c r="A9" s="367"/>
      <c r="B9" s="367"/>
      <c r="C9" s="367"/>
      <c r="D9" s="367"/>
      <c r="E9" s="367"/>
      <c r="F9" s="367"/>
      <c r="G9" s="367"/>
      <c r="H9" s="367"/>
      <c r="I9" s="367"/>
      <c r="J9" s="371" t="s">
        <v>229</v>
      </c>
      <c r="K9" s="371"/>
      <c r="L9" s="371"/>
      <c r="M9" s="475"/>
      <c r="N9" s="475"/>
      <c r="O9" s="362" t="s">
        <v>1</v>
      </c>
      <c r="P9" s="362"/>
      <c r="Q9" s="475"/>
      <c r="R9" s="475"/>
      <c r="S9" s="362" t="s">
        <v>8</v>
      </c>
      <c r="T9" s="362"/>
      <c r="U9" s="475"/>
      <c r="V9" s="475"/>
      <c r="W9" s="362" t="s">
        <v>9</v>
      </c>
      <c r="X9" s="362"/>
      <c r="Y9" s="3"/>
      <c r="Z9" s="3"/>
      <c r="AA9" s="3"/>
      <c r="AB9" s="3"/>
      <c r="AC9" s="3"/>
      <c r="AD9" s="3"/>
      <c r="AE9" s="3"/>
      <c r="AF9" s="3"/>
      <c r="AG9" s="3"/>
      <c r="AH9" s="3"/>
      <c r="AI9" s="3"/>
      <c r="AJ9" s="3"/>
      <c r="AK9" s="3"/>
      <c r="AL9" s="3"/>
      <c r="AM9" s="3"/>
      <c r="AN9" s="361" t="s">
        <v>7</v>
      </c>
      <c r="AO9" s="361"/>
      <c r="AP9" s="361"/>
      <c r="AQ9" s="361"/>
      <c r="AR9" s="475"/>
      <c r="AS9" s="475"/>
      <c r="AT9" s="475"/>
      <c r="AU9" s="475"/>
      <c r="AV9" s="475"/>
      <c r="AW9" s="475"/>
      <c r="AX9" s="475"/>
      <c r="AY9" s="475"/>
      <c r="AZ9" s="475"/>
      <c r="BA9" s="475"/>
      <c r="BB9" s="475"/>
      <c r="BC9" s="475"/>
      <c r="BD9" s="475"/>
      <c r="BE9" s="475"/>
      <c r="BF9" s="475"/>
      <c r="BG9" s="475"/>
      <c r="BH9" s="475"/>
      <c r="BI9" s="475"/>
      <c r="BJ9" s="475"/>
      <c r="BK9" s="3"/>
      <c r="BL9" s="3"/>
      <c r="BM9" s="3"/>
      <c r="BN9" s="3"/>
      <c r="BO9" s="3"/>
      <c r="BP9" s="3"/>
    </row>
    <row r="10" spans="1:82" ht="9.9499999999999993" customHeight="1" x14ac:dyDescent="0.15">
      <c r="A10" s="367"/>
      <c r="B10" s="367"/>
      <c r="C10" s="367"/>
      <c r="D10" s="367"/>
      <c r="E10" s="367"/>
      <c r="F10" s="367"/>
      <c r="G10" s="367"/>
      <c r="H10" s="367"/>
      <c r="I10" s="367"/>
      <c r="J10" s="371"/>
      <c r="K10" s="371"/>
      <c r="L10" s="371"/>
      <c r="M10" s="475"/>
      <c r="N10" s="475"/>
      <c r="O10" s="362"/>
      <c r="P10" s="362"/>
      <c r="Q10" s="475"/>
      <c r="R10" s="475"/>
      <c r="S10" s="362"/>
      <c r="T10" s="362"/>
      <c r="U10" s="475"/>
      <c r="V10" s="475"/>
      <c r="W10" s="362"/>
      <c r="X10" s="362"/>
      <c r="Y10" s="3"/>
      <c r="Z10" s="3"/>
      <c r="AA10" s="3"/>
      <c r="AB10" s="3"/>
      <c r="AC10" s="3"/>
      <c r="AD10" s="3"/>
      <c r="AE10" s="3"/>
      <c r="AF10" s="363" t="s">
        <v>10</v>
      </c>
      <c r="AG10" s="363"/>
      <c r="AH10" s="363"/>
      <c r="AI10" s="363"/>
      <c r="AJ10" s="363"/>
      <c r="AK10" s="363"/>
      <c r="AL10" s="363"/>
      <c r="AM10" s="3"/>
      <c r="AN10" s="361"/>
      <c r="AO10" s="361"/>
      <c r="AP10" s="361"/>
      <c r="AQ10" s="361"/>
      <c r="AR10" s="475"/>
      <c r="AS10" s="475"/>
      <c r="AT10" s="475"/>
      <c r="AU10" s="475"/>
      <c r="AV10" s="475"/>
      <c r="AW10" s="475"/>
      <c r="AX10" s="475"/>
      <c r="AY10" s="475"/>
      <c r="AZ10" s="475"/>
      <c r="BA10" s="475"/>
      <c r="BB10" s="475"/>
      <c r="BC10" s="475"/>
      <c r="BD10" s="475"/>
      <c r="BE10" s="475"/>
      <c r="BF10" s="475"/>
      <c r="BG10" s="475"/>
      <c r="BH10" s="475"/>
      <c r="BI10" s="475"/>
      <c r="BJ10" s="475"/>
      <c r="BK10" s="3"/>
      <c r="BL10" s="3"/>
      <c r="BM10" s="3"/>
      <c r="BN10" s="3"/>
      <c r="BO10" s="3"/>
      <c r="BP10" s="3"/>
    </row>
    <row r="11" spans="1:82" ht="15" customHeight="1" thickBot="1" x14ac:dyDescent="0.2">
      <c r="A11" s="367"/>
      <c r="B11" s="367"/>
      <c r="C11" s="367"/>
      <c r="D11" s="367"/>
      <c r="E11" s="367"/>
      <c r="F11" s="367"/>
      <c r="G11" s="367"/>
      <c r="H11" s="367"/>
      <c r="I11" s="367"/>
      <c r="J11" s="3"/>
      <c r="K11" s="3"/>
      <c r="L11" s="3"/>
      <c r="M11" s="3"/>
      <c r="N11" s="3"/>
      <c r="O11" s="3"/>
      <c r="P11" s="3"/>
      <c r="Q11" s="3"/>
      <c r="R11" s="3"/>
      <c r="S11" s="3"/>
      <c r="T11" s="3"/>
      <c r="U11" s="3"/>
      <c r="V11" s="3"/>
      <c r="W11" s="3"/>
      <c r="X11" s="3"/>
      <c r="Y11" s="3"/>
      <c r="Z11" s="3"/>
      <c r="AA11" s="3"/>
      <c r="AB11" s="3"/>
      <c r="AC11" s="86"/>
      <c r="AD11" s="10"/>
      <c r="AE11" s="3"/>
      <c r="AF11" s="363"/>
      <c r="AG11" s="363"/>
      <c r="AH11" s="363"/>
      <c r="AI11" s="363"/>
      <c r="AJ11" s="363"/>
      <c r="AK11" s="363"/>
      <c r="AL11" s="363"/>
      <c r="AM11" s="3"/>
      <c r="AN11" s="169" t="s">
        <v>11</v>
      </c>
      <c r="AO11" s="169"/>
      <c r="AP11" s="169"/>
      <c r="AQ11" s="169"/>
      <c r="AR11" s="478"/>
      <c r="AS11" s="478"/>
      <c r="AT11" s="478"/>
      <c r="AU11" s="478"/>
      <c r="AV11" s="478"/>
      <c r="AW11" s="478"/>
      <c r="AX11" s="478"/>
      <c r="AY11" s="478"/>
      <c r="AZ11" s="478"/>
      <c r="BA11" s="478"/>
      <c r="BB11" s="478"/>
      <c r="BC11" s="478"/>
      <c r="BD11" s="478"/>
      <c r="BE11" s="478"/>
      <c r="BF11" s="478"/>
      <c r="BG11" s="478"/>
      <c r="BH11" s="478"/>
      <c r="BI11" s="478"/>
      <c r="BJ11" s="478"/>
      <c r="BK11" s="3"/>
      <c r="BL11" s="3"/>
      <c r="BM11" s="3"/>
      <c r="BN11" s="3"/>
      <c r="BO11" s="3"/>
      <c r="BP11" s="3"/>
    </row>
    <row r="12" spans="1:82" ht="20.100000000000001" customHeight="1" thickBot="1" x14ac:dyDescent="0.2">
      <c r="E12" s="3"/>
      <c r="F12" s="3"/>
      <c r="G12" s="347" t="s">
        <v>13</v>
      </c>
      <c r="H12" s="348"/>
      <c r="I12" s="348"/>
      <c r="J12" s="348"/>
      <c r="K12" s="348"/>
      <c r="L12" s="348"/>
      <c r="M12" s="348"/>
      <c r="N12" s="348"/>
      <c r="O12" s="348"/>
      <c r="P12" s="349"/>
      <c r="Q12" s="476"/>
      <c r="R12" s="476"/>
      <c r="S12" s="476"/>
      <c r="T12" s="476"/>
      <c r="U12" s="476"/>
      <c r="V12" s="476"/>
      <c r="W12" s="476"/>
      <c r="X12" s="476"/>
      <c r="Y12" s="476"/>
      <c r="Z12" s="476"/>
      <c r="AA12" s="476"/>
      <c r="AB12" s="476"/>
      <c r="AC12" s="476"/>
      <c r="AD12" s="477"/>
      <c r="AE12" s="360" t="s">
        <v>12</v>
      </c>
      <c r="AF12" s="202"/>
      <c r="AG12" s="202"/>
      <c r="AH12" s="202"/>
      <c r="AI12" s="202"/>
      <c r="AJ12" s="202"/>
      <c r="AK12" s="202"/>
      <c r="AL12" s="202"/>
      <c r="AM12" s="202"/>
      <c r="AN12" s="361" t="s">
        <v>0</v>
      </c>
      <c r="AO12" s="361"/>
      <c r="AP12" s="361"/>
      <c r="AQ12" s="361"/>
      <c r="AR12" s="478"/>
      <c r="AS12" s="478"/>
      <c r="AT12" s="478"/>
      <c r="AU12" s="478"/>
      <c r="AV12" s="478"/>
      <c r="AW12" s="478"/>
      <c r="AX12" s="478"/>
      <c r="AY12" s="478"/>
      <c r="AZ12" s="478"/>
      <c r="BA12" s="478"/>
      <c r="BB12" s="478"/>
      <c r="BC12" s="478"/>
      <c r="BD12" s="478"/>
      <c r="BE12" s="478"/>
      <c r="BF12" s="478"/>
      <c r="BG12" s="478"/>
      <c r="BH12" s="478"/>
      <c r="BI12" s="478"/>
      <c r="BJ12" s="478"/>
      <c r="BK12" s="361"/>
      <c r="BL12" s="361"/>
      <c r="BM12" s="361"/>
      <c r="BN12" s="361"/>
      <c r="BO12" s="3"/>
      <c r="BP12" s="3"/>
    </row>
    <row r="13" spans="1:82" ht="15" customHeight="1" thickBot="1" x14ac:dyDescent="0.2">
      <c r="E13" s="3"/>
      <c r="F13" s="3"/>
      <c r="G13" s="347" t="s">
        <v>68</v>
      </c>
      <c r="H13" s="348"/>
      <c r="I13" s="348"/>
      <c r="J13" s="348"/>
      <c r="K13" s="348"/>
      <c r="L13" s="348"/>
      <c r="M13" s="348"/>
      <c r="N13" s="348"/>
      <c r="O13" s="348"/>
      <c r="P13" s="349"/>
      <c r="Q13" s="479"/>
      <c r="R13" s="479"/>
      <c r="S13" s="479"/>
      <c r="T13" s="479"/>
      <c r="U13" s="479"/>
      <c r="V13" s="479"/>
      <c r="W13" s="479"/>
      <c r="X13" s="479"/>
      <c r="Y13" s="479"/>
      <c r="Z13" s="479"/>
      <c r="AA13" s="479"/>
      <c r="AB13" s="479"/>
      <c r="AC13" s="479"/>
      <c r="AD13" s="480"/>
      <c r="AE13" s="3"/>
      <c r="AF13" s="3"/>
      <c r="AG13" s="3"/>
      <c r="AH13" s="3"/>
      <c r="AI13" s="3"/>
      <c r="AJ13" s="3"/>
      <c r="AK13" s="3"/>
      <c r="AL13" s="148" t="s">
        <v>64</v>
      </c>
      <c r="AM13" s="148"/>
      <c r="AN13" s="148"/>
      <c r="AO13" s="148"/>
      <c r="AP13" s="148"/>
      <c r="AQ13" s="148"/>
      <c r="AR13" s="478"/>
      <c r="AS13" s="478"/>
      <c r="AT13" s="478"/>
      <c r="AU13" s="478"/>
      <c r="AV13" s="478"/>
      <c r="AW13" s="478"/>
      <c r="AX13" s="478"/>
      <c r="AY13" s="478"/>
      <c r="AZ13" s="478"/>
      <c r="BA13" s="478"/>
      <c r="BB13" s="478"/>
      <c r="BC13" s="478"/>
      <c r="BD13" s="478"/>
      <c r="BE13" s="478"/>
      <c r="BF13" s="478"/>
      <c r="BG13" s="478"/>
      <c r="BH13" s="478"/>
      <c r="BI13" s="478"/>
      <c r="BJ13" s="478"/>
      <c r="BK13" s="86" t="s">
        <v>220</v>
      </c>
      <c r="BL13" s="3"/>
      <c r="BM13" s="3"/>
      <c r="BN13" s="3"/>
      <c r="BO13" s="3"/>
      <c r="BP13" s="3"/>
    </row>
    <row r="14" spans="1:82" ht="7.7" customHeight="1" thickBot="1" x14ac:dyDescent="0.2">
      <c r="E14" s="3"/>
      <c r="F14" s="3"/>
      <c r="G14" s="347"/>
      <c r="H14" s="348"/>
      <c r="I14" s="348"/>
      <c r="J14" s="348"/>
      <c r="K14" s="348"/>
      <c r="L14" s="348"/>
      <c r="M14" s="348"/>
      <c r="N14" s="348"/>
      <c r="O14" s="348"/>
      <c r="P14" s="349"/>
      <c r="Q14" s="481"/>
      <c r="R14" s="481"/>
      <c r="S14" s="481"/>
      <c r="T14" s="481"/>
      <c r="U14" s="481"/>
      <c r="V14" s="481"/>
      <c r="W14" s="481"/>
      <c r="X14" s="481"/>
      <c r="Y14" s="481"/>
      <c r="Z14" s="481"/>
      <c r="AA14" s="481"/>
      <c r="AB14" s="481"/>
      <c r="AC14" s="481"/>
      <c r="AD14" s="482"/>
      <c r="AE14" s="111"/>
      <c r="AF14" s="46"/>
      <c r="AG14" s="46"/>
      <c r="AH14" s="87"/>
      <c r="AI14" s="88"/>
      <c r="AJ14" s="88"/>
      <c r="AK14" s="87"/>
      <c r="AL14" s="141"/>
      <c r="AM14" s="141"/>
      <c r="AN14" s="141"/>
      <c r="AO14" s="141"/>
      <c r="AP14" s="141"/>
      <c r="AQ14" s="141"/>
      <c r="AR14" s="137"/>
      <c r="AS14" s="137"/>
      <c r="AT14" s="137"/>
      <c r="AU14" s="137"/>
      <c r="AV14" s="137"/>
      <c r="AW14" s="137"/>
      <c r="AX14" s="137"/>
      <c r="AY14" s="137"/>
      <c r="AZ14" s="137"/>
      <c r="BA14" s="137"/>
      <c r="BB14" s="137"/>
      <c r="BC14" s="137"/>
      <c r="BD14" s="137"/>
      <c r="BE14" s="137"/>
      <c r="BF14" s="137"/>
      <c r="BG14" s="137"/>
      <c r="BH14" s="137"/>
      <c r="BI14" s="137"/>
      <c r="BJ14" s="137"/>
      <c r="BK14" s="89"/>
      <c r="BL14" s="3"/>
      <c r="BM14" s="3"/>
      <c r="BN14" s="3"/>
    </row>
    <row r="15" spans="1:82" ht="13.5" customHeight="1" thickBot="1" x14ac:dyDescent="0.2">
      <c r="C15" s="350" t="s">
        <v>14</v>
      </c>
      <c r="D15" s="351"/>
      <c r="E15" s="352"/>
      <c r="G15" s="225" t="s">
        <v>15</v>
      </c>
      <c r="H15" s="226"/>
      <c r="I15" s="226"/>
      <c r="J15" s="226"/>
      <c r="K15" s="226"/>
      <c r="L15" s="226"/>
      <c r="M15" s="226"/>
      <c r="N15" s="226"/>
      <c r="O15" s="226"/>
      <c r="P15" s="227"/>
      <c r="Q15" s="332" t="s">
        <v>229</v>
      </c>
      <c r="R15" s="332"/>
      <c r="S15" s="353" t="str">
        <f>IF(+N7="","",N7)</f>
        <v/>
      </c>
      <c r="T15" s="353"/>
      <c r="U15" s="332" t="s">
        <v>1</v>
      </c>
      <c r="V15" s="353" t="str">
        <f>IF(+R7="","",R7)</f>
        <v/>
      </c>
      <c r="W15" s="353"/>
      <c r="X15" s="332" t="s">
        <v>2</v>
      </c>
      <c r="Y15" s="483"/>
      <c r="Z15" s="483"/>
      <c r="AA15" s="90" t="s">
        <v>3</v>
      </c>
      <c r="AB15" s="90" t="s">
        <v>221</v>
      </c>
      <c r="AC15" s="90"/>
      <c r="AD15" s="91"/>
      <c r="AE15" s="331" t="s">
        <v>229</v>
      </c>
      <c r="AF15" s="332"/>
      <c r="AG15" s="484"/>
      <c r="AH15" s="484"/>
      <c r="AI15" s="332" t="s">
        <v>1</v>
      </c>
      <c r="AJ15" s="484"/>
      <c r="AK15" s="484"/>
      <c r="AL15" s="332" t="s">
        <v>2</v>
      </c>
      <c r="AM15" s="485"/>
      <c r="AN15" s="485"/>
      <c r="AO15" s="90" t="s">
        <v>3</v>
      </c>
      <c r="AP15" s="90" t="s">
        <v>221</v>
      </c>
      <c r="AQ15" s="90"/>
      <c r="AR15" s="91"/>
      <c r="AS15" s="331" t="s">
        <v>229</v>
      </c>
      <c r="AT15" s="332"/>
      <c r="AU15" s="484"/>
      <c r="AV15" s="484"/>
      <c r="AW15" s="332" t="s">
        <v>1</v>
      </c>
      <c r="AX15" s="484"/>
      <c r="AY15" s="484"/>
      <c r="AZ15" s="332" t="s">
        <v>2</v>
      </c>
      <c r="BA15" s="355"/>
      <c r="BB15" s="355"/>
      <c r="BC15" s="90" t="s">
        <v>3</v>
      </c>
      <c r="BD15" s="90" t="s">
        <v>221</v>
      </c>
      <c r="BE15" s="90"/>
      <c r="BF15" s="92"/>
      <c r="BG15" s="356" t="s">
        <v>122</v>
      </c>
      <c r="BH15" s="357"/>
      <c r="BI15" s="357"/>
      <c r="BJ15" s="357"/>
      <c r="BK15" s="357"/>
      <c r="BL15" s="357"/>
      <c r="BM15" s="357"/>
      <c r="BN15" s="357"/>
      <c r="BO15" s="357"/>
      <c r="BP15" s="358"/>
    </row>
    <row r="16" spans="1:82" ht="13.5" customHeight="1" x14ac:dyDescent="0.15">
      <c r="D16" s="486"/>
      <c r="E16" s="487"/>
      <c r="F16" s="93"/>
      <c r="G16" s="298"/>
      <c r="H16" s="299"/>
      <c r="I16" s="299"/>
      <c r="J16" s="299"/>
      <c r="K16" s="299"/>
      <c r="L16" s="299"/>
      <c r="M16" s="299"/>
      <c r="N16" s="299"/>
      <c r="O16" s="299"/>
      <c r="P16" s="300"/>
      <c r="Q16" s="335"/>
      <c r="R16" s="335"/>
      <c r="S16" s="354"/>
      <c r="T16" s="354"/>
      <c r="U16" s="335"/>
      <c r="V16" s="354"/>
      <c r="W16" s="354"/>
      <c r="X16" s="335"/>
      <c r="Y16" s="488"/>
      <c r="Z16" s="488"/>
      <c r="AA16" s="94" t="s">
        <v>3</v>
      </c>
      <c r="AB16" s="94" t="s">
        <v>222</v>
      </c>
      <c r="AC16" s="94"/>
      <c r="AD16" s="95"/>
      <c r="AE16" s="334"/>
      <c r="AF16" s="335"/>
      <c r="AG16" s="489"/>
      <c r="AH16" s="489"/>
      <c r="AI16" s="335"/>
      <c r="AJ16" s="489"/>
      <c r="AK16" s="489"/>
      <c r="AL16" s="335"/>
      <c r="AM16" s="490"/>
      <c r="AN16" s="490"/>
      <c r="AO16" s="94" t="s">
        <v>3</v>
      </c>
      <c r="AP16" s="94" t="s">
        <v>222</v>
      </c>
      <c r="AQ16" s="94"/>
      <c r="AR16" s="95"/>
      <c r="AS16" s="334"/>
      <c r="AT16" s="335"/>
      <c r="AU16" s="489"/>
      <c r="AV16" s="489"/>
      <c r="AW16" s="335"/>
      <c r="AX16" s="489"/>
      <c r="AY16" s="489"/>
      <c r="AZ16" s="335"/>
      <c r="BA16" s="490"/>
      <c r="BB16" s="490"/>
      <c r="BC16" s="94" t="s">
        <v>3</v>
      </c>
      <c r="BD16" s="94" t="s">
        <v>222</v>
      </c>
      <c r="BE16" s="94"/>
      <c r="BF16" s="96"/>
      <c r="BG16" s="255" t="s">
        <v>165</v>
      </c>
      <c r="BH16" s="256"/>
      <c r="BI16" s="256"/>
      <c r="BJ16" s="256"/>
      <c r="BK16" s="256"/>
      <c r="BL16" s="256"/>
      <c r="BM16" s="256"/>
      <c r="BN16" s="256"/>
      <c r="BO16" s="256"/>
      <c r="BP16" s="257"/>
    </row>
    <row r="17" spans="1:68" ht="15" customHeight="1" outlineLevel="1" thickBot="1" x14ac:dyDescent="0.2">
      <c r="D17" s="491"/>
      <c r="E17" s="492"/>
      <c r="F17" s="93"/>
      <c r="G17" s="359" t="s">
        <v>98</v>
      </c>
      <c r="H17" s="268"/>
      <c r="I17" s="268"/>
      <c r="J17" s="268"/>
      <c r="K17" s="268"/>
      <c r="L17" s="268"/>
      <c r="M17" s="268"/>
      <c r="N17" s="268"/>
      <c r="O17" s="268"/>
      <c r="P17" s="269"/>
      <c r="Q17" s="321" t="s">
        <v>223</v>
      </c>
      <c r="R17" s="321"/>
      <c r="S17" s="493"/>
      <c r="T17" s="493"/>
      <c r="U17" s="493"/>
      <c r="V17" s="493"/>
      <c r="W17" s="493"/>
      <c r="X17" s="493"/>
      <c r="Y17" s="493"/>
      <c r="Z17" s="493"/>
      <c r="AA17" s="493"/>
      <c r="AB17" s="493"/>
      <c r="AC17" s="321" t="s">
        <v>9</v>
      </c>
      <c r="AD17" s="322"/>
      <c r="AE17" s="323" t="s">
        <v>224</v>
      </c>
      <c r="AF17" s="321"/>
      <c r="AG17" s="494"/>
      <c r="AH17" s="494"/>
      <c r="AI17" s="494"/>
      <c r="AJ17" s="494"/>
      <c r="AK17" s="494"/>
      <c r="AL17" s="494"/>
      <c r="AM17" s="494"/>
      <c r="AN17" s="494"/>
      <c r="AO17" s="494"/>
      <c r="AP17" s="494"/>
      <c r="AQ17" s="321" t="s">
        <v>9</v>
      </c>
      <c r="AR17" s="322"/>
      <c r="AS17" s="323" t="s">
        <v>225</v>
      </c>
      <c r="AT17" s="321"/>
      <c r="AU17" s="494"/>
      <c r="AV17" s="494"/>
      <c r="AW17" s="494"/>
      <c r="AX17" s="494"/>
      <c r="AY17" s="494"/>
      <c r="AZ17" s="494"/>
      <c r="BA17" s="494"/>
      <c r="BB17" s="494"/>
      <c r="BC17" s="494"/>
      <c r="BD17" s="494"/>
      <c r="BE17" s="321" t="s">
        <v>9</v>
      </c>
      <c r="BF17" s="346"/>
      <c r="BG17" s="304" t="str">
        <f>IF(S17="","",SUM(S25:BD25)+SUM(S37:BD37))</f>
        <v/>
      </c>
      <c r="BH17" s="305"/>
      <c r="BI17" s="305"/>
      <c r="BJ17" s="305"/>
      <c r="BK17" s="305"/>
      <c r="BL17" s="305"/>
      <c r="BM17" s="305"/>
      <c r="BN17" s="305"/>
      <c r="BO17" s="305"/>
      <c r="BP17" s="306"/>
    </row>
    <row r="18" spans="1:68" ht="12" customHeight="1" outlineLevel="1" thickBot="1" x14ac:dyDescent="0.2">
      <c r="C18" s="310" t="s">
        <v>169</v>
      </c>
      <c r="D18" s="311"/>
      <c r="E18" s="312"/>
      <c r="G18" s="316" t="s">
        <v>16</v>
      </c>
      <c r="H18" s="317"/>
      <c r="I18" s="317"/>
      <c r="J18" s="317"/>
      <c r="K18" s="317"/>
      <c r="L18" s="317"/>
      <c r="M18" s="317"/>
      <c r="N18" s="317"/>
      <c r="O18" s="317"/>
      <c r="P18" s="318"/>
      <c r="Q18" s="142"/>
      <c r="R18" s="142"/>
      <c r="S18" s="495"/>
      <c r="T18" s="495"/>
      <c r="U18" s="495"/>
      <c r="V18" s="495"/>
      <c r="W18" s="495"/>
      <c r="X18" s="495"/>
      <c r="Y18" s="495"/>
      <c r="Z18" s="495"/>
      <c r="AA18" s="495"/>
      <c r="AB18" s="495"/>
      <c r="AC18" s="221" t="s">
        <v>17</v>
      </c>
      <c r="AD18" s="319"/>
      <c r="AE18" s="97"/>
      <c r="AF18" s="98"/>
      <c r="AG18" s="496"/>
      <c r="AH18" s="496"/>
      <c r="AI18" s="496"/>
      <c r="AJ18" s="496"/>
      <c r="AK18" s="496"/>
      <c r="AL18" s="496"/>
      <c r="AM18" s="496"/>
      <c r="AN18" s="496"/>
      <c r="AO18" s="496"/>
      <c r="AP18" s="496"/>
      <c r="AQ18" s="221" t="s">
        <v>17</v>
      </c>
      <c r="AR18" s="319"/>
      <c r="AS18" s="99"/>
      <c r="AT18" s="99"/>
      <c r="AU18" s="496"/>
      <c r="AV18" s="496"/>
      <c r="AW18" s="496"/>
      <c r="AX18" s="496"/>
      <c r="AY18" s="496"/>
      <c r="AZ18" s="496"/>
      <c r="BA18" s="496"/>
      <c r="BB18" s="496"/>
      <c r="BC18" s="496"/>
      <c r="BD18" s="496"/>
      <c r="BE18" s="221" t="s">
        <v>17</v>
      </c>
      <c r="BF18" s="320"/>
      <c r="BG18" s="307"/>
      <c r="BH18" s="308"/>
      <c r="BI18" s="308"/>
      <c r="BJ18" s="308"/>
      <c r="BK18" s="308"/>
      <c r="BL18" s="308"/>
      <c r="BM18" s="308"/>
      <c r="BN18" s="308"/>
      <c r="BO18" s="308"/>
      <c r="BP18" s="309"/>
    </row>
    <row r="19" spans="1:68" ht="12" customHeight="1" outlineLevel="1" thickBot="1" x14ac:dyDescent="0.2">
      <c r="C19" s="313"/>
      <c r="D19" s="314"/>
      <c r="E19" s="315"/>
      <c r="G19" s="324" t="s">
        <v>19</v>
      </c>
      <c r="H19" s="325"/>
      <c r="I19" s="325"/>
      <c r="J19" s="325"/>
      <c r="K19" s="325"/>
      <c r="L19" s="325"/>
      <c r="M19" s="325"/>
      <c r="N19" s="325"/>
      <c r="O19" s="325"/>
      <c r="P19" s="326"/>
      <c r="Q19" s="327" t="s">
        <v>18</v>
      </c>
      <c r="R19" s="274"/>
      <c r="S19" s="274"/>
      <c r="T19" s="274"/>
      <c r="U19" s="274"/>
      <c r="V19" s="274"/>
      <c r="W19" s="274"/>
      <c r="X19" s="274"/>
      <c r="Y19" s="274"/>
      <c r="Z19" s="274"/>
      <c r="AA19" s="274"/>
      <c r="AB19" s="274"/>
      <c r="AC19" s="274"/>
      <c r="AD19" s="328"/>
      <c r="AE19" s="327" t="s">
        <v>18</v>
      </c>
      <c r="AF19" s="274"/>
      <c r="AG19" s="274"/>
      <c r="AH19" s="274"/>
      <c r="AI19" s="274"/>
      <c r="AJ19" s="274"/>
      <c r="AK19" s="274"/>
      <c r="AL19" s="274"/>
      <c r="AM19" s="274"/>
      <c r="AN19" s="274"/>
      <c r="AO19" s="274"/>
      <c r="AP19" s="274"/>
      <c r="AQ19" s="274"/>
      <c r="AR19" s="328"/>
      <c r="AS19" s="331" t="s">
        <v>18</v>
      </c>
      <c r="AT19" s="332"/>
      <c r="AU19" s="332"/>
      <c r="AV19" s="332"/>
      <c r="AW19" s="332"/>
      <c r="AX19" s="332"/>
      <c r="AY19" s="332"/>
      <c r="AZ19" s="332"/>
      <c r="BA19" s="332"/>
      <c r="BB19" s="332"/>
      <c r="BC19" s="332"/>
      <c r="BD19" s="332"/>
      <c r="BE19" s="332"/>
      <c r="BF19" s="333"/>
      <c r="BG19" s="337" t="s">
        <v>124</v>
      </c>
      <c r="BH19" s="281"/>
      <c r="BI19" s="281"/>
      <c r="BJ19" s="281"/>
      <c r="BK19" s="281"/>
      <c r="BL19" s="281"/>
      <c r="BM19" s="281"/>
      <c r="BN19" s="281"/>
      <c r="BO19" s="281"/>
      <c r="BP19" s="338"/>
    </row>
    <row r="20" spans="1:68" ht="12" customHeight="1" outlineLevel="1" x14ac:dyDescent="0.15">
      <c r="A20" s="345" t="s">
        <v>170</v>
      </c>
      <c r="B20" s="345"/>
      <c r="C20" s="345"/>
      <c r="D20" s="497"/>
      <c r="E20" s="498"/>
      <c r="F20" s="93"/>
      <c r="G20" s="298" t="s">
        <v>20</v>
      </c>
      <c r="H20" s="299"/>
      <c r="I20" s="299"/>
      <c r="J20" s="300"/>
      <c r="K20" s="199" t="s">
        <v>94</v>
      </c>
      <c r="L20" s="197"/>
      <c r="M20" s="197"/>
      <c r="N20" s="197"/>
      <c r="O20" s="197"/>
      <c r="P20" s="198"/>
      <c r="Q20" s="329"/>
      <c r="R20" s="275"/>
      <c r="S20" s="275"/>
      <c r="T20" s="275"/>
      <c r="U20" s="275"/>
      <c r="V20" s="275"/>
      <c r="W20" s="275"/>
      <c r="X20" s="275"/>
      <c r="Y20" s="275"/>
      <c r="Z20" s="275"/>
      <c r="AA20" s="275"/>
      <c r="AB20" s="275"/>
      <c r="AC20" s="275"/>
      <c r="AD20" s="330"/>
      <c r="AE20" s="329"/>
      <c r="AF20" s="275"/>
      <c r="AG20" s="275"/>
      <c r="AH20" s="275"/>
      <c r="AI20" s="275"/>
      <c r="AJ20" s="275"/>
      <c r="AK20" s="275"/>
      <c r="AL20" s="275"/>
      <c r="AM20" s="275"/>
      <c r="AN20" s="275"/>
      <c r="AO20" s="275"/>
      <c r="AP20" s="275"/>
      <c r="AQ20" s="275"/>
      <c r="AR20" s="330"/>
      <c r="AS20" s="334"/>
      <c r="AT20" s="335"/>
      <c r="AU20" s="335"/>
      <c r="AV20" s="335"/>
      <c r="AW20" s="335"/>
      <c r="AX20" s="335"/>
      <c r="AY20" s="335"/>
      <c r="AZ20" s="335"/>
      <c r="BA20" s="335"/>
      <c r="BB20" s="335"/>
      <c r="BC20" s="335"/>
      <c r="BD20" s="335"/>
      <c r="BE20" s="335"/>
      <c r="BF20" s="336"/>
      <c r="BG20" s="339"/>
      <c r="BH20" s="340"/>
      <c r="BI20" s="340"/>
      <c r="BJ20" s="340"/>
      <c r="BK20" s="340"/>
      <c r="BL20" s="340"/>
      <c r="BM20" s="340"/>
      <c r="BN20" s="340"/>
      <c r="BO20" s="340"/>
      <c r="BP20" s="341"/>
    </row>
    <row r="21" spans="1:68" ht="12" customHeight="1" outlineLevel="1" thickBot="1" x14ac:dyDescent="0.2">
      <c r="D21" s="499"/>
      <c r="E21" s="500"/>
      <c r="F21" s="93"/>
      <c r="G21" s="298" t="s">
        <v>156</v>
      </c>
      <c r="H21" s="299"/>
      <c r="I21" s="299"/>
      <c r="J21" s="300"/>
      <c r="K21" s="501"/>
      <c r="L21" s="502"/>
      <c r="M21" s="502"/>
      <c r="N21" s="502"/>
      <c r="O21" s="502"/>
      <c r="P21" s="503"/>
      <c r="Q21" s="284" t="str">
        <f>IF(K21="","",(ROUNDDOWN($K21*S$18/10*S$17/$D$20,0)))</f>
        <v/>
      </c>
      <c r="R21" s="285"/>
      <c r="S21" s="285"/>
      <c r="T21" s="285"/>
      <c r="U21" s="285"/>
      <c r="V21" s="285"/>
      <c r="W21" s="285"/>
      <c r="X21" s="285"/>
      <c r="Y21" s="285"/>
      <c r="Z21" s="285"/>
      <c r="AA21" s="285"/>
      <c r="AB21" s="285"/>
      <c r="AC21" s="286" t="s">
        <v>4</v>
      </c>
      <c r="AD21" s="291"/>
      <c r="AE21" s="284" t="str">
        <f>IF(K21="","",(ROUNDDOWN($K21*AG$18/10*AG$17/$D$20,0)))</f>
        <v/>
      </c>
      <c r="AF21" s="285"/>
      <c r="AG21" s="285"/>
      <c r="AH21" s="285"/>
      <c r="AI21" s="285"/>
      <c r="AJ21" s="285"/>
      <c r="AK21" s="285"/>
      <c r="AL21" s="285"/>
      <c r="AM21" s="285"/>
      <c r="AN21" s="285"/>
      <c r="AO21" s="285"/>
      <c r="AP21" s="285"/>
      <c r="AQ21" s="286" t="s">
        <v>4</v>
      </c>
      <c r="AR21" s="291"/>
      <c r="AS21" s="284" t="str">
        <f>IF(K21="","",(ROUNDDOWN($K21*AU$18/10*AU$17/$D$20,0)))</f>
        <v/>
      </c>
      <c r="AT21" s="285"/>
      <c r="AU21" s="285"/>
      <c r="AV21" s="285"/>
      <c r="AW21" s="285"/>
      <c r="AX21" s="285"/>
      <c r="AY21" s="285"/>
      <c r="AZ21" s="285"/>
      <c r="BA21" s="285"/>
      <c r="BB21" s="285"/>
      <c r="BC21" s="285"/>
      <c r="BD21" s="285"/>
      <c r="BE21" s="286" t="s">
        <v>4</v>
      </c>
      <c r="BF21" s="287"/>
      <c r="BG21" s="339"/>
      <c r="BH21" s="340"/>
      <c r="BI21" s="340"/>
      <c r="BJ21" s="340"/>
      <c r="BK21" s="340"/>
      <c r="BL21" s="340"/>
      <c r="BM21" s="340"/>
      <c r="BN21" s="340"/>
      <c r="BO21" s="340"/>
      <c r="BP21" s="341"/>
    </row>
    <row r="22" spans="1:68" ht="12" customHeight="1" outlineLevel="1" thickBot="1" x14ac:dyDescent="0.2">
      <c r="C22" s="301" t="s">
        <v>21</v>
      </c>
      <c r="D22" s="302"/>
      <c r="E22" s="303"/>
      <c r="F22" s="6"/>
      <c r="G22" s="298" t="s">
        <v>171</v>
      </c>
      <c r="H22" s="299"/>
      <c r="I22" s="299"/>
      <c r="J22" s="300"/>
      <c r="K22" s="504"/>
      <c r="L22" s="505"/>
      <c r="M22" s="505"/>
      <c r="N22" s="505"/>
      <c r="O22" s="505"/>
      <c r="P22" s="506"/>
      <c r="Q22" s="284" t="str">
        <f>IF(K22="","",(ROUNDDOWN($K22*S$18/10*S$17/$D$20,0)))</f>
        <v/>
      </c>
      <c r="R22" s="285"/>
      <c r="S22" s="285"/>
      <c r="T22" s="285"/>
      <c r="U22" s="285"/>
      <c r="V22" s="285"/>
      <c r="W22" s="285"/>
      <c r="X22" s="285"/>
      <c r="Y22" s="285"/>
      <c r="Z22" s="285"/>
      <c r="AA22" s="285"/>
      <c r="AB22" s="285"/>
      <c r="AC22" s="286" t="s">
        <v>4</v>
      </c>
      <c r="AD22" s="291"/>
      <c r="AE22" s="284" t="str">
        <f>IF(K22="","",(ROUNDDOWN($K22*AG$18/10*AG$17/$D$20,0)))</f>
        <v/>
      </c>
      <c r="AF22" s="285"/>
      <c r="AG22" s="285"/>
      <c r="AH22" s="285"/>
      <c r="AI22" s="285"/>
      <c r="AJ22" s="285"/>
      <c r="AK22" s="285"/>
      <c r="AL22" s="285"/>
      <c r="AM22" s="285"/>
      <c r="AN22" s="285"/>
      <c r="AO22" s="285"/>
      <c r="AP22" s="285"/>
      <c r="AQ22" s="286" t="s">
        <v>4</v>
      </c>
      <c r="AR22" s="291"/>
      <c r="AS22" s="284" t="str">
        <f>IF(K22="","",(ROUNDDOWN($K22*AU$18/10*AU$17/$D$20,0)))</f>
        <v/>
      </c>
      <c r="AT22" s="285"/>
      <c r="AU22" s="285"/>
      <c r="AV22" s="285"/>
      <c r="AW22" s="285"/>
      <c r="AX22" s="285"/>
      <c r="AY22" s="285"/>
      <c r="AZ22" s="285"/>
      <c r="BA22" s="285"/>
      <c r="BB22" s="285"/>
      <c r="BC22" s="285"/>
      <c r="BD22" s="285"/>
      <c r="BE22" s="286" t="s">
        <v>4</v>
      </c>
      <c r="BF22" s="287"/>
      <c r="BG22" s="342"/>
      <c r="BH22" s="343"/>
      <c r="BI22" s="343"/>
      <c r="BJ22" s="343"/>
      <c r="BK22" s="343"/>
      <c r="BL22" s="343"/>
      <c r="BM22" s="343"/>
      <c r="BN22" s="343"/>
      <c r="BO22" s="343"/>
      <c r="BP22" s="344"/>
    </row>
    <row r="23" spans="1:68" ht="12" customHeight="1" outlineLevel="2" x14ac:dyDescent="0.15">
      <c r="D23" s="507"/>
      <c r="E23" s="508"/>
      <c r="F23" s="93"/>
      <c r="G23" s="509"/>
      <c r="H23" s="510"/>
      <c r="I23" s="510"/>
      <c r="J23" s="511"/>
      <c r="K23" s="512"/>
      <c r="L23" s="513"/>
      <c r="M23" s="513"/>
      <c r="N23" s="513"/>
      <c r="O23" s="513"/>
      <c r="P23" s="514"/>
      <c r="Q23" s="284"/>
      <c r="R23" s="285"/>
      <c r="S23" s="285"/>
      <c r="T23" s="285"/>
      <c r="U23" s="285"/>
      <c r="V23" s="285"/>
      <c r="W23" s="285"/>
      <c r="X23" s="285"/>
      <c r="Y23" s="285"/>
      <c r="Z23" s="285"/>
      <c r="AA23" s="285"/>
      <c r="AB23" s="285"/>
      <c r="AC23" s="286" t="s">
        <v>4</v>
      </c>
      <c r="AD23" s="291"/>
      <c r="AE23" s="284"/>
      <c r="AF23" s="285"/>
      <c r="AG23" s="285"/>
      <c r="AH23" s="285"/>
      <c r="AI23" s="285"/>
      <c r="AJ23" s="285"/>
      <c r="AK23" s="285"/>
      <c r="AL23" s="285"/>
      <c r="AM23" s="285"/>
      <c r="AN23" s="285"/>
      <c r="AO23" s="285"/>
      <c r="AP23" s="285"/>
      <c r="AQ23" s="286" t="s">
        <v>4</v>
      </c>
      <c r="AR23" s="291"/>
      <c r="AS23" s="284"/>
      <c r="AT23" s="285"/>
      <c r="AU23" s="285"/>
      <c r="AV23" s="285"/>
      <c r="AW23" s="285"/>
      <c r="AX23" s="285"/>
      <c r="AY23" s="285"/>
      <c r="AZ23" s="285"/>
      <c r="BA23" s="285"/>
      <c r="BB23" s="285"/>
      <c r="BC23" s="285"/>
      <c r="BD23" s="285"/>
      <c r="BE23" s="286" t="s">
        <v>4</v>
      </c>
      <c r="BF23" s="287"/>
      <c r="BG23" s="288" t="s">
        <v>123</v>
      </c>
      <c r="BH23" s="289"/>
      <c r="BI23" s="289"/>
      <c r="BJ23" s="289"/>
      <c r="BK23" s="289"/>
      <c r="BL23" s="289"/>
      <c r="BM23" s="289"/>
      <c r="BN23" s="289"/>
      <c r="BO23" s="289"/>
      <c r="BP23" s="290"/>
    </row>
    <row r="24" spans="1:68" ht="12" customHeight="1" outlineLevel="2" thickBot="1" x14ac:dyDescent="0.2">
      <c r="D24" s="515"/>
      <c r="E24" s="516"/>
      <c r="F24" s="93"/>
      <c r="G24" s="509"/>
      <c r="H24" s="510"/>
      <c r="I24" s="510"/>
      <c r="J24" s="511"/>
      <c r="K24" s="512"/>
      <c r="L24" s="513"/>
      <c r="M24" s="513"/>
      <c r="N24" s="513"/>
      <c r="O24" s="513"/>
      <c r="P24" s="514"/>
      <c r="Q24" s="284"/>
      <c r="R24" s="285"/>
      <c r="S24" s="285"/>
      <c r="T24" s="285"/>
      <c r="U24" s="285"/>
      <c r="V24" s="285"/>
      <c r="W24" s="285"/>
      <c r="X24" s="285"/>
      <c r="Y24" s="285"/>
      <c r="Z24" s="285"/>
      <c r="AA24" s="285"/>
      <c r="AB24" s="285"/>
      <c r="AC24" s="286" t="s">
        <v>4</v>
      </c>
      <c r="AD24" s="291"/>
      <c r="AE24" s="284"/>
      <c r="AF24" s="285"/>
      <c r="AG24" s="285"/>
      <c r="AH24" s="285"/>
      <c r="AI24" s="285"/>
      <c r="AJ24" s="285"/>
      <c r="AK24" s="285"/>
      <c r="AL24" s="285"/>
      <c r="AM24" s="285"/>
      <c r="AN24" s="285"/>
      <c r="AO24" s="285"/>
      <c r="AP24" s="285"/>
      <c r="AQ24" s="286" t="s">
        <v>4</v>
      </c>
      <c r="AR24" s="291"/>
      <c r="AS24" s="284"/>
      <c r="AT24" s="285"/>
      <c r="AU24" s="285"/>
      <c r="AV24" s="285"/>
      <c r="AW24" s="285"/>
      <c r="AX24" s="285"/>
      <c r="AY24" s="285"/>
      <c r="AZ24" s="285"/>
      <c r="BA24" s="285"/>
      <c r="BB24" s="285"/>
      <c r="BC24" s="285"/>
      <c r="BD24" s="285"/>
      <c r="BE24" s="286" t="s">
        <v>4</v>
      </c>
      <c r="BF24" s="287"/>
      <c r="BG24" s="292"/>
      <c r="BH24" s="293"/>
      <c r="BI24" s="293"/>
      <c r="BJ24" s="293"/>
      <c r="BK24" s="293"/>
      <c r="BL24" s="293"/>
      <c r="BM24" s="293"/>
      <c r="BN24" s="293"/>
      <c r="BO24" s="293"/>
      <c r="BP24" s="294"/>
    </row>
    <row r="25" spans="1:68" ht="12" customHeight="1" outlineLevel="2" thickBot="1" x14ac:dyDescent="0.2">
      <c r="E25" s="131"/>
      <c r="G25" s="295" t="s">
        <v>22</v>
      </c>
      <c r="H25" s="296"/>
      <c r="I25" s="296"/>
      <c r="J25" s="296"/>
      <c r="K25" s="296"/>
      <c r="L25" s="296"/>
      <c r="M25" s="296"/>
      <c r="N25" s="296"/>
      <c r="O25" s="296"/>
      <c r="P25" s="297"/>
      <c r="Q25" s="220" t="s">
        <v>226</v>
      </c>
      <c r="R25" s="221"/>
      <c r="S25" s="222" t="str">
        <f>IF(K21="","",SUM(Q21:AB24))</f>
        <v/>
      </c>
      <c r="T25" s="222"/>
      <c r="U25" s="222"/>
      <c r="V25" s="222"/>
      <c r="W25" s="222"/>
      <c r="X25" s="222"/>
      <c r="Y25" s="222"/>
      <c r="Z25" s="222"/>
      <c r="AA25" s="222"/>
      <c r="AB25" s="222"/>
      <c r="AC25" s="218" t="s">
        <v>4</v>
      </c>
      <c r="AD25" s="219"/>
      <c r="AE25" s="220" t="s">
        <v>173</v>
      </c>
      <c r="AF25" s="221"/>
      <c r="AG25" s="222" t="str">
        <f>IF(K21="","",SUM(AE21:AP24))</f>
        <v/>
      </c>
      <c r="AH25" s="222"/>
      <c r="AI25" s="222"/>
      <c r="AJ25" s="222"/>
      <c r="AK25" s="222"/>
      <c r="AL25" s="222"/>
      <c r="AM25" s="222"/>
      <c r="AN25" s="222"/>
      <c r="AO25" s="222"/>
      <c r="AP25" s="222"/>
      <c r="AQ25" s="218" t="s">
        <v>4</v>
      </c>
      <c r="AR25" s="219"/>
      <c r="AS25" s="220" t="s">
        <v>174</v>
      </c>
      <c r="AT25" s="221"/>
      <c r="AU25" s="222" t="str">
        <f>IF(K21="","",SUM(AS21:BD24))</f>
        <v/>
      </c>
      <c r="AV25" s="222"/>
      <c r="AW25" s="222"/>
      <c r="AX25" s="222"/>
      <c r="AY25" s="222"/>
      <c r="AZ25" s="222"/>
      <c r="BA25" s="222"/>
      <c r="BB25" s="222"/>
      <c r="BC25" s="222"/>
      <c r="BD25" s="222"/>
      <c r="BE25" s="218" t="s">
        <v>4</v>
      </c>
      <c r="BF25" s="223"/>
      <c r="BG25" s="292"/>
      <c r="BH25" s="293"/>
      <c r="BI25" s="293"/>
      <c r="BJ25" s="293"/>
      <c r="BK25" s="293"/>
      <c r="BL25" s="293"/>
      <c r="BM25" s="293"/>
      <c r="BN25" s="293"/>
      <c r="BO25" s="293"/>
      <c r="BP25" s="294"/>
    </row>
    <row r="26" spans="1:68" ht="12" customHeight="1" outlineLevel="2" x14ac:dyDescent="0.15">
      <c r="C26" s="176"/>
      <c r="D26" s="176"/>
      <c r="E26" s="176"/>
      <c r="G26" s="225" t="s">
        <v>25</v>
      </c>
      <c r="H26" s="226"/>
      <c r="I26" s="226"/>
      <c r="J26" s="226"/>
      <c r="K26" s="226"/>
      <c r="L26" s="226"/>
      <c r="M26" s="226"/>
      <c r="N26" s="226"/>
      <c r="O26" s="226"/>
      <c r="P26" s="227"/>
      <c r="Q26" s="270" t="s">
        <v>23</v>
      </c>
      <c r="R26" s="271"/>
      <c r="S26" s="271"/>
      <c r="T26" s="271"/>
      <c r="U26" s="271"/>
      <c r="V26" s="274" t="s">
        <v>73</v>
      </c>
      <c r="W26" s="276" t="s">
        <v>24</v>
      </c>
      <c r="X26" s="276"/>
      <c r="Y26" s="276"/>
      <c r="Z26" s="276"/>
      <c r="AA26" s="276"/>
      <c r="AB26" s="276"/>
      <c r="AC26" s="276"/>
      <c r="AD26" s="277"/>
      <c r="AE26" s="270" t="s">
        <v>23</v>
      </c>
      <c r="AF26" s="271"/>
      <c r="AG26" s="271"/>
      <c r="AH26" s="271"/>
      <c r="AI26" s="271"/>
      <c r="AJ26" s="274" t="s">
        <v>73</v>
      </c>
      <c r="AK26" s="276" t="s">
        <v>24</v>
      </c>
      <c r="AL26" s="276"/>
      <c r="AM26" s="276"/>
      <c r="AN26" s="276"/>
      <c r="AO26" s="276"/>
      <c r="AP26" s="276"/>
      <c r="AQ26" s="276"/>
      <c r="AR26" s="277"/>
      <c r="AS26" s="280" t="s">
        <v>23</v>
      </c>
      <c r="AT26" s="281"/>
      <c r="AU26" s="281"/>
      <c r="AV26" s="281"/>
      <c r="AW26" s="281"/>
      <c r="AX26" s="248" t="s">
        <v>73</v>
      </c>
      <c r="AY26" s="250" t="s">
        <v>24</v>
      </c>
      <c r="AZ26" s="250"/>
      <c r="BA26" s="250"/>
      <c r="BB26" s="250"/>
      <c r="BC26" s="250"/>
      <c r="BD26" s="250"/>
      <c r="BE26" s="251"/>
      <c r="BF26" s="252"/>
      <c r="BG26" s="255"/>
      <c r="BH26" s="256"/>
      <c r="BI26" s="256"/>
      <c r="BJ26" s="256"/>
      <c r="BK26" s="256"/>
      <c r="BL26" s="256"/>
      <c r="BM26" s="256"/>
      <c r="BN26" s="256"/>
      <c r="BO26" s="256"/>
      <c r="BP26" s="257"/>
    </row>
    <row r="27" spans="1:68" ht="12" customHeight="1" outlineLevel="2" x14ac:dyDescent="0.15">
      <c r="C27" s="50"/>
      <c r="D27" s="258"/>
      <c r="E27" s="258"/>
      <c r="G27" s="259" t="s">
        <v>20</v>
      </c>
      <c r="H27" s="201"/>
      <c r="I27" s="201"/>
      <c r="J27" s="201"/>
      <c r="K27" s="201"/>
      <c r="L27" s="260"/>
      <c r="M27" s="261" t="s">
        <v>176</v>
      </c>
      <c r="N27" s="262"/>
      <c r="O27" s="262"/>
      <c r="P27" s="263"/>
      <c r="Q27" s="272"/>
      <c r="R27" s="273"/>
      <c r="S27" s="273"/>
      <c r="T27" s="273"/>
      <c r="U27" s="273"/>
      <c r="V27" s="275"/>
      <c r="W27" s="278"/>
      <c r="X27" s="278"/>
      <c r="Y27" s="278"/>
      <c r="Z27" s="278"/>
      <c r="AA27" s="278"/>
      <c r="AB27" s="278"/>
      <c r="AC27" s="278"/>
      <c r="AD27" s="279"/>
      <c r="AE27" s="272"/>
      <c r="AF27" s="273"/>
      <c r="AG27" s="273"/>
      <c r="AH27" s="273"/>
      <c r="AI27" s="273"/>
      <c r="AJ27" s="275"/>
      <c r="AK27" s="278"/>
      <c r="AL27" s="278"/>
      <c r="AM27" s="278"/>
      <c r="AN27" s="278"/>
      <c r="AO27" s="278"/>
      <c r="AP27" s="278"/>
      <c r="AQ27" s="278"/>
      <c r="AR27" s="279"/>
      <c r="AS27" s="282"/>
      <c r="AT27" s="283"/>
      <c r="AU27" s="283"/>
      <c r="AV27" s="283"/>
      <c r="AW27" s="283"/>
      <c r="AX27" s="249"/>
      <c r="AY27" s="253"/>
      <c r="AZ27" s="253"/>
      <c r="BA27" s="253"/>
      <c r="BB27" s="253"/>
      <c r="BC27" s="253"/>
      <c r="BD27" s="253"/>
      <c r="BE27" s="253"/>
      <c r="BF27" s="254"/>
      <c r="BG27" s="264" t="s">
        <v>65</v>
      </c>
      <c r="BH27" s="265"/>
      <c r="BI27" s="265"/>
      <c r="BJ27" s="265"/>
      <c r="BK27" s="265"/>
      <c r="BL27" s="130"/>
      <c r="BM27" s="130"/>
      <c r="BN27" s="130"/>
      <c r="BO27" s="130"/>
      <c r="BP27" s="113"/>
    </row>
    <row r="28" spans="1:68" ht="15" customHeight="1" outlineLevel="2" x14ac:dyDescent="0.15">
      <c r="C28" s="50"/>
      <c r="D28" s="258"/>
      <c r="E28" s="258"/>
      <c r="G28" s="266" t="s">
        <v>96</v>
      </c>
      <c r="H28" s="243"/>
      <c r="I28" s="267" t="s">
        <v>26</v>
      </c>
      <c r="J28" s="268"/>
      <c r="K28" s="268"/>
      <c r="L28" s="269"/>
      <c r="M28" s="517"/>
      <c r="N28" s="518"/>
      <c r="O28" s="518"/>
      <c r="P28" s="519"/>
      <c r="Q28" s="233" t="str">
        <f>IF(M28="","",$M28)</f>
        <v/>
      </c>
      <c r="R28" s="234"/>
      <c r="S28" s="234"/>
      <c r="T28" s="234"/>
      <c r="U28" s="234"/>
      <c r="V28" s="45" t="s">
        <v>73</v>
      </c>
      <c r="W28" s="235" t="str">
        <f>IF(M28="","",IF(S18=5,1,S18/10))</f>
        <v/>
      </c>
      <c r="X28" s="235"/>
      <c r="Y28" s="45" t="s">
        <v>74</v>
      </c>
      <c r="Z28" s="231" t="str">
        <f>IF(M28="","",Q28*W28)</f>
        <v/>
      </c>
      <c r="AA28" s="231"/>
      <c r="AB28" s="231"/>
      <c r="AC28" s="231"/>
      <c r="AD28" s="132" t="s">
        <v>4</v>
      </c>
      <c r="AE28" s="233"/>
      <c r="AF28" s="234"/>
      <c r="AG28" s="234"/>
      <c r="AH28" s="234"/>
      <c r="AI28" s="234"/>
      <c r="AJ28" s="45" t="s">
        <v>73</v>
      </c>
      <c r="AK28" s="235"/>
      <c r="AL28" s="235"/>
      <c r="AM28" s="45" t="s">
        <v>74</v>
      </c>
      <c r="AN28" s="231"/>
      <c r="AO28" s="231"/>
      <c r="AP28" s="231"/>
      <c r="AQ28" s="231"/>
      <c r="AR28" s="132" t="s">
        <v>4</v>
      </c>
      <c r="AS28" s="233" t="str">
        <f t="shared" ref="AS28:AS33" si="0">IF(AU$13="","",$M28)</f>
        <v/>
      </c>
      <c r="AT28" s="234"/>
      <c r="AU28" s="234"/>
      <c r="AV28" s="234"/>
      <c r="AW28" s="234"/>
      <c r="AX28" s="45" t="s">
        <v>73</v>
      </c>
      <c r="AY28" s="235"/>
      <c r="AZ28" s="235"/>
      <c r="BA28" s="45" t="s">
        <v>74</v>
      </c>
      <c r="BB28" s="231"/>
      <c r="BC28" s="231"/>
      <c r="BD28" s="231"/>
      <c r="BE28" s="231"/>
      <c r="BF28" s="133" t="s">
        <v>4</v>
      </c>
      <c r="BG28" s="129"/>
      <c r="BH28" s="130"/>
      <c r="BI28" s="130"/>
      <c r="BJ28" s="130"/>
      <c r="BK28" s="130"/>
      <c r="BL28" s="130"/>
      <c r="BM28" s="130"/>
      <c r="BN28" s="130"/>
      <c r="BO28" s="130"/>
      <c r="BP28" s="113"/>
    </row>
    <row r="29" spans="1:68" ht="15" customHeight="1" outlineLevel="2" x14ac:dyDescent="0.15">
      <c r="G29" s="244"/>
      <c r="H29" s="245"/>
      <c r="I29" s="267" t="s">
        <v>27</v>
      </c>
      <c r="J29" s="268"/>
      <c r="K29" s="268"/>
      <c r="L29" s="269"/>
      <c r="M29" s="517"/>
      <c r="N29" s="518"/>
      <c r="O29" s="518"/>
      <c r="P29" s="519"/>
      <c r="Q29" s="233" t="str">
        <f>IF(M29="","",$M29)</f>
        <v/>
      </c>
      <c r="R29" s="234"/>
      <c r="S29" s="234"/>
      <c r="T29" s="234"/>
      <c r="U29" s="234"/>
      <c r="V29" s="45" t="s">
        <v>73</v>
      </c>
      <c r="W29" s="235" t="str">
        <f>IF(M29="","",IF(S18=5,1,S18/10))</f>
        <v/>
      </c>
      <c r="X29" s="235"/>
      <c r="Y29" s="45" t="s">
        <v>74</v>
      </c>
      <c r="Z29" s="231" t="str">
        <f>IF(M29="","",Q29*W29)</f>
        <v/>
      </c>
      <c r="AA29" s="231"/>
      <c r="AB29" s="231"/>
      <c r="AC29" s="231"/>
      <c r="AD29" s="132" t="s">
        <v>4</v>
      </c>
      <c r="AE29" s="233"/>
      <c r="AF29" s="234"/>
      <c r="AG29" s="234"/>
      <c r="AH29" s="234"/>
      <c r="AI29" s="234"/>
      <c r="AJ29" s="45" t="s">
        <v>73</v>
      </c>
      <c r="AK29" s="235"/>
      <c r="AL29" s="235"/>
      <c r="AM29" s="45" t="s">
        <v>74</v>
      </c>
      <c r="AN29" s="231"/>
      <c r="AO29" s="231"/>
      <c r="AP29" s="231"/>
      <c r="AQ29" s="231"/>
      <c r="AR29" s="132" t="s">
        <v>4</v>
      </c>
      <c r="AS29" s="233" t="str">
        <f t="shared" si="0"/>
        <v/>
      </c>
      <c r="AT29" s="234"/>
      <c r="AU29" s="234"/>
      <c r="AV29" s="234"/>
      <c r="AW29" s="234"/>
      <c r="AX29" s="45" t="s">
        <v>73</v>
      </c>
      <c r="AY29" s="235"/>
      <c r="AZ29" s="235"/>
      <c r="BA29" s="45" t="s">
        <v>74</v>
      </c>
      <c r="BB29" s="231"/>
      <c r="BC29" s="231"/>
      <c r="BD29" s="231"/>
      <c r="BE29" s="231"/>
      <c r="BF29" s="133" t="s">
        <v>4</v>
      </c>
      <c r="BG29" s="520"/>
      <c r="BH29" s="521"/>
      <c r="BI29" s="521"/>
      <c r="BJ29" s="521"/>
      <c r="BK29" s="521"/>
      <c r="BL29" s="521"/>
      <c r="BM29" s="521"/>
      <c r="BN29" s="521"/>
      <c r="BO29" s="521"/>
      <c r="BP29" s="138"/>
    </row>
    <row r="30" spans="1:68" ht="15" customHeight="1" outlineLevel="2" x14ac:dyDescent="0.15">
      <c r="G30" s="244"/>
      <c r="H30" s="245"/>
      <c r="I30" s="199" t="s">
        <v>67</v>
      </c>
      <c r="J30" s="197"/>
      <c r="K30" s="197"/>
      <c r="L30" s="198"/>
      <c r="M30" s="517"/>
      <c r="N30" s="518"/>
      <c r="O30" s="518"/>
      <c r="P30" s="519"/>
      <c r="Q30" s="233" t="str">
        <f>IF(M30="","",$M30)</f>
        <v/>
      </c>
      <c r="R30" s="234"/>
      <c r="S30" s="234"/>
      <c r="T30" s="234"/>
      <c r="U30" s="234"/>
      <c r="V30" s="45" t="s">
        <v>73</v>
      </c>
      <c r="W30" s="522"/>
      <c r="X30" s="522"/>
      <c r="Y30" s="45" t="s">
        <v>74</v>
      </c>
      <c r="Z30" s="231"/>
      <c r="AA30" s="231"/>
      <c r="AB30" s="231"/>
      <c r="AC30" s="231"/>
      <c r="AD30" s="132" t="s">
        <v>4</v>
      </c>
      <c r="AE30" s="233"/>
      <c r="AF30" s="234"/>
      <c r="AG30" s="234"/>
      <c r="AH30" s="234"/>
      <c r="AI30" s="234"/>
      <c r="AJ30" s="45" t="s">
        <v>73</v>
      </c>
      <c r="AK30" s="522"/>
      <c r="AL30" s="522"/>
      <c r="AM30" s="45" t="s">
        <v>74</v>
      </c>
      <c r="AN30" s="231"/>
      <c r="AO30" s="239"/>
      <c r="AP30" s="239"/>
      <c r="AQ30" s="239"/>
      <c r="AR30" s="132" t="s">
        <v>4</v>
      </c>
      <c r="AS30" s="233" t="str">
        <f t="shared" si="0"/>
        <v/>
      </c>
      <c r="AT30" s="234"/>
      <c r="AU30" s="234"/>
      <c r="AV30" s="234"/>
      <c r="AW30" s="234"/>
      <c r="AX30" s="45" t="s">
        <v>73</v>
      </c>
      <c r="AY30" s="522"/>
      <c r="AZ30" s="522"/>
      <c r="BA30" s="45" t="s">
        <v>74</v>
      </c>
      <c r="BB30" s="231"/>
      <c r="BC30" s="239"/>
      <c r="BD30" s="239"/>
      <c r="BE30" s="239"/>
      <c r="BF30" s="133" t="s">
        <v>4</v>
      </c>
      <c r="BG30" s="520"/>
      <c r="BH30" s="521"/>
      <c r="BI30" s="521"/>
      <c r="BJ30" s="521"/>
      <c r="BK30" s="521"/>
      <c r="BL30" s="521"/>
      <c r="BM30" s="521"/>
      <c r="BN30" s="521"/>
      <c r="BO30" s="521"/>
      <c r="BP30" s="138"/>
    </row>
    <row r="31" spans="1:68" ht="15" customHeight="1" outlineLevel="2" x14ac:dyDescent="0.15">
      <c r="G31" s="244"/>
      <c r="H31" s="245"/>
      <c r="I31" s="523"/>
      <c r="J31" s="524"/>
      <c r="K31" s="524"/>
      <c r="L31" s="525"/>
      <c r="M31" s="517"/>
      <c r="N31" s="518"/>
      <c r="O31" s="518"/>
      <c r="P31" s="519"/>
      <c r="Q31" s="233"/>
      <c r="R31" s="234"/>
      <c r="S31" s="234"/>
      <c r="T31" s="234"/>
      <c r="U31" s="234"/>
      <c r="V31" s="45" t="s">
        <v>73</v>
      </c>
      <c r="W31" s="522"/>
      <c r="X31" s="522"/>
      <c r="Y31" s="45" t="s">
        <v>74</v>
      </c>
      <c r="Z31" s="231"/>
      <c r="AA31" s="231"/>
      <c r="AB31" s="231"/>
      <c r="AC31" s="231"/>
      <c r="AD31" s="132" t="s">
        <v>4</v>
      </c>
      <c r="AE31" s="233"/>
      <c r="AF31" s="234"/>
      <c r="AG31" s="234"/>
      <c r="AH31" s="234"/>
      <c r="AI31" s="234"/>
      <c r="AJ31" s="45" t="s">
        <v>73</v>
      </c>
      <c r="AK31" s="522"/>
      <c r="AL31" s="522"/>
      <c r="AM31" s="45" t="s">
        <v>74</v>
      </c>
      <c r="AN31" s="231"/>
      <c r="AO31" s="239"/>
      <c r="AP31" s="239"/>
      <c r="AQ31" s="239"/>
      <c r="AR31" s="132" t="s">
        <v>4</v>
      </c>
      <c r="AS31" s="233" t="str">
        <f t="shared" si="0"/>
        <v/>
      </c>
      <c r="AT31" s="234"/>
      <c r="AU31" s="234"/>
      <c r="AV31" s="234"/>
      <c r="AW31" s="234"/>
      <c r="AX31" s="45" t="s">
        <v>73</v>
      </c>
      <c r="AY31" s="522"/>
      <c r="AZ31" s="522"/>
      <c r="BA31" s="45" t="s">
        <v>74</v>
      </c>
      <c r="BB31" s="231"/>
      <c r="BC31" s="239"/>
      <c r="BD31" s="239"/>
      <c r="BE31" s="239"/>
      <c r="BF31" s="133" t="s">
        <v>4</v>
      </c>
      <c r="BG31" s="526"/>
      <c r="BH31" s="527"/>
      <c r="BI31" s="527"/>
      <c r="BJ31" s="527"/>
      <c r="BK31" s="527"/>
      <c r="BL31" s="528"/>
      <c r="BM31" s="528"/>
      <c r="BN31" s="528"/>
      <c r="BO31" s="528"/>
      <c r="BP31" s="138"/>
    </row>
    <row r="32" spans="1:68" ht="15" customHeight="1" outlineLevel="2" x14ac:dyDescent="0.15">
      <c r="G32" s="246"/>
      <c r="H32" s="247"/>
      <c r="I32" s="523"/>
      <c r="J32" s="524"/>
      <c r="K32" s="524"/>
      <c r="L32" s="525"/>
      <c r="M32" s="517"/>
      <c r="N32" s="518"/>
      <c r="O32" s="518"/>
      <c r="P32" s="519"/>
      <c r="Q32" s="233"/>
      <c r="R32" s="234"/>
      <c r="S32" s="234"/>
      <c r="T32" s="234"/>
      <c r="U32" s="234"/>
      <c r="V32" s="45" t="s">
        <v>73</v>
      </c>
      <c r="W32" s="522"/>
      <c r="X32" s="522"/>
      <c r="Y32" s="45" t="s">
        <v>74</v>
      </c>
      <c r="Z32" s="231"/>
      <c r="AA32" s="231"/>
      <c r="AB32" s="231"/>
      <c r="AC32" s="231"/>
      <c r="AD32" s="132" t="s">
        <v>4</v>
      </c>
      <c r="AE32" s="233"/>
      <c r="AF32" s="234"/>
      <c r="AG32" s="234"/>
      <c r="AH32" s="234"/>
      <c r="AI32" s="234"/>
      <c r="AJ32" s="45" t="s">
        <v>73</v>
      </c>
      <c r="AK32" s="522"/>
      <c r="AL32" s="522"/>
      <c r="AM32" s="45" t="s">
        <v>74</v>
      </c>
      <c r="AN32" s="231"/>
      <c r="AO32" s="239"/>
      <c r="AP32" s="239"/>
      <c r="AQ32" s="239"/>
      <c r="AR32" s="132" t="s">
        <v>4</v>
      </c>
      <c r="AS32" s="233" t="str">
        <f t="shared" si="0"/>
        <v/>
      </c>
      <c r="AT32" s="234"/>
      <c r="AU32" s="234"/>
      <c r="AV32" s="234"/>
      <c r="AW32" s="234"/>
      <c r="AX32" s="45" t="s">
        <v>73</v>
      </c>
      <c r="AY32" s="522"/>
      <c r="AZ32" s="522"/>
      <c r="BA32" s="45" t="s">
        <v>74</v>
      </c>
      <c r="BB32" s="231"/>
      <c r="BC32" s="239"/>
      <c r="BD32" s="239"/>
      <c r="BE32" s="239"/>
      <c r="BF32" s="133" t="s">
        <v>4</v>
      </c>
      <c r="BG32" s="529"/>
      <c r="BH32" s="145"/>
      <c r="BI32" s="145"/>
      <c r="BJ32" s="145"/>
      <c r="BK32" s="145"/>
      <c r="BL32" s="145"/>
      <c r="BM32" s="145"/>
      <c r="BN32" s="530"/>
      <c r="BO32" s="530"/>
      <c r="BP32" s="138"/>
    </row>
    <row r="33" spans="1:69" ht="15" customHeight="1" outlineLevel="2" x14ac:dyDescent="0.15">
      <c r="G33" s="242" t="s">
        <v>95</v>
      </c>
      <c r="H33" s="243"/>
      <c r="I33" s="523"/>
      <c r="J33" s="524"/>
      <c r="K33" s="524"/>
      <c r="L33" s="525"/>
      <c r="M33" s="517"/>
      <c r="N33" s="518"/>
      <c r="O33" s="518"/>
      <c r="P33" s="519"/>
      <c r="Q33" s="233"/>
      <c r="R33" s="234"/>
      <c r="S33" s="234"/>
      <c r="T33" s="234"/>
      <c r="U33" s="234"/>
      <c r="V33" s="45" t="s">
        <v>73</v>
      </c>
      <c r="W33" s="522"/>
      <c r="X33" s="522"/>
      <c r="Y33" s="45" t="s">
        <v>74</v>
      </c>
      <c r="Z33" s="231"/>
      <c r="AA33" s="231"/>
      <c r="AB33" s="231"/>
      <c r="AC33" s="231"/>
      <c r="AD33" s="132" t="s">
        <v>4</v>
      </c>
      <c r="AE33" s="233"/>
      <c r="AF33" s="234"/>
      <c r="AG33" s="234"/>
      <c r="AH33" s="234"/>
      <c r="AI33" s="234"/>
      <c r="AJ33" s="45" t="s">
        <v>73</v>
      </c>
      <c r="AK33" s="522"/>
      <c r="AL33" s="522"/>
      <c r="AM33" s="45" t="s">
        <v>74</v>
      </c>
      <c r="AN33" s="231"/>
      <c r="AO33" s="239"/>
      <c r="AP33" s="239"/>
      <c r="AQ33" s="239"/>
      <c r="AR33" s="132" t="s">
        <v>4</v>
      </c>
      <c r="AS33" s="233" t="str">
        <f t="shared" si="0"/>
        <v/>
      </c>
      <c r="AT33" s="234"/>
      <c r="AU33" s="234"/>
      <c r="AV33" s="234"/>
      <c r="AW33" s="234"/>
      <c r="AX33" s="45" t="s">
        <v>73</v>
      </c>
      <c r="AY33" s="522"/>
      <c r="AZ33" s="522"/>
      <c r="BA33" s="45" t="s">
        <v>74</v>
      </c>
      <c r="BB33" s="231"/>
      <c r="BC33" s="239"/>
      <c r="BD33" s="239"/>
      <c r="BE33" s="239"/>
      <c r="BF33" s="133" t="s">
        <v>4</v>
      </c>
      <c r="BG33" s="240"/>
      <c r="BH33" s="241"/>
      <c r="BI33" s="241"/>
      <c r="BJ33" s="241"/>
      <c r="BK33" s="241"/>
      <c r="BL33" s="241"/>
      <c r="BM33" s="241"/>
      <c r="BN33" s="241"/>
      <c r="BO33" s="241"/>
      <c r="BP33" s="138"/>
    </row>
    <row r="34" spans="1:69" ht="15" customHeight="1" outlineLevel="2" x14ac:dyDescent="0.15">
      <c r="G34" s="244"/>
      <c r="H34" s="245"/>
      <c r="I34" s="523"/>
      <c r="J34" s="524"/>
      <c r="K34" s="524"/>
      <c r="L34" s="525"/>
      <c r="M34" s="517"/>
      <c r="N34" s="518"/>
      <c r="O34" s="518"/>
      <c r="P34" s="519"/>
      <c r="Q34" s="233"/>
      <c r="R34" s="234"/>
      <c r="S34" s="234"/>
      <c r="T34" s="234"/>
      <c r="U34" s="234"/>
      <c r="V34" s="45" t="s">
        <v>73</v>
      </c>
      <c r="W34" s="522"/>
      <c r="X34" s="522"/>
      <c r="Y34" s="45" t="s">
        <v>74</v>
      </c>
      <c r="Z34" s="231"/>
      <c r="AA34" s="231"/>
      <c r="AB34" s="231"/>
      <c r="AC34" s="231"/>
      <c r="AD34" s="132" t="s">
        <v>4</v>
      </c>
      <c r="AE34" s="143"/>
      <c r="AF34" s="144"/>
      <c r="AG34" s="144"/>
      <c r="AH34" s="144"/>
      <c r="AI34" s="144"/>
      <c r="AJ34" s="45" t="s">
        <v>73</v>
      </c>
      <c r="AK34" s="522"/>
      <c r="AL34" s="522"/>
      <c r="AM34" s="45" t="s">
        <v>74</v>
      </c>
      <c r="AN34" s="231"/>
      <c r="AO34" s="232"/>
      <c r="AP34" s="232"/>
      <c r="AQ34" s="232"/>
      <c r="AR34" s="132" t="s">
        <v>4</v>
      </c>
      <c r="AS34" s="143"/>
      <c r="AT34" s="144"/>
      <c r="AU34" s="144"/>
      <c r="AV34" s="144"/>
      <c r="AW34" s="144"/>
      <c r="AX34" s="45" t="s">
        <v>73</v>
      </c>
      <c r="AY34" s="522"/>
      <c r="AZ34" s="522"/>
      <c r="BA34" s="45" t="s">
        <v>74</v>
      </c>
      <c r="BB34" s="231"/>
      <c r="BC34" s="232"/>
      <c r="BD34" s="232"/>
      <c r="BE34" s="232"/>
      <c r="BF34" s="132" t="s">
        <v>4</v>
      </c>
      <c r="BG34" s="240"/>
      <c r="BH34" s="241"/>
      <c r="BI34" s="241"/>
      <c r="BJ34" s="241"/>
      <c r="BK34" s="241"/>
      <c r="BL34" s="241"/>
      <c r="BM34" s="241"/>
      <c r="BN34" s="241"/>
      <c r="BO34" s="241"/>
      <c r="BP34" s="138"/>
    </row>
    <row r="35" spans="1:69" ht="15" customHeight="1" outlineLevel="2" x14ac:dyDescent="0.15">
      <c r="G35" s="244"/>
      <c r="H35" s="245"/>
      <c r="I35" s="523"/>
      <c r="J35" s="524"/>
      <c r="K35" s="524"/>
      <c r="L35" s="525"/>
      <c r="M35" s="517"/>
      <c r="N35" s="518"/>
      <c r="O35" s="518"/>
      <c r="P35" s="519"/>
      <c r="Q35" s="233"/>
      <c r="R35" s="234"/>
      <c r="S35" s="234"/>
      <c r="T35" s="234"/>
      <c r="U35" s="234"/>
      <c r="V35" s="45" t="s">
        <v>73</v>
      </c>
      <c r="W35" s="522"/>
      <c r="X35" s="522"/>
      <c r="Y35" s="45" t="s">
        <v>74</v>
      </c>
      <c r="Z35" s="231"/>
      <c r="AA35" s="231"/>
      <c r="AB35" s="231"/>
      <c r="AC35" s="231"/>
      <c r="AD35" s="132" t="s">
        <v>4</v>
      </c>
      <c r="AE35" s="143"/>
      <c r="AF35" s="144"/>
      <c r="AG35" s="144"/>
      <c r="AH35" s="144"/>
      <c r="AI35" s="144"/>
      <c r="AJ35" s="45" t="s">
        <v>73</v>
      </c>
      <c r="AK35" s="522"/>
      <c r="AL35" s="522"/>
      <c r="AM35" s="45" t="s">
        <v>74</v>
      </c>
      <c r="AN35" s="231"/>
      <c r="AO35" s="232"/>
      <c r="AP35" s="232"/>
      <c r="AQ35" s="232"/>
      <c r="AR35" s="132" t="s">
        <v>4</v>
      </c>
      <c r="AS35" s="143"/>
      <c r="AT35" s="144"/>
      <c r="AU35" s="144"/>
      <c r="AV35" s="144"/>
      <c r="AW35" s="144"/>
      <c r="AX35" s="45" t="s">
        <v>73</v>
      </c>
      <c r="AY35" s="522"/>
      <c r="AZ35" s="522"/>
      <c r="BA35" s="45" t="s">
        <v>74</v>
      </c>
      <c r="BB35" s="231"/>
      <c r="BC35" s="232"/>
      <c r="BD35" s="232"/>
      <c r="BE35" s="232"/>
      <c r="BF35" s="132" t="s">
        <v>4</v>
      </c>
      <c r="BG35" s="240"/>
      <c r="BH35" s="241"/>
      <c r="BI35" s="241"/>
      <c r="BJ35" s="241"/>
      <c r="BK35" s="241"/>
      <c r="BL35" s="241"/>
      <c r="BM35" s="241"/>
      <c r="BN35" s="241"/>
      <c r="BO35" s="241"/>
      <c r="BP35" s="138"/>
    </row>
    <row r="36" spans="1:69" ht="15" customHeight="1" outlineLevel="2" x14ac:dyDescent="0.15">
      <c r="G36" s="246"/>
      <c r="H36" s="247"/>
      <c r="I36" s="523"/>
      <c r="J36" s="524"/>
      <c r="K36" s="524"/>
      <c r="L36" s="525"/>
      <c r="M36" s="517"/>
      <c r="N36" s="518"/>
      <c r="O36" s="518"/>
      <c r="P36" s="519"/>
      <c r="Q36" s="233"/>
      <c r="R36" s="234"/>
      <c r="S36" s="234"/>
      <c r="T36" s="234"/>
      <c r="U36" s="234"/>
      <c r="V36" s="45" t="s">
        <v>73</v>
      </c>
      <c r="W36" s="235"/>
      <c r="X36" s="235"/>
      <c r="Y36" s="45" t="s">
        <v>74</v>
      </c>
      <c r="Z36" s="231"/>
      <c r="AA36" s="231"/>
      <c r="AB36" s="231"/>
      <c r="AC36" s="231"/>
      <c r="AD36" s="132" t="s">
        <v>4</v>
      </c>
      <c r="AE36" s="233"/>
      <c r="AF36" s="234"/>
      <c r="AG36" s="234"/>
      <c r="AH36" s="234"/>
      <c r="AI36" s="234"/>
      <c r="AJ36" s="45" t="s">
        <v>73</v>
      </c>
      <c r="AK36" s="235" t="str">
        <f>IF(AG$13="","",AG$14/10)</f>
        <v/>
      </c>
      <c r="AL36" s="235"/>
      <c r="AM36" s="45" t="s">
        <v>74</v>
      </c>
      <c r="AN36" s="231"/>
      <c r="AO36" s="232"/>
      <c r="AP36" s="232"/>
      <c r="AQ36" s="232"/>
      <c r="AR36" s="132" t="s">
        <v>4</v>
      </c>
      <c r="AS36" s="233" t="str">
        <f>IF(AU$13="","",$M36)</f>
        <v/>
      </c>
      <c r="AT36" s="234"/>
      <c r="AU36" s="234"/>
      <c r="AV36" s="234"/>
      <c r="AW36" s="234"/>
      <c r="AX36" s="45" t="s">
        <v>73</v>
      </c>
      <c r="AY36" s="235" t="str">
        <f>IF(AU$13="","",AU$14/10)</f>
        <v/>
      </c>
      <c r="AZ36" s="235"/>
      <c r="BA36" s="45" t="s">
        <v>74</v>
      </c>
      <c r="BB36" s="231"/>
      <c r="BC36" s="232"/>
      <c r="BD36" s="232"/>
      <c r="BE36" s="232"/>
      <c r="BF36" s="132" t="s">
        <v>4</v>
      </c>
      <c r="BG36" s="240"/>
      <c r="BH36" s="241"/>
      <c r="BI36" s="241"/>
      <c r="BJ36" s="241"/>
      <c r="BK36" s="241"/>
      <c r="BL36" s="241"/>
      <c r="BM36" s="241"/>
      <c r="BN36" s="241"/>
      <c r="BO36" s="241"/>
      <c r="BP36" s="138"/>
    </row>
    <row r="37" spans="1:69" ht="12" customHeight="1" outlineLevel="2" thickBot="1" x14ac:dyDescent="0.2">
      <c r="G37" s="236" t="s">
        <v>22</v>
      </c>
      <c r="H37" s="237"/>
      <c r="I37" s="237"/>
      <c r="J37" s="237"/>
      <c r="K37" s="237"/>
      <c r="L37" s="237"/>
      <c r="M37" s="237"/>
      <c r="N37" s="237"/>
      <c r="O37" s="237"/>
      <c r="P37" s="238"/>
      <c r="Q37" s="220" t="s">
        <v>178</v>
      </c>
      <c r="R37" s="221"/>
      <c r="S37" s="222" t="str">
        <f>IF(K21="","",(SUM(Z28:AC36)))</f>
        <v/>
      </c>
      <c r="T37" s="222"/>
      <c r="U37" s="222"/>
      <c r="V37" s="222"/>
      <c r="W37" s="222"/>
      <c r="X37" s="222"/>
      <c r="Y37" s="222"/>
      <c r="Z37" s="222"/>
      <c r="AA37" s="222"/>
      <c r="AB37" s="222"/>
      <c r="AC37" s="218" t="s">
        <v>4</v>
      </c>
      <c r="AD37" s="219"/>
      <c r="AE37" s="220" t="s">
        <v>179</v>
      </c>
      <c r="AF37" s="221"/>
      <c r="AG37" s="222" t="str">
        <f>IF(K21="","",(SUM(AN28:AQ36)))</f>
        <v/>
      </c>
      <c r="AH37" s="222"/>
      <c r="AI37" s="222"/>
      <c r="AJ37" s="222"/>
      <c r="AK37" s="222"/>
      <c r="AL37" s="222"/>
      <c r="AM37" s="222"/>
      <c r="AN37" s="222"/>
      <c r="AO37" s="222"/>
      <c r="AP37" s="222"/>
      <c r="AQ37" s="218" t="s">
        <v>4</v>
      </c>
      <c r="AR37" s="219"/>
      <c r="AS37" s="220" t="s">
        <v>180</v>
      </c>
      <c r="AT37" s="221"/>
      <c r="AU37" s="222" t="str">
        <f>IF(K21="","",(SUM(BB28:BE36)))</f>
        <v/>
      </c>
      <c r="AV37" s="222"/>
      <c r="AW37" s="222"/>
      <c r="AX37" s="222"/>
      <c r="AY37" s="222"/>
      <c r="AZ37" s="222"/>
      <c r="BA37" s="222"/>
      <c r="BB37" s="222"/>
      <c r="BC37" s="222"/>
      <c r="BD37" s="222"/>
      <c r="BE37" s="218" t="s">
        <v>4</v>
      </c>
      <c r="BF37" s="223"/>
      <c r="BG37" s="121"/>
      <c r="BH37" s="122"/>
      <c r="BI37" s="122"/>
      <c r="BJ37" s="122"/>
      <c r="BK37" s="122"/>
      <c r="BL37" s="122"/>
      <c r="BM37" s="122"/>
      <c r="BN37" s="122"/>
      <c r="BO37" s="122"/>
      <c r="BP37" s="114"/>
    </row>
    <row r="38" spans="1:69" ht="8.25" customHeight="1" outlineLevel="2" x14ac:dyDescent="0.15">
      <c r="B38" s="3"/>
      <c r="C38" s="3"/>
      <c r="D38" s="3"/>
      <c r="E38" s="3"/>
      <c r="F38" s="3"/>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7"/>
      <c r="AI38" s="5"/>
      <c r="AJ38" s="5"/>
      <c r="AK38" s="5"/>
      <c r="AL38" s="5"/>
      <c r="AM38" s="115"/>
      <c r="AN38" s="115"/>
      <c r="AO38" s="115"/>
      <c r="AP38" s="115"/>
      <c r="AQ38" s="115"/>
      <c r="AR38" s="115"/>
      <c r="AS38" s="115"/>
      <c r="AT38" s="115"/>
      <c r="AU38" s="115"/>
      <c r="AV38" s="115"/>
      <c r="AW38" s="115"/>
      <c r="AX38" s="115"/>
      <c r="AY38" s="115"/>
      <c r="AZ38" s="115"/>
      <c r="BA38" s="115"/>
      <c r="BB38" s="115"/>
      <c r="BC38" s="115"/>
      <c r="BD38" s="115"/>
      <c r="BE38" s="115"/>
      <c r="BF38" s="115"/>
      <c r="BG38" s="5"/>
      <c r="BH38" s="3"/>
      <c r="BI38" s="3"/>
      <c r="BJ38" s="3"/>
      <c r="BK38" s="3"/>
      <c r="BL38" s="3"/>
      <c r="BM38" s="3"/>
      <c r="BN38" s="3"/>
      <c r="BO38" s="3"/>
    </row>
    <row r="39" spans="1:69" ht="20.100000000000001" customHeight="1" outlineLevel="2" thickBot="1" x14ac:dyDescent="0.2">
      <c r="G39" s="224" t="s">
        <v>69</v>
      </c>
      <c r="H39" s="224"/>
      <c r="I39" s="224"/>
      <c r="J39" s="224"/>
      <c r="K39" s="224"/>
      <c r="L39" s="224"/>
      <c r="M39" s="224"/>
      <c r="N39" s="4" t="s">
        <v>28</v>
      </c>
      <c r="O39" s="100"/>
      <c r="P39" s="101"/>
      <c r="Q39" s="101"/>
      <c r="R39" s="100"/>
      <c r="S39" s="126"/>
      <c r="T39" s="123"/>
      <c r="U39" s="123"/>
      <c r="V39" s="123"/>
      <c r="W39" s="123"/>
      <c r="X39" s="123"/>
      <c r="Y39" s="123"/>
      <c r="Z39" s="123"/>
      <c r="AA39" s="123"/>
      <c r="AB39" s="35"/>
      <c r="AC39" s="50"/>
      <c r="AD39" s="50"/>
      <c r="AE39" s="50"/>
      <c r="AF39" s="102"/>
      <c r="AG39" s="50"/>
      <c r="AH39" s="127"/>
      <c r="AI39" s="50"/>
      <c r="AJ39" s="50"/>
      <c r="AK39" s="50"/>
      <c r="AL39" s="50"/>
      <c r="AM39" s="124"/>
      <c r="AN39" s="50"/>
      <c r="AO39" s="50"/>
      <c r="AP39" s="50"/>
      <c r="AQ39" s="50"/>
      <c r="AR39" s="50"/>
      <c r="AS39" s="50"/>
      <c r="AT39" s="50"/>
      <c r="AU39" s="50"/>
      <c r="AV39" s="50"/>
      <c r="AW39" s="50"/>
      <c r="AX39" s="50"/>
      <c r="AY39" s="50"/>
      <c r="AZ39" s="50"/>
      <c r="BA39" s="50"/>
      <c r="BB39" s="50"/>
      <c r="BC39" s="50"/>
      <c r="BD39" s="50"/>
      <c r="BE39" s="50"/>
      <c r="BF39" s="50"/>
      <c r="BG39" s="50"/>
      <c r="BH39" s="50"/>
      <c r="BI39" s="50"/>
      <c r="BJ39" s="50"/>
      <c r="BK39" s="50"/>
      <c r="BL39" s="50"/>
      <c r="BM39" s="50"/>
      <c r="BN39" s="50"/>
      <c r="BO39" s="50"/>
      <c r="BP39" s="50"/>
      <c r="BQ39" s="50"/>
    </row>
    <row r="40" spans="1:69" ht="15" customHeight="1" outlineLevel="2" x14ac:dyDescent="0.15">
      <c r="G40" s="225" t="s">
        <v>91</v>
      </c>
      <c r="H40" s="226"/>
      <c r="I40" s="226"/>
      <c r="J40" s="226"/>
      <c r="K40" s="226"/>
      <c r="L40" s="226"/>
      <c r="M40" s="226"/>
      <c r="N40" s="226"/>
      <c r="O40" s="226"/>
      <c r="P40" s="226"/>
      <c r="Q40" s="227"/>
      <c r="R40" s="228" t="s">
        <v>29</v>
      </c>
      <c r="S40" s="228"/>
      <c r="T40" s="228"/>
      <c r="U40" s="229" t="s">
        <v>30</v>
      </c>
      <c r="V40" s="229"/>
      <c r="W40" s="229"/>
      <c r="X40" s="229"/>
      <c r="Y40" s="229"/>
      <c r="Z40" s="229"/>
      <c r="AA40" s="229"/>
      <c r="AB40" s="230"/>
      <c r="AC40" s="147"/>
      <c r="AD40" s="147"/>
      <c r="AE40" s="147"/>
      <c r="AF40" s="147"/>
      <c r="AG40" s="147"/>
      <c r="AH40" s="147"/>
      <c r="AI40" s="147"/>
      <c r="AJ40" s="147"/>
      <c r="AK40" s="147"/>
      <c r="AL40" s="147"/>
      <c r="AM40" s="147"/>
      <c r="AN40" s="147"/>
      <c r="AO40" s="147"/>
      <c r="AP40" s="147"/>
      <c r="AQ40" s="146"/>
      <c r="AR40" s="146"/>
      <c r="AS40" s="146"/>
      <c r="AT40" s="146"/>
      <c r="AU40" s="146"/>
      <c r="AV40" s="146"/>
      <c r="AW40" s="146"/>
      <c r="AX40" s="146"/>
      <c r="AY40" s="146"/>
      <c r="AZ40" s="146"/>
      <c r="BA40" s="118"/>
      <c r="BB40" s="118"/>
      <c r="BC40" s="118"/>
      <c r="BD40" s="118"/>
      <c r="BE40" s="118"/>
      <c r="BF40" s="118"/>
      <c r="BG40" s="118"/>
      <c r="BH40" s="118"/>
      <c r="BI40" s="118"/>
      <c r="BJ40" s="118"/>
      <c r="BK40" s="118"/>
      <c r="BL40" s="118"/>
      <c r="BM40" s="118"/>
      <c r="BN40" s="118"/>
      <c r="BO40" s="118"/>
      <c r="BP40" s="118"/>
      <c r="BQ40" s="50"/>
    </row>
    <row r="41" spans="1:69" ht="15" customHeight="1" outlineLevel="2" x14ac:dyDescent="0.15">
      <c r="G41" s="531"/>
      <c r="H41" s="532"/>
      <c r="I41" s="532"/>
      <c r="J41" s="532"/>
      <c r="K41" s="532"/>
      <c r="L41" s="532"/>
      <c r="M41" s="532"/>
      <c r="N41" s="532"/>
      <c r="O41" s="532"/>
      <c r="P41" s="532"/>
      <c r="Q41" s="533"/>
      <c r="R41" s="534"/>
      <c r="S41" s="534"/>
      <c r="T41" s="534"/>
      <c r="U41" s="535"/>
      <c r="V41" s="536"/>
      <c r="W41" s="536"/>
      <c r="X41" s="536"/>
      <c r="Y41" s="536"/>
      <c r="Z41" s="536"/>
      <c r="AA41" s="536"/>
      <c r="AB41" s="537"/>
      <c r="AC41" s="147"/>
      <c r="AD41" s="147"/>
      <c r="AE41" s="147"/>
      <c r="AF41" s="147"/>
      <c r="AG41" s="147"/>
      <c r="AH41" s="147"/>
      <c r="AI41" s="147"/>
      <c r="AJ41" s="147"/>
      <c r="AK41" s="147"/>
      <c r="AL41" s="147"/>
      <c r="AM41" s="147"/>
      <c r="AN41" s="147"/>
      <c r="AO41" s="147"/>
      <c r="AP41" s="147"/>
      <c r="AQ41" s="146"/>
      <c r="AR41" s="146"/>
      <c r="AS41" s="146"/>
      <c r="AT41" s="146"/>
      <c r="AU41" s="146"/>
      <c r="AV41" s="146"/>
      <c r="AW41" s="146"/>
      <c r="AX41" s="146"/>
      <c r="AY41" s="146"/>
      <c r="AZ41" s="146"/>
      <c r="BA41" s="118"/>
      <c r="BB41" s="118"/>
      <c r="BC41" s="118"/>
      <c r="BD41" s="118"/>
      <c r="BE41" s="118"/>
      <c r="BF41" s="118"/>
      <c r="BG41" s="118"/>
      <c r="BH41" s="118"/>
      <c r="BI41" s="118"/>
      <c r="BJ41" s="118"/>
      <c r="BK41" s="118"/>
      <c r="BL41" s="118"/>
      <c r="BM41" s="118"/>
      <c r="BN41" s="118"/>
      <c r="BO41" s="118"/>
      <c r="BP41" s="118"/>
      <c r="BQ41" s="50"/>
    </row>
    <row r="42" spans="1:69" ht="15" customHeight="1" outlineLevel="2" x14ac:dyDescent="0.15">
      <c r="G42" s="531"/>
      <c r="H42" s="532"/>
      <c r="I42" s="532"/>
      <c r="J42" s="532"/>
      <c r="K42" s="532"/>
      <c r="L42" s="532"/>
      <c r="M42" s="532"/>
      <c r="N42" s="532"/>
      <c r="O42" s="532"/>
      <c r="P42" s="532"/>
      <c r="Q42" s="533"/>
      <c r="R42" s="534"/>
      <c r="S42" s="534"/>
      <c r="T42" s="534"/>
      <c r="U42" s="535"/>
      <c r="V42" s="536"/>
      <c r="W42" s="536"/>
      <c r="X42" s="536"/>
      <c r="Y42" s="536"/>
      <c r="Z42" s="536"/>
      <c r="AA42" s="536"/>
      <c r="AB42" s="537"/>
      <c r="AC42" s="147"/>
      <c r="AD42" s="147"/>
      <c r="AE42" s="147"/>
      <c r="AF42" s="147"/>
      <c r="AG42" s="147"/>
      <c r="AH42" s="147"/>
      <c r="AI42" s="147"/>
      <c r="AJ42" s="147"/>
      <c r="AK42" s="147"/>
      <c r="AL42" s="147"/>
      <c r="AM42" s="147"/>
      <c r="AN42" s="147"/>
      <c r="AO42" s="147"/>
      <c r="AP42" s="147"/>
      <c r="AQ42" s="146"/>
      <c r="AR42" s="146"/>
      <c r="AS42" s="146"/>
      <c r="AT42" s="146"/>
      <c r="AU42" s="146"/>
      <c r="AV42" s="146"/>
      <c r="AW42" s="146"/>
      <c r="AX42" s="146"/>
      <c r="AY42" s="146"/>
      <c r="AZ42" s="146"/>
      <c r="BA42" s="118"/>
      <c r="BB42" s="118"/>
      <c r="BC42" s="118"/>
      <c r="BD42" s="118"/>
      <c r="BE42" s="118"/>
      <c r="BF42" s="118"/>
      <c r="BG42" s="118"/>
      <c r="BH42" s="118"/>
      <c r="BI42" s="118"/>
      <c r="BJ42" s="118"/>
      <c r="BK42" s="118"/>
      <c r="BL42" s="118"/>
      <c r="BM42" s="118"/>
      <c r="BN42" s="118"/>
      <c r="BO42" s="118"/>
      <c r="BP42" s="118"/>
      <c r="BQ42" s="50"/>
    </row>
    <row r="43" spans="1:69" ht="15" customHeight="1" outlineLevel="2" thickBot="1" x14ac:dyDescent="0.2">
      <c r="G43" s="538"/>
      <c r="H43" s="539"/>
      <c r="I43" s="539"/>
      <c r="J43" s="539"/>
      <c r="K43" s="539"/>
      <c r="L43" s="539"/>
      <c r="M43" s="539"/>
      <c r="N43" s="539"/>
      <c r="O43" s="539"/>
      <c r="P43" s="539"/>
      <c r="Q43" s="540"/>
      <c r="R43" s="541"/>
      <c r="S43" s="541"/>
      <c r="T43" s="541"/>
      <c r="U43" s="542"/>
      <c r="V43" s="543"/>
      <c r="W43" s="543"/>
      <c r="X43" s="543"/>
      <c r="Y43" s="543"/>
      <c r="Z43" s="543"/>
      <c r="AA43" s="543"/>
      <c r="AB43" s="544"/>
      <c r="AC43" s="147"/>
      <c r="AD43" s="147"/>
      <c r="AE43" s="147"/>
      <c r="AF43" s="147"/>
      <c r="AG43" s="147"/>
      <c r="AH43" s="147"/>
      <c r="AI43" s="147"/>
      <c r="AJ43" s="147"/>
      <c r="AK43" s="147"/>
      <c r="AL43" s="147"/>
      <c r="AM43" s="147"/>
      <c r="AN43" s="147"/>
      <c r="AO43" s="147"/>
      <c r="AP43" s="147"/>
      <c r="AQ43" s="146"/>
      <c r="AR43" s="146"/>
      <c r="AS43" s="146"/>
      <c r="AT43" s="146"/>
      <c r="AU43" s="146"/>
      <c r="AV43" s="146"/>
      <c r="AW43" s="146"/>
      <c r="AX43" s="146"/>
      <c r="AY43" s="146"/>
      <c r="AZ43" s="146"/>
      <c r="BA43" s="118"/>
      <c r="BB43" s="118"/>
      <c r="BC43" s="118"/>
      <c r="BD43" s="118"/>
      <c r="BE43" s="118"/>
      <c r="BF43" s="118"/>
      <c r="BG43" s="118"/>
      <c r="BH43" s="118"/>
      <c r="BI43" s="118"/>
      <c r="BJ43" s="118"/>
      <c r="BK43" s="118"/>
      <c r="BL43" s="118"/>
      <c r="BM43" s="118"/>
      <c r="BN43" s="118"/>
      <c r="BO43" s="118"/>
      <c r="BP43" s="118"/>
      <c r="BQ43" s="50"/>
    </row>
    <row r="44" spans="1:69" ht="9.9499999999999993" customHeight="1" outlineLevel="2" thickBot="1" x14ac:dyDescent="0.2">
      <c r="A44" s="54"/>
      <c r="B44" s="38"/>
      <c r="C44" s="38"/>
      <c r="D44" s="38"/>
      <c r="E44" s="38"/>
      <c r="F44" s="38"/>
      <c r="G44" s="103"/>
      <c r="H44" s="54"/>
      <c r="I44" s="54"/>
      <c r="J44" s="54"/>
      <c r="K44" s="54"/>
      <c r="L44" s="54"/>
      <c r="M44" s="54"/>
      <c r="N44" s="54"/>
      <c r="O44" s="54"/>
      <c r="P44" s="54"/>
      <c r="Q44" s="54"/>
      <c r="R44" s="54"/>
      <c r="S44" s="38"/>
      <c r="T44" s="38"/>
      <c r="U44" s="38"/>
      <c r="V44" s="38"/>
      <c r="W44" s="38"/>
      <c r="X44" s="38"/>
      <c r="Y44" s="38"/>
      <c r="Z44" s="38"/>
      <c r="AA44" s="38"/>
      <c r="AB44" s="38"/>
      <c r="AC44" s="38"/>
      <c r="AD44" s="38"/>
      <c r="AE44" s="103"/>
      <c r="AF44" s="103"/>
      <c r="AG44" s="103"/>
      <c r="AH44" s="104"/>
      <c r="AI44" s="103"/>
      <c r="AJ44" s="103"/>
      <c r="AK44" s="103"/>
      <c r="AL44" s="103"/>
      <c r="AM44" s="38"/>
      <c r="AN44" s="38"/>
      <c r="AO44" s="38"/>
      <c r="AP44" s="38"/>
      <c r="AQ44" s="38"/>
      <c r="AR44" s="38"/>
      <c r="AS44" s="38"/>
      <c r="AT44" s="38"/>
      <c r="AU44" s="38"/>
      <c r="AV44" s="38"/>
      <c r="AW44" s="38"/>
      <c r="AX44" s="38"/>
      <c r="AY44" s="38"/>
      <c r="AZ44" s="128"/>
      <c r="BA44" s="128"/>
      <c r="BB44" s="128"/>
      <c r="BC44" s="128"/>
      <c r="BD44" s="128"/>
      <c r="BE44" s="128"/>
      <c r="BF44" s="128"/>
      <c r="BG44" s="128"/>
      <c r="BH44" s="128"/>
      <c r="BI44" s="128"/>
      <c r="BJ44" s="128"/>
      <c r="BK44" s="128"/>
      <c r="BL44" s="128"/>
      <c r="BM44" s="128"/>
      <c r="BN44" s="128"/>
      <c r="BO44" s="128"/>
      <c r="BP44" s="38"/>
      <c r="BQ44" s="38"/>
    </row>
    <row r="45" spans="1:69" ht="9.9499999999999993" customHeight="1" thickTop="1" x14ac:dyDescent="0.15">
      <c r="A45" s="51"/>
      <c r="B45" s="51"/>
      <c r="C45" s="51"/>
      <c r="D45" s="51"/>
      <c r="E45" s="51"/>
      <c r="F45" s="51"/>
      <c r="G45" s="51"/>
      <c r="H45" s="51"/>
      <c r="I45" s="51"/>
      <c r="J45" s="51"/>
      <c r="K45" s="51"/>
      <c r="L45" s="51"/>
      <c r="M45" s="51"/>
      <c r="N45" s="51"/>
      <c r="O45" s="51"/>
      <c r="P45" s="51"/>
      <c r="Q45" s="51"/>
      <c r="R45" s="51"/>
      <c r="S45" s="51"/>
      <c r="T45" s="52"/>
      <c r="U45" s="52"/>
      <c r="V45" s="52"/>
      <c r="W45" s="52"/>
      <c r="X45" s="52"/>
      <c r="Y45" s="52"/>
      <c r="Z45" s="52"/>
      <c r="AA45" s="52"/>
      <c r="AB45" s="52"/>
      <c r="AC45" s="53"/>
      <c r="AD45" s="52"/>
      <c r="AE45" s="52"/>
      <c r="AF45" s="52"/>
      <c r="AG45" s="52"/>
      <c r="AH45" s="52"/>
      <c r="AI45" s="52"/>
      <c r="AJ45" s="52"/>
      <c r="AK45" s="52"/>
      <c r="AL45" s="52"/>
      <c r="AM45" s="52"/>
      <c r="AN45" s="52"/>
      <c r="AO45" s="51"/>
      <c r="AP45" s="51"/>
      <c r="AQ45" s="51"/>
      <c r="AR45" s="51"/>
      <c r="AS45" s="51"/>
      <c r="AT45" s="51"/>
      <c r="AU45" s="51"/>
      <c r="AV45" s="51"/>
      <c r="AW45" s="51"/>
      <c r="AX45" s="51"/>
      <c r="AY45" s="51"/>
      <c r="AZ45" s="51"/>
      <c r="BA45" s="51"/>
      <c r="BB45" s="51"/>
      <c r="BC45" s="51"/>
      <c r="BD45" s="51"/>
      <c r="BE45" s="51"/>
      <c r="BF45" s="51"/>
      <c r="BG45" s="51"/>
      <c r="BH45" s="51"/>
      <c r="BI45" s="51"/>
      <c r="BJ45" s="51"/>
      <c r="BK45" s="51"/>
      <c r="BL45" s="51"/>
      <c r="BM45" s="51"/>
      <c r="BN45" s="51"/>
      <c r="BO45" s="51"/>
      <c r="BP45" s="51"/>
      <c r="BQ45" s="51"/>
    </row>
    <row r="46" spans="1:69" ht="15" customHeight="1" outlineLevel="2" x14ac:dyDescent="0.15">
      <c r="A46" s="2"/>
      <c r="B46" s="49" t="s">
        <v>88</v>
      </c>
      <c r="C46" s="49"/>
      <c r="D46" s="49"/>
      <c r="E46" s="49"/>
      <c r="F46" s="49"/>
      <c r="G46" s="49"/>
      <c r="H46" s="49"/>
      <c r="I46" s="49"/>
      <c r="J46" s="49"/>
      <c r="K46" s="49"/>
      <c r="L46" s="49"/>
      <c r="M46" s="49"/>
      <c r="N46" s="49"/>
      <c r="O46" s="49"/>
      <c r="P46" s="49"/>
      <c r="Q46" s="49"/>
      <c r="R46" s="49"/>
      <c r="S46" s="48"/>
      <c r="T46" s="208" t="s">
        <v>87</v>
      </c>
      <c r="U46" s="208"/>
      <c r="V46" s="208"/>
      <c r="W46" s="208"/>
      <c r="X46" s="208"/>
      <c r="Y46" s="208"/>
      <c r="Z46" s="208"/>
      <c r="AA46" s="208"/>
      <c r="AB46" s="208"/>
      <c r="AC46" s="208"/>
      <c r="AD46" s="208"/>
      <c r="AE46" s="208"/>
      <c r="AF46" s="208"/>
      <c r="AG46" s="208"/>
      <c r="AH46" s="208"/>
      <c r="AI46" s="208"/>
      <c r="AJ46" s="208"/>
      <c r="AK46" s="208"/>
      <c r="AL46" s="208"/>
      <c r="AM46" s="20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row>
    <row r="47" spans="1:69" ht="15" customHeight="1" outlineLevel="2" x14ac:dyDescent="0.15">
      <c r="B47" s="3"/>
      <c r="C47" s="3"/>
      <c r="D47" s="3"/>
      <c r="E47" s="209" t="s">
        <v>66</v>
      </c>
      <c r="F47" s="210"/>
      <c r="G47" s="210"/>
      <c r="H47" s="211"/>
      <c r="I47" s="199" t="s">
        <v>19</v>
      </c>
      <c r="J47" s="197"/>
      <c r="K47" s="197"/>
      <c r="L47" s="197"/>
      <c r="M47" s="197"/>
      <c r="N47" s="197"/>
      <c r="O47" s="197"/>
      <c r="P47" s="198"/>
      <c r="Q47" s="199" t="s">
        <v>181</v>
      </c>
      <c r="R47" s="197"/>
      <c r="S47" s="197"/>
      <c r="T47" s="197"/>
      <c r="U47" s="197"/>
      <c r="V47" s="197"/>
      <c r="W47" s="205" t="str">
        <f>IF($K$21="","",ROUNDDOWN(S25/S17,2))</f>
        <v/>
      </c>
      <c r="X47" s="205"/>
      <c r="Y47" s="205"/>
      <c r="Z47" s="205"/>
      <c r="AA47" s="205"/>
      <c r="AB47" s="205"/>
      <c r="AC47" s="197" t="s">
        <v>4</v>
      </c>
      <c r="AD47" s="198"/>
      <c r="AE47" s="199" t="s">
        <v>182</v>
      </c>
      <c r="AF47" s="197"/>
      <c r="AG47" s="197"/>
      <c r="AH47" s="197"/>
      <c r="AI47" s="197"/>
      <c r="AJ47" s="197"/>
      <c r="AK47" s="205" t="str">
        <f>IF($AG$17="","",ROUNDDOWN(AG25/AG17,2))</f>
        <v/>
      </c>
      <c r="AL47" s="205"/>
      <c r="AM47" s="205"/>
      <c r="AN47" s="205"/>
      <c r="AO47" s="205"/>
      <c r="AP47" s="205"/>
      <c r="AQ47" s="197" t="s">
        <v>4</v>
      </c>
      <c r="AR47" s="198"/>
      <c r="AS47" s="199" t="s">
        <v>183</v>
      </c>
      <c r="AT47" s="197"/>
      <c r="AU47" s="197"/>
      <c r="AV47" s="197"/>
      <c r="AW47" s="197"/>
      <c r="AX47" s="197"/>
      <c r="AY47" s="206" t="str">
        <f>IF($AU$17="","",ROUNDDOWN(AU25/AU17,2))</f>
        <v/>
      </c>
      <c r="AZ47" s="206"/>
      <c r="BA47" s="206"/>
      <c r="BB47" s="206"/>
      <c r="BC47" s="206"/>
      <c r="BD47" s="206"/>
      <c r="BE47" s="206"/>
      <c r="BF47" s="197" t="s">
        <v>4</v>
      </c>
      <c r="BG47" s="198"/>
      <c r="BH47" s="3"/>
      <c r="BI47" s="3"/>
      <c r="BJ47" s="3"/>
      <c r="BK47" s="3"/>
      <c r="BL47" s="3"/>
      <c r="BM47" s="3"/>
    </row>
    <row r="48" spans="1:69" ht="15" customHeight="1" outlineLevel="2" x14ac:dyDescent="0.15">
      <c r="B48" s="3"/>
      <c r="C48" s="3"/>
      <c r="D48" s="3"/>
      <c r="E48" s="212"/>
      <c r="F48" s="213"/>
      <c r="G48" s="213"/>
      <c r="H48" s="214"/>
      <c r="I48" s="199" t="s">
        <v>25</v>
      </c>
      <c r="J48" s="197"/>
      <c r="K48" s="197"/>
      <c r="L48" s="197"/>
      <c r="M48" s="197"/>
      <c r="N48" s="197"/>
      <c r="O48" s="197"/>
      <c r="P48" s="198"/>
      <c r="Q48" s="199" t="s">
        <v>184</v>
      </c>
      <c r="R48" s="197"/>
      <c r="S48" s="197"/>
      <c r="T48" s="197"/>
      <c r="U48" s="197"/>
      <c r="V48" s="197"/>
      <c r="W48" s="205" t="str">
        <f>IF($K$21="","",ROUNDDOWN(S37/22,2))</f>
        <v/>
      </c>
      <c r="X48" s="205"/>
      <c r="Y48" s="205"/>
      <c r="Z48" s="205"/>
      <c r="AA48" s="205"/>
      <c r="AB48" s="205"/>
      <c r="AC48" s="197" t="s">
        <v>4</v>
      </c>
      <c r="AD48" s="198"/>
      <c r="AE48" s="199" t="s">
        <v>185</v>
      </c>
      <c r="AF48" s="197"/>
      <c r="AG48" s="197"/>
      <c r="AH48" s="197"/>
      <c r="AI48" s="197"/>
      <c r="AJ48" s="197"/>
      <c r="AK48" s="205" t="str">
        <f>IF($AG$17="","",ROUNDDOWN(AG37/22,2))</f>
        <v/>
      </c>
      <c r="AL48" s="205"/>
      <c r="AM48" s="205"/>
      <c r="AN48" s="205"/>
      <c r="AO48" s="205"/>
      <c r="AP48" s="205"/>
      <c r="AQ48" s="197" t="s">
        <v>4</v>
      </c>
      <c r="AR48" s="198"/>
      <c r="AS48" s="199" t="s">
        <v>186</v>
      </c>
      <c r="AT48" s="197"/>
      <c r="AU48" s="197"/>
      <c r="AV48" s="197"/>
      <c r="AW48" s="197"/>
      <c r="AX48" s="197"/>
      <c r="AY48" s="206" t="str">
        <f>IF($AU$17="","",ROUNDDOWN(AU37/22,2))</f>
        <v/>
      </c>
      <c r="AZ48" s="206"/>
      <c r="BA48" s="206"/>
      <c r="BB48" s="206"/>
      <c r="BC48" s="206"/>
      <c r="BD48" s="206"/>
      <c r="BE48" s="206"/>
      <c r="BF48" s="197" t="s">
        <v>4</v>
      </c>
      <c r="BG48" s="198"/>
      <c r="BH48" s="3"/>
      <c r="BI48" s="3"/>
      <c r="BJ48" s="3"/>
      <c r="BK48" s="3"/>
      <c r="BL48" s="3"/>
      <c r="BM48" s="3"/>
    </row>
    <row r="49" spans="1:81" ht="15" customHeight="1" outlineLevel="1" x14ac:dyDescent="0.15">
      <c r="B49" s="3"/>
      <c r="C49" s="3"/>
      <c r="D49" s="3"/>
      <c r="E49" s="215"/>
      <c r="F49" s="216"/>
      <c r="G49" s="216"/>
      <c r="H49" s="217"/>
      <c r="I49" s="199" t="s">
        <v>31</v>
      </c>
      <c r="J49" s="197"/>
      <c r="K49" s="197"/>
      <c r="L49" s="197"/>
      <c r="M49" s="197"/>
      <c r="N49" s="197"/>
      <c r="O49" s="197"/>
      <c r="P49" s="198"/>
      <c r="Q49" s="199" t="s">
        <v>187</v>
      </c>
      <c r="R49" s="197"/>
      <c r="S49" s="197"/>
      <c r="T49" s="197"/>
      <c r="U49" s="197"/>
      <c r="V49" s="197"/>
      <c r="W49" s="207" t="str">
        <f>IF($K$21="","",ROUNDDOWN(W47+W48,0))</f>
        <v/>
      </c>
      <c r="X49" s="207"/>
      <c r="Y49" s="207"/>
      <c r="Z49" s="207"/>
      <c r="AA49" s="207"/>
      <c r="AB49" s="207"/>
      <c r="AC49" s="197" t="s">
        <v>4</v>
      </c>
      <c r="AD49" s="198"/>
      <c r="AE49" s="199" t="s">
        <v>188</v>
      </c>
      <c r="AF49" s="197"/>
      <c r="AG49" s="197"/>
      <c r="AH49" s="197"/>
      <c r="AI49" s="197"/>
      <c r="AJ49" s="197"/>
      <c r="AK49" s="207" t="str">
        <f>IF($AG$17="","",ROUNDDOWN(AK47+AK48,0))</f>
        <v/>
      </c>
      <c r="AL49" s="207"/>
      <c r="AM49" s="207"/>
      <c r="AN49" s="207"/>
      <c r="AO49" s="207"/>
      <c r="AP49" s="207"/>
      <c r="AQ49" s="197" t="s">
        <v>4</v>
      </c>
      <c r="AR49" s="198"/>
      <c r="AS49" s="199" t="s">
        <v>189</v>
      </c>
      <c r="AT49" s="197"/>
      <c r="AU49" s="197"/>
      <c r="AV49" s="197"/>
      <c r="AW49" s="197"/>
      <c r="AX49" s="197"/>
      <c r="AY49" s="200" t="str">
        <f>IF($AU$17="","",ROUNDDOWN(AY47+AY48,0))</f>
        <v/>
      </c>
      <c r="AZ49" s="200"/>
      <c r="BA49" s="200"/>
      <c r="BB49" s="200"/>
      <c r="BC49" s="200"/>
      <c r="BD49" s="200"/>
      <c r="BE49" s="200"/>
      <c r="BF49" s="197" t="s">
        <v>4</v>
      </c>
      <c r="BG49" s="198"/>
      <c r="BH49" s="3"/>
      <c r="BI49" s="3"/>
      <c r="BJ49" s="3"/>
      <c r="BK49" s="3"/>
      <c r="BL49" s="3"/>
      <c r="BM49" s="3"/>
    </row>
    <row r="50" spans="1:81" s="2" customFormat="1" ht="15" customHeight="1" outlineLevel="1" x14ac:dyDescent="0.15">
      <c r="B50" s="5"/>
      <c r="C50" s="5"/>
      <c r="D50" s="18" t="s">
        <v>32</v>
      </c>
      <c r="E50" s="5"/>
      <c r="F50" s="5"/>
      <c r="G50" s="201" t="s">
        <v>33</v>
      </c>
      <c r="H50" s="201"/>
      <c r="I50" s="203" t="s">
        <v>34</v>
      </c>
      <c r="J50" s="203"/>
      <c r="K50" s="203"/>
      <c r="L50" s="203"/>
      <c r="M50" s="203"/>
      <c r="N50" s="203"/>
      <c r="O50" s="203"/>
      <c r="P50" s="203"/>
      <c r="Q50" s="203"/>
      <c r="R50" s="203"/>
      <c r="S50" s="203"/>
      <c r="T50" s="203"/>
      <c r="U50" s="203"/>
      <c r="V50" s="203"/>
      <c r="W50" s="203"/>
      <c r="X50" s="203"/>
      <c r="Y50" s="203"/>
      <c r="Z50" s="203"/>
      <c r="AA50" s="203"/>
      <c r="AB50" s="203"/>
      <c r="AC50" s="203"/>
      <c r="AD50" s="203"/>
      <c r="AE50" s="203"/>
      <c r="AF50" s="203"/>
      <c r="AG50" s="203"/>
      <c r="AH50" s="203"/>
      <c r="AI50" s="203"/>
      <c r="AJ50" s="203"/>
      <c r="AK50" s="203"/>
      <c r="AL50" s="203"/>
      <c r="AM50" s="203"/>
      <c r="AN50" s="203"/>
      <c r="AO50" s="203"/>
      <c r="AP50" s="203"/>
      <c r="AQ50" s="203"/>
      <c r="AR50" s="203"/>
      <c r="AS50" s="203"/>
      <c r="AT50" s="203"/>
      <c r="AU50" s="203"/>
      <c r="AV50" s="203"/>
      <c r="AW50" s="203"/>
      <c r="AX50" s="203"/>
      <c r="AY50" s="203"/>
      <c r="AZ50" s="203"/>
      <c r="BA50" s="203"/>
      <c r="BB50" s="203"/>
      <c r="BC50" s="5"/>
      <c r="BD50" s="5"/>
      <c r="BE50" s="5"/>
      <c r="BF50" s="5"/>
      <c r="BG50" s="5"/>
      <c r="BH50" s="5"/>
      <c r="BI50" s="5"/>
      <c r="BJ50" s="5"/>
      <c r="BK50" s="5"/>
      <c r="BL50" s="5"/>
      <c r="BM50" s="5"/>
    </row>
    <row r="51" spans="1:81" s="2" customFormat="1" ht="15" customHeight="1" x14ac:dyDescent="0.15">
      <c r="B51" s="5"/>
      <c r="C51" s="193" t="s">
        <v>35</v>
      </c>
      <c r="D51" s="193"/>
      <c r="E51" s="19">
        <f>ROUNDDOWN(D23/264,0)</f>
        <v>0</v>
      </c>
      <c r="F51" s="5"/>
      <c r="G51" s="202"/>
      <c r="H51" s="202"/>
      <c r="I51" s="204"/>
      <c r="J51" s="204"/>
      <c r="K51" s="204"/>
      <c r="L51" s="204"/>
      <c r="M51" s="204"/>
      <c r="N51" s="204"/>
      <c r="O51" s="204"/>
      <c r="P51" s="204"/>
      <c r="Q51" s="204"/>
      <c r="R51" s="204"/>
      <c r="S51" s="204"/>
      <c r="T51" s="204"/>
      <c r="U51" s="204"/>
      <c r="V51" s="204"/>
      <c r="W51" s="204"/>
      <c r="X51" s="204"/>
      <c r="Y51" s="204"/>
      <c r="Z51" s="204"/>
      <c r="AA51" s="204"/>
      <c r="AB51" s="204"/>
      <c r="AC51" s="204"/>
      <c r="AD51" s="204"/>
      <c r="AE51" s="204"/>
      <c r="AF51" s="204"/>
      <c r="AG51" s="204"/>
      <c r="AH51" s="204"/>
      <c r="AI51" s="204"/>
      <c r="AJ51" s="204"/>
      <c r="AK51" s="204"/>
      <c r="AL51" s="204"/>
      <c r="AM51" s="204"/>
      <c r="AN51" s="204"/>
      <c r="AO51" s="204"/>
      <c r="AP51" s="204"/>
      <c r="AQ51" s="204"/>
      <c r="AR51" s="204"/>
      <c r="AS51" s="204"/>
      <c r="AT51" s="204"/>
      <c r="AU51" s="204"/>
      <c r="AV51" s="204"/>
      <c r="AW51" s="204"/>
      <c r="AX51" s="204"/>
      <c r="AY51" s="204"/>
      <c r="AZ51" s="204"/>
      <c r="BA51" s="204"/>
      <c r="BB51" s="204"/>
      <c r="BC51" s="5"/>
      <c r="BD51" s="5"/>
      <c r="BE51" s="5"/>
      <c r="BF51" s="5"/>
      <c r="BG51" s="5"/>
      <c r="BH51" s="5"/>
      <c r="BI51" s="5"/>
      <c r="BJ51" s="5"/>
      <c r="BK51" s="5"/>
      <c r="BL51" s="5"/>
      <c r="BM51" s="5"/>
    </row>
    <row r="52" spans="1:81" s="2" customFormat="1" ht="15" customHeight="1" x14ac:dyDescent="0.15">
      <c r="B52" s="5"/>
      <c r="C52" s="194" t="s">
        <v>36</v>
      </c>
      <c r="D52" s="194"/>
      <c r="E52" s="20" t="s">
        <v>37</v>
      </c>
      <c r="F52" s="5"/>
      <c r="G52" s="21" t="s">
        <v>38</v>
      </c>
      <c r="H52" s="5"/>
      <c r="I52" s="5"/>
      <c r="J52" s="5"/>
      <c r="K52" s="5"/>
      <c r="L52" s="5"/>
      <c r="M52" s="5"/>
      <c r="N52" s="5"/>
      <c r="O52" s="5"/>
      <c r="P52" s="5"/>
      <c r="Q52" s="5"/>
      <c r="R52" s="5"/>
      <c r="S52" s="5"/>
      <c r="T52" s="5"/>
      <c r="U52" s="5"/>
      <c r="V52" s="5"/>
      <c r="W52" s="5"/>
      <c r="X52" s="5"/>
      <c r="Y52" s="5"/>
      <c r="Z52" s="5"/>
      <c r="AA52" s="5"/>
      <c r="AB52" s="5"/>
      <c r="AC52" s="5"/>
      <c r="AD52" s="5"/>
      <c r="AE52" s="5"/>
      <c r="AF52" s="5"/>
      <c r="AG52" s="5"/>
      <c r="AH52" s="7"/>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row>
    <row r="53" spans="1:81" s="2" customFormat="1" ht="15" customHeight="1" x14ac:dyDescent="0.15">
      <c r="A53" s="17"/>
      <c r="B53" s="22" t="s">
        <v>70</v>
      </c>
      <c r="C53" s="189" t="str">
        <f>IF($D$20="","",IF($Z$56&gt;$E$51,S17,0))</f>
        <v/>
      </c>
      <c r="D53" s="189"/>
      <c r="E53" s="23" t="str">
        <f>IF($D$20="","",IF($Z$56&gt;$E$51,$E$51*S17,0))</f>
        <v/>
      </c>
      <c r="F53" s="5"/>
      <c r="G53" s="5"/>
      <c r="H53" s="5" t="s">
        <v>39</v>
      </c>
      <c r="I53" s="5"/>
      <c r="J53" s="5"/>
      <c r="K53" s="5"/>
      <c r="L53" s="5"/>
      <c r="M53" s="5"/>
      <c r="N53" s="5"/>
      <c r="O53" s="5"/>
      <c r="P53" s="5"/>
      <c r="Q53" s="5"/>
      <c r="R53" s="5"/>
      <c r="S53" s="5"/>
      <c r="T53" s="5"/>
      <c r="U53" s="5"/>
      <c r="V53" s="5"/>
      <c r="W53" s="5"/>
      <c r="X53" s="5"/>
      <c r="Y53" s="5"/>
      <c r="Z53" s="5" t="s">
        <v>40</v>
      </c>
      <c r="AA53" s="5"/>
      <c r="AB53" s="5"/>
      <c r="AC53" s="5"/>
      <c r="AD53" s="5"/>
      <c r="AE53" s="5"/>
      <c r="AF53" s="5"/>
      <c r="AG53" s="5"/>
      <c r="AH53" s="7"/>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row>
    <row r="54" spans="1:81" ht="15" customHeight="1" thickBot="1" x14ac:dyDescent="0.2">
      <c r="A54" s="17"/>
      <c r="B54" s="22" t="s">
        <v>228</v>
      </c>
      <c r="C54" s="189" t="str">
        <f>IF($D$20="","",IF($Z$56&gt;$E$51,AG17,0))</f>
        <v/>
      </c>
      <c r="D54" s="189"/>
      <c r="E54" s="23" t="str">
        <f>IF($D$20="","",IF($Z$56&gt;$E$51,$E$51*AG17,0))</f>
        <v/>
      </c>
      <c r="F54" s="3"/>
      <c r="G54" s="5"/>
      <c r="H54" s="10" t="s">
        <v>190</v>
      </c>
      <c r="I54" s="195" t="str">
        <f>IF(+D16="","",D16)</f>
        <v/>
      </c>
      <c r="J54" s="195"/>
      <c r="K54" s="195"/>
      <c r="L54" s="195"/>
      <c r="M54" s="195"/>
      <c r="N54" s="146" t="s">
        <v>41</v>
      </c>
      <c r="O54" s="24"/>
      <c r="P54" s="196" t="s">
        <v>191</v>
      </c>
      <c r="Q54" s="196"/>
      <c r="R54" s="196"/>
      <c r="S54" s="196"/>
      <c r="T54" s="196"/>
      <c r="U54" s="196"/>
      <c r="V54" s="196"/>
      <c r="W54" s="196"/>
      <c r="X54" s="196"/>
      <c r="Y54" s="146" t="s">
        <v>190</v>
      </c>
      <c r="Z54" s="188" t="e">
        <f>IF($I$50="","",ROUND(I54/22,-1))</f>
        <v>#VALUE!</v>
      </c>
      <c r="AA54" s="188"/>
      <c r="AB54" s="188"/>
      <c r="AC54" s="188"/>
      <c r="AD54" s="188"/>
      <c r="AE54" s="188"/>
      <c r="AF54" s="146" t="s">
        <v>41</v>
      </c>
      <c r="AG54" s="146"/>
      <c r="AH54" s="135" t="s">
        <v>42</v>
      </c>
      <c r="AI54" s="146"/>
      <c r="AJ54" s="146"/>
      <c r="AK54" s="24"/>
      <c r="AL54" s="24"/>
      <c r="AM54" s="24"/>
      <c r="AN54" s="146"/>
      <c r="AO54" s="146"/>
      <c r="AP54" s="146"/>
      <c r="AQ54" s="5"/>
      <c r="AR54" s="5"/>
      <c r="AS54" s="5"/>
      <c r="AT54" s="5"/>
      <c r="AU54" s="5"/>
      <c r="AV54" s="5"/>
      <c r="AW54" s="5"/>
      <c r="AX54" s="5"/>
      <c r="AY54" s="5"/>
      <c r="AZ54" s="5"/>
      <c r="BA54" s="5"/>
      <c r="BB54" s="5"/>
      <c r="BC54" s="5"/>
      <c r="BD54" s="5"/>
      <c r="CB54" s="3"/>
    </row>
    <row r="55" spans="1:81" ht="15" customHeight="1" thickTop="1" x14ac:dyDescent="0.15">
      <c r="A55" s="17"/>
      <c r="B55" s="22" t="s">
        <v>72</v>
      </c>
      <c r="C55" s="189" t="str">
        <f>IF($D$20="","",IF($Z$56&gt;$E$51,AU17,0))</f>
        <v/>
      </c>
      <c r="D55" s="189"/>
      <c r="E55" s="23" t="str">
        <f>IF($D$20="","",IF($Z$56&gt;$E$51,$E$51*AU17,0))</f>
        <v/>
      </c>
      <c r="F55" s="3"/>
      <c r="G55" s="5"/>
      <c r="H55" s="5" t="s">
        <v>43</v>
      </c>
      <c r="I55" s="5"/>
      <c r="J55" s="5"/>
      <c r="K55" s="5"/>
      <c r="L55" s="5"/>
      <c r="M55" s="5"/>
      <c r="N55" s="5"/>
      <c r="O55" s="5"/>
      <c r="P55" s="5"/>
      <c r="Q55" s="5" t="s">
        <v>192</v>
      </c>
      <c r="R55" s="5"/>
      <c r="S55" s="5"/>
      <c r="T55" s="5"/>
      <c r="U55" s="5"/>
      <c r="V55" s="5"/>
      <c r="W55" s="5"/>
      <c r="X55" s="5"/>
      <c r="Y55" s="5"/>
      <c r="Z55" s="3"/>
      <c r="AA55" s="5" t="s">
        <v>44</v>
      </c>
      <c r="AB55" s="5"/>
      <c r="AC55" s="5"/>
      <c r="AD55" s="5"/>
      <c r="AE55" s="5"/>
      <c r="AF55" s="5"/>
      <c r="AG55" s="5"/>
      <c r="AH55" s="7"/>
      <c r="AI55" s="3"/>
      <c r="AJ55" s="3"/>
      <c r="AK55" s="3"/>
      <c r="AL55" s="3"/>
      <c r="AM55" s="3"/>
      <c r="AN55" s="3"/>
      <c r="AO55" s="3"/>
      <c r="AP55" s="3"/>
      <c r="AQ55" s="3"/>
      <c r="AR55" s="3"/>
      <c r="AS55" s="3"/>
      <c r="AT55" s="3"/>
      <c r="AU55" s="3"/>
      <c r="AV55" s="3"/>
      <c r="AW55" s="3"/>
      <c r="AX55" s="3"/>
      <c r="AY55" s="3"/>
      <c r="AZ55" s="5"/>
      <c r="BA55" s="25"/>
      <c r="BB55" s="5"/>
      <c r="BC55" s="5"/>
      <c r="BD55" s="5"/>
      <c r="BE55" s="27" t="s">
        <v>193</v>
      </c>
      <c r="BF55" s="28" t="s">
        <v>46</v>
      </c>
      <c r="BG55" s="28"/>
      <c r="BH55" s="28"/>
      <c r="BI55" s="28"/>
      <c r="BJ55" s="28"/>
      <c r="BK55" s="28"/>
      <c r="BL55" s="29"/>
      <c r="CB55" s="3"/>
    </row>
    <row r="56" spans="1:81" ht="15" customHeight="1" x14ac:dyDescent="0.15">
      <c r="B56" s="3"/>
      <c r="C56" s="3"/>
      <c r="D56" s="3"/>
      <c r="E56" s="3"/>
      <c r="F56" s="3"/>
      <c r="G56" s="5"/>
      <c r="H56" s="146" t="s">
        <v>190</v>
      </c>
      <c r="I56" s="190" t="e">
        <f>+Z54</f>
        <v>#VALUE!</v>
      </c>
      <c r="J56" s="190"/>
      <c r="K56" s="190"/>
      <c r="L56" s="190"/>
      <c r="M56" s="190"/>
      <c r="N56" s="146" t="s">
        <v>41</v>
      </c>
      <c r="O56" s="146"/>
      <c r="P56" s="118" t="s">
        <v>194</v>
      </c>
      <c r="Q56" s="191" t="s">
        <v>195</v>
      </c>
      <c r="R56" s="191"/>
      <c r="S56" s="191" t="s">
        <v>196</v>
      </c>
      <c r="T56" s="191"/>
      <c r="U56" s="191"/>
      <c r="V56" s="191"/>
      <c r="W56" s="191"/>
      <c r="X56" s="76"/>
      <c r="Y56" s="146" t="s">
        <v>190</v>
      </c>
      <c r="Z56" s="192" t="e">
        <f>IF($I$50="","",ROUND(I56*2/3,0))</f>
        <v>#VALUE!</v>
      </c>
      <c r="AA56" s="192"/>
      <c r="AB56" s="192"/>
      <c r="AC56" s="192"/>
      <c r="AD56" s="192"/>
      <c r="AE56" s="192"/>
      <c r="AF56" s="146" t="s">
        <v>41</v>
      </c>
      <c r="AH56" s="26" t="s">
        <v>45</v>
      </c>
      <c r="AI56" s="146"/>
      <c r="AJ56" s="146"/>
      <c r="AK56" s="146"/>
      <c r="AL56" s="146"/>
      <c r="AM56" s="24"/>
      <c r="AN56" s="146"/>
      <c r="AO56" s="5"/>
      <c r="AP56" s="10"/>
      <c r="AQ56" s="5"/>
      <c r="AR56" s="10" t="s">
        <v>197</v>
      </c>
      <c r="AS56" s="5"/>
      <c r="AT56" s="5"/>
      <c r="AU56" s="5"/>
      <c r="AV56" s="5"/>
      <c r="AW56" s="5"/>
      <c r="AX56" s="5"/>
      <c r="AY56" s="5"/>
      <c r="AZ56" s="5"/>
      <c r="BA56" s="5"/>
      <c r="BB56" s="5"/>
      <c r="BC56" s="5"/>
      <c r="BD56" s="5"/>
      <c r="BE56" s="182" t="s">
        <v>63</v>
      </c>
      <c r="BF56" s="183"/>
      <c r="BG56" s="183"/>
      <c r="BH56" s="183"/>
      <c r="BI56" s="183"/>
      <c r="BJ56" s="183"/>
      <c r="BK56" s="183"/>
      <c r="BL56" s="184"/>
      <c r="CB56" s="3"/>
    </row>
    <row r="57" spans="1:81" ht="15" customHeight="1" x14ac:dyDescent="0.15">
      <c r="B57" s="3"/>
      <c r="C57" s="185" t="s">
        <v>25</v>
      </c>
      <c r="D57" s="186"/>
      <c r="E57" s="187"/>
      <c r="F57" s="3"/>
      <c r="G57" s="21" t="s">
        <v>47</v>
      </c>
      <c r="H57" s="5"/>
      <c r="I57" s="5"/>
      <c r="J57" s="5"/>
      <c r="K57" s="5"/>
      <c r="L57" s="5"/>
      <c r="M57" s="5"/>
      <c r="N57" s="5"/>
      <c r="O57" s="5"/>
      <c r="P57" s="5"/>
      <c r="Q57" s="5"/>
      <c r="R57" s="5"/>
      <c r="S57" s="5"/>
      <c r="T57" s="5"/>
      <c r="U57" s="21" t="s">
        <v>48</v>
      </c>
      <c r="V57" s="5"/>
      <c r="W57" s="5"/>
      <c r="X57" s="5"/>
      <c r="Y57" s="5"/>
      <c r="Z57" s="5"/>
      <c r="AA57" s="5"/>
      <c r="AB57" s="5"/>
      <c r="AC57" s="5"/>
      <c r="AD57" s="5"/>
      <c r="AE57" s="5"/>
      <c r="AF57" s="5"/>
      <c r="AG57" s="5"/>
      <c r="AH57" s="7"/>
      <c r="AI57" s="5"/>
      <c r="AJ57" s="5"/>
      <c r="AK57" s="5"/>
      <c r="AL57" s="5"/>
      <c r="AM57" s="5"/>
      <c r="AN57" s="21" t="s">
        <v>49</v>
      </c>
      <c r="AO57" s="5"/>
      <c r="AP57" s="5"/>
      <c r="AQ57" s="5"/>
      <c r="AR57" s="5"/>
      <c r="AS57" s="5"/>
      <c r="AT57" s="5"/>
      <c r="AU57" s="5"/>
      <c r="AV57" s="3"/>
      <c r="AW57" s="5"/>
      <c r="AX57" s="5"/>
      <c r="AY57" s="5"/>
      <c r="AZ57" s="5"/>
      <c r="BA57" s="5"/>
      <c r="BB57" s="5"/>
      <c r="BC57" s="5"/>
      <c r="BD57" s="5"/>
      <c r="BE57" s="182"/>
      <c r="BF57" s="183"/>
      <c r="BG57" s="183"/>
      <c r="BH57" s="183"/>
      <c r="BI57" s="183"/>
      <c r="BJ57" s="183"/>
      <c r="BK57" s="183"/>
      <c r="BL57" s="184"/>
    </row>
    <row r="58" spans="1:81" s="2" customFormat="1" ht="15" customHeight="1" x14ac:dyDescent="0.15">
      <c r="B58" s="5"/>
      <c r="C58" s="177" t="s">
        <v>178</v>
      </c>
      <c r="D58" s="178"/>
      <c r="E58" s="134" t="str">
        <f>S37</f>
        <v/>
      </c>
      <c r="F58" s="5"/>
      <c r="G58" s="5"/>
      <c r="H58" s="179" t="s">
        <v>75</v>
      </c>
      <c r="I58" s="179"/>
      <c r="J58" s="180" t="str">
        <f>+W49</f>
        <v/>
      </c>
      <c r="K58" s="180"/>
      <c r="L58" s="180"/>
      <c r="M58" s="180"/>
      <c r="N58" s="180"/>
      <c r="O58" s="179" t="s">
        <v>50</v>
      </c>
      <c r="P58" s="179"/>
      <c r="Q58" s="169" t="s">
        <v>76</v>
      </c>
      <c r="R58" s="169"/>
      <c r="S58" s="5" t="s">
        <v>199</v>
      </c>
      <c r="T58" s="5"/>
      <c r="U58" s="5"/>
      <c r="V58" s="5" t="s">
        <v>77</v>
      </c>
      <c r="W58" s="5"/>
      <c r="X58" s="5" t="s">
        <v>199</v>
      </c>
      <c r="Y58" s="5"/>
      <c r="Z58" s="169" t="s">
        <v>51</v>
      </c>
      <c r="AA58" s="169"/>
      <c r="AB58" s="169"/>
      <c r="AC58" s="169"/>
      <c r="AD58" s="170" t="str">
        <f>IF(J58="","",IF($Z$56&gt;J58,S17,0))</f>
        <v/>
      </c>
      <c r="AE58" s="170"/>
      <c r="AF58" s="170"/>
      <c r="AG58" s="5" t="s">
        <v>52</v>
      </c>
      <c r="AH58" s="7"/>
      <c r="AI58" s="5" t="s">
        <v>78</v>
      </c>
      <c r="AJ58" s="5"/>
      <c r="AK58" s="5"/>
      <c r="AL58" s="5" t="s">
        <v>202</v>
      </c>
      <c r="AM58" s="5"/>
      <c r="AN58" s="5"/>
      <c r="AO58" s="5" t="s">
        <v>199</v>
      </c>
      <c r="AP58" s="5"/>
      <c r="AQ58" s="5" t="s">
        <v>73</v>
      </c>
      <c r="AR58" s="5"/>
      <c r="AS58" s="5" t="s">
        <v>202</v>
      </c>
      <c r="AT58" s="4"/>
      <c r="AU58" s="4" t="s">
        <v>74</v>
      </c>
      <c r="AV58" s="4"/>
      <c r="AW58" s="171" t="str">
        <f>IF(J58="","",J58*AD58)</f>
        <v/>
      </c>
      <c r="AX58" s="171"/>
      <c r="AY58" s="171"/>
      <c r="AZ58" s="171"/>
      <c r="BA58" s="171"/>
      <c r="BB58" s="171"/>
      <c r="BC58" s="4" t="s">
        <v>4</v>
      </c>
      <c r="BD58" s="4"/>
      <c r="BE58" s="30"/>
      <c r="BF58" s="4"/>
      <c r="BG58" s="172" t="str">
        <f>IF(J58="","",IF(J58&gt;=$E$51,IF(S17=0,IF(AW58&gt;=$E$58,$E$58,AW58),AW58),$E$53))</f>
        <v/>
      </c>
      <c r="BH58" s="172"/>
      <c r="BI58" s="172"/>
      <c r="BJ58" s="172"/>
      <c r="BK58" s="172"/>
      <c r="BL58" s="31" t="s">
        <v>4</v>
      </c>
      <c r="BM58" s="5"/>
    </row>
    <row r="59" spans="1:81" s="2" customFormat="1" ht="15" customHeight="1" x14ac:dyDescent="0.15">
      <c r="B59" s="5"/>
      <c r="C59" s="177" t="s">
        <v>179</v>
      </c>
      <c r="D59" s="178"/>
      <c r="E59" s="134" t="str">
        <f>AG37</f>
        <v/>
      </c>
      <c r="F59" s="5"/>
      <c r="G59" s="5"/>
      <c r="H59" s="179" t="s">
        <v>227</v>
      </c>
      <c r="I59" s="179"/>
      <c r="J59" s="180" t="str">
        <f>+AK49</f>
        <v/>
      </c>
      <c r="K59" s="180"/>
      <c r="L59" s="180"/>
      <c r="M59" s="180"/>
      <c r="N59" s="180"/>
      <c r="O59" s="179" t="s">
        <v>50</v>
      </c>
      <c r="P59" s="179"/>
      <c r="Q59" s="169" t="s">
        <v>76</v>
      </c>
      <c r="R59" s="169"/>
      <c r="S59" s="5" t="s">
        <v>206</v>
      </c>
      <c r="T59" s="5"/>
      <c r="U59" s="5"/>
      <c r="V59" s="5" t="s">
        <v>77</v>
      </c>
      <c r="W59" s="5"/>
      <c r="X59" s="5" t="s">
        <v>206</v>
      </c>
      <c r="Y59" s="5"/>
      <c r="Z59" s="169" t="s">
        <v>51</v>
      </c>
      <c r="AA59" s="169"/>
      <c r="AB59" s="169"/>
      <c r="AC59" s="169"/>
      <c r="AD59" s="170" t="str">
        <f>IF(J59="","",IF($Z$56&gt;J59,AG17,0))</f>
        <v/>
      </c>
      <c r="AE59" s="170"/>
      <c r="AF59" s="170"/>
      <c r="AG59" s="5" t="s">
        <v>52</v>
      </c>
      <c r="AH59" s="7"/>
      <c r="AI59" s="5" t="s">
        <v>78</v>
      </c>
      <c r="AJ59" s="5"/>
      <c r="AK59" s="5"/>
      <c r="AL59" s="5" t="s">
        <v>207</v>
      </c>
      <c r="AM59" s="5"/>
      <c r="AN59" s="5"/>
      <c r="AO59" s="5" t="s">
        <v>206</v>
      </c>
      <c r="AP59" s="5"/>
      <c r="AQ59" s="5" t="s">
        <v>73</v>
      </c>
      <c r="AR59" s="5"/>
      <c r="AS59" s="5" t="s">
        <v>207</v>
      </c>
      <c r="AT59" s="4"/>
      <c r="AU59" s="4" t="s">
        <v>74</v>
      </c>
      <c r="AV59" s="4"/>
      <c r="AW59" s="171" t="str">
        <f>IF(J59="","",J59*AD59)</f>
        <v/>
      </c>
      <c r="AX59" s="171"/>
      <c r="AY59" s="171"/>
      <c r="AZ59" s="171"/>
      <c r="BA59" s="171"/>
      <c r="BB59" s="171"/>
      <c r="BC59" s="4" t="s">
        <v>4</v>
      </c>
      <c r="BD59" s="4"/>
      <c r="BE59" s="30"/>
      <c r="BF59" s="4"/>
      <c r="BG59" s="172" t="str">
        <f>IF(J59="","",IF(J59&gt;=$E$51,IF(AG17=0,IF(AW59&gt;=$E$58,$E$58,AW59),AW59),$E$53))</f>
        <v/>
      </c>
      <c r="BH59" s="172"/>
      <c r="BI59" s="172"/>
      <c r="BJ59" s="172"/>
      <c r="BK59" s="172"/>
      <c r="BL59" s="31" t="s">
        <v>4</v>
      </c>
      <c r="BM59" s="5"/>
    </row>
    <row r="60" spans="1:81" s="2" customFormat="1" ht="15" customHeight="1" x14ac:dyDescent="0.15">
      <c r="B60" s="5"/>
      <c r="C60" s="177" t="s">
        <v>180</v>
      </c>
      <c r="D60" s="178"/>
      <c r="E60" s="32" t="str">
        <f>AU37</f>
        <v/>
      </c>
      <c r="F60" s="5"/>
      <c r="G60" s="5"/>
      <c r="H60" s="179" t="s">
        <v>79</v>
      </c>
      <c r="I60" s="179"/>
      <c r="J60" s="180" t="str">
        <f>+AY49</f>
        <v/>
      </c>
      <c r="K60" s="180"/>
      <c r="L60" s="180"/>
      <c r="M60" s="180"/>
      <c r="N60" s="180"/>
      <c r="O60" s="179" t="s">
        <v>50</v>
      </c>
      <c r="P60" s="179"/>
      <c r="Q60" s="169" t="s">
        <v>76</v>
      </c>
      <c r="R60" s="169"/>
      <c r="S60" s="5" t="s">
        <v>53</v>
      </c>
      <c r="T60" s="5"/>
      <c r="U60" s="5"/>
      <c r="V60" s="33" t="s">
        <v>77</v>
      </c>
      <c r="W60" s="33"/>
      <c r="X60" s="33" t="s">
        <v>53</v>
      </c>
      <c r="Y60" s="33"/>
      <c r="Z60" s="181" t="s">
        <v>51</v>
      </c>
      <c r="AA60" s="181"/>
      <c r="AB60" s="181"/>
      <c r="AC60" s="181"/>
      <c r="AD60" s="170" t="str">
        <f>IF(J60="","",IF($Z$56&gt;J60,AU17,0))</f>
        <v/>
      </c>
      <c r="AE60" s="170"/>
      <c r="AF60" s="170"/>
      <c r="AG60" s="33" t="s">
        <v>52</v>
      </c>
      <c r="AH60" s="34"/>
      <c r="AI60" s="33" t="s">
        <v>78</v>
      </c>
      <c r="AJ60" s="33"/>
      <c r="AK60" s="33"/>
      <c r="AL60" s="33" t="s">
        <v>54</v>
      </c>
      <c r="AM60" s="33"/>
      <c r="AN60" s="35"/>
      <c r="AO60" s="33" t="s">
        <v>53</v>
      </c>
      <c r="AP60" s="33"/>
      <c r="AQ60" s="33" t="s">
        <v>73</v>
      </c>
      <c r="AR60" s="33"/>
      <c r="AS60" s="33" t="s">
        <v>54</v>
      </c>
      <c r="AT60" s="36"/>
      <c r="AU60" s="36" t="s">
        <v>74</v>
      </c>
      <c r="AV60" s="36"/>
      <c r="AW60" s="171" t="str">
        <f>IF(J60="","",J60*AD60)</f>
        <v/>
      </c>
      <c r="AX60" s="171"/>
      <c r="AY60" s="171"/>
      <c r="AZ60" s="171"/>
      <c r="BA60" s="171"/>
      <c r="BB60" s="171"/>
      <c r="BC60" s="4" t="s">
        <v>4</v>
      </c>
      <c r="BD60" s="4"/>
      <c r="BE60" s="30"/>
      <c r="BF60" s="4"/>
      <c r="BG60" s="172" t="str">
        <f>IF(J60="","",IF(J60&gt;=$E$51,IF(AU18=0,IF(AW60&gt;=$E$58,$E$58,AW60),AW60),$E$53))</f>
        <v/>
      </c>
      <c r="BH60" s="172"/>
      <c r="BI60" s="172"/>
      <c r="BJ60" s="172"/>
      <c r="BK60" s="172"/>
      <c r="BL60" s="31" t="s">
        <v>4</v>
      </c>
      <c r="BM60" s="5"/>
      <c r="CC60" s="1"/>
    </row>
    <row r="61" spans="1:81" s="2" customFormat="1" ht="15" customHeight="1" x14ac:dyDescent="0.15">
      <c r="B61" s="5"/>
      <c r="C61" s="5"/>
      <c r="D61" s="5"/>
      <c r="E61" s="5"/>
      <c r="F61" s="5"/>
      <c r="G61" s="5"/>
      <c r="H61" s="5"/>
      <c r="I61" s="5"/>
      <c r="J61" s="5"/>
      <c r="K61" s="5"/>
      <c r="L61" s="5"/>
      <c r="M61" s="5"/>
      <c r="N61" s="5"/>
      <c r="O61" s="5"/>
      <c r="P61" s="5"/>
      <c r="Q61" s="5"/>
      <c r="R61" s="5"/>
      <c r="S61" s="5"/>
      <c r="T61" s="5"/>
      <c r="U61" s="5"/>
      <c r="V61" s="5"/>
      <c r="W61" s="5"/>
      <c r="X61" s="5"/>
      <c r="Y61" s="5"/>
      <c r="Z61" s="5"/>
      <c r="AA61" s="5"/>
      <c r="AB61" s="5" t="s">
        <v>55</v>
      </c>
      <c r="AC61" s="5" t="s">
        <v>190</v>
      </c>
      <c r="AD61" s="173" t="str">
        <f>IF(I54="","",SUM(AD58:AF60))</f>
        <v/>
      </c>
      <c r="AE61" s="173"/>
      <c r="AF61" s="173"/>
      <c r="AG61" s="5" t="s">
        <v>52</v>
      </c>
      <c r="AH61" s="7"/>
      <c r="AI61" s="5" t="s">
        <v>78</v>
      </c>
      <c r="AJ61" s="5"/>
      <c r="AK61" s="5"/>
      <c r="AL61" s="5" t="s">
        <v>210</v>
      </c>
      <c r="AM61" s="5"/>
      <c r="AN61" s="5"/>
      <c r="AO61" s="5"/>
      <c r="AP61" s="5"/>
      <c r="AQ61" s="5"/>
      <c r="AR61" s="5"/>
      <c r="AS61" s="4" t="s">
        <v>55</v>
      </c>
      <c r="AT61" s="4"/>
      <c r="AU61" s="4"/>
      <c r="AV61" s="4"/>
      <c r="AW61" s="174" t="str">
        <f>IF(I54="","",SUM(AW58:BB60))</f>
        <v/>
      </c>
      <c r="AX61" s="174"/>
      <c r="AY61" s="174"/>
      <c r="AZ61" s="174"/>
      <c r="BA61" s="174"/>
      <c r="BB61" s="174"/>
      <c r="BC61" s="4" t="s">
        <v>4</v>
      </c>
      <c r="BD61" s="4"/>
      <c r="BE61" s="175" t="s">
        <v>55</v>
      </c>
      <c r="BF61" s="176"/>
      <c r="BG61" s="174" t="str">
        <f>IF(I54="","",SUM(BG58:BG60))</f>
        <v/>
      </c>
      <c r="BH61" s="174"/>
      <c r="BI61" s="174"/>
      <c r="BJ61" s="174"/>
      <c r="BK61" s="174"/>
      <c r="BL61" s="31" t="s">
        <v>4</v>
      </c>
      <c r="BM61" s="5"/>
      <c r="CC61" s="1"/>
    </row>
    <row r="62" spans="1:81" ht="15" customHeight="1" thickBot="1" x14ac:dyDescent="0.2">
      <c r="B62" s="3"/>
      <c r="C62" s="3"/>
      <c r="D62" s="3"/>
      <c r="E62" s="3"/>
      <c r="F62" s="3"/>
      <c r="G62" s="21" t="s">
        <v>56</v>
      </c>
      <c r="H62" s="5"/>
      <c r="I62" s="5"/>
      <c r="J62" s="5"/>
      <c r="K62" s="5"/>
      <c r="L62" s="5"/>
      <c r="M62" s="5"/>
      <c r="N62" s="5"/>
      <c r="O62" s="5"/>
      <c r="P62" s="5"/>
      <c r="Q62" s="5"/>
      <c r="R62" s="5"/>
      <c r="S62" s="5"/>
      <c r="T62" s="5"/>
      <c r="U62" s="5"/>
      <c r="V62" s="5"/>
      <c r="W62" s="5"/>
      <c r="X62" s="5"/>
      <c r="Y62" s="5"/>
      <c r="Z62" s="5"/>
      <c r="AA62" s="5"/>
      <c r="AB62" s="5"/>
      <c r="AC62" s="5"/>
      <c r="AD62" s="5"/>
      <c r="AE62" s="5"/>
      <c r="AF62" s="5"/>
      <c r="AG62" s="5"/>
      <c r="AH62" s="7"/>
      <c r="AI62" s="5"/>
      <c r="AJ62" s="5"/>
      <c r="AK62" s="5"/>
      <c r="AL62" s="5"/>
      <c r="AM62" s="5"/>
      <c r="AN62" s="5"/>
      <c r="AO62" s="5"/>
      <c r="AP62" s="5"/>
      <c r="AQ62" s="5"/>
      <c r="AR62" s="5"/>
      <c r="AS62" s="5"/>
      <c r="AT62" s="5"/>
      <c r="AU62" s="5"/>
      <c r="AV62" s="5"/>
      <c r="AW62" s="5"/>
      <c r="AX62" s="5"/>
      <c r="AY62" s="5"/>
      <c r="AZ62" s="5"/>
      <c r="BA62" s="5"/>
      <c r="BB62" s="5"/>
      <c r="BC62" s="5"/>
      <c r="BD62" s="5"/>
      <c r="BE62" s="37"/>
      <c r="BF62" s="38"/>
      <c r="BG62" s="38"/>
      <c r="BH62" s="38"/>
      <c r="BI62" s="166" t="s">
        <v>57</v>
      </c>
      <c r="BJ62" s="166"/>
      <c r="BK62" s="167" t="s">
        <v>211</v>
      </c>
      <c r="BL62" s="168"/>
      <c r="BM62" s="3"/>
    </row>
    <row r="63" spans="1:81" ht="15" customHeight="1" thickTop="1" x14ac:dyDescent="0.15">
      <c r="B63" s="3"/>
      <c r="C63" s="3"/>
      <c r="D63" s="3"/>
      <c r="E63" s="3"/>
      <c r="F63" s="3"/>
      <c r="G63" s="5"/>
      <c r="H63" s="3"/>
      <c r="I63" s="169" t="s">
        <v>58</v>
      </c>
      <c r="J63" s="169"/>
      <c r="K63" s="169"/>
      <c r="L63" s="169"/>
      <c r="M63" s="169"/>
      <c r="N63" s="169"/>
      <c r="O63" s="3"/>
      <c r="P63" s="3"/>
      <c r="Q63" s="169" t="s">
        <v>59</v>
      </c>
      <c r="R63" s="169"/>
      <c r="S63" s="169"/>
      <c r="T63" s="169"/>
      <c r="U63" s="169"/>
      <c r="V63" s="169"/>
      <c r="W63" s="169"/>
      <c r="X63" s="169"/>
      <c r="Y63" s="3"/>
      <c r="Z63" s="169" t="s">
        <v>60</v>
      </c>
      <c r="AA63" s="169"/>
      <c r="AB63" s="169"/>
      <c r="AC63" s="169"/>
      <c r="AD63" s="169"/>
      <c r="AE63" s="169"/>
      <c r="AF63" s="169"/>
      <c r="AG63" s="39"/>
      <c r="AH63" s="169" t="s">
        <v>61</v>
      </c>
      <c r="AI63" s="169"/>
      <c r="AJ63" s="169"/>
      <c r="AK63" s="169"/>
      <c r="AL63" s="169"/>
      <c r="AM63" s="169"/>
      <c r="AN63" s="169"/>
      <c r="AO63" s="169"/>
      <c r="AP63" s="5"/>
      <c r="AQ63" s="3"/>
      <c r="AR63" s="3"/>
      <c r="AS63" s="3"/>
      <c r="AT63" s="3"/>
      <c r="AU63" s="3"/>
      <c r="AV63" s="3"/>
      <c r="AW63" s="3"/>
      <c r="AX63" s="3"/>
      <c r="AY63" s="47"/>
      <c r="AZ63" s="146"/>
      <c r="BA63" s="146"/>
      <c r="BB63" s="146"/>
      <c r="BC63" s="146"/>
      <c r="BD63" s="146"/>
      <c r="BE63" s="5"/>
      <c r="BF63" s="5"/>
      <c r="BG63" s="5"/>
      <c r="BH63" s="5"/>
      <c r="BI63" s="5"/>
      <c r="BJ63" s="5"/>
      <c r="BK63" s="5"/>
      <c r="BL63" s="5"/>
      <c r="BM63" s="5"/>
      <c r="BN63" s="5"/>
    </row>
    <row r="64" spans="1:81" s="6" customFormat="1" ht="15" customHeight="1" thickBot="1" x14ac:dyDescent="0.2">
      <c r="B64" s="40"/>
      <c r="C64" s="40"/>
      <c r="D64" s="40"/>
      <c r="E64" s="40"/>
      <c r="F64" s="40"/>
      <c r="G64" s="40"/>
      <c r="H64" s="40" t="s">
        <v>190</v>
      </c>
      <c r="I64" s="163" t="e">
        <f>+Z56</f>
        <v>#VALUE!</v>
      </c>
      <c r="J64" s="163"/>
      <c r="K64" s="163"/>
      <c r="L64" s="163"/>
      <c r="M64" s="163"/>
      <c r="N64" s="40" t="s">
        <v>4</v>
      </c>
      <c r="O64" s="40"/>
      <c r="P64" s="41" t="s">
        <v>73</v>
      </c>
      <c r="Q64" s="41"/>
      <c r="R64" s="163" t="str">
        <f>AD61</f>
        <v/>
      </c>
      <c r="S64" s="163"/>
      <c r="T64" s="163"/>
      <c r="U64" s="163"/>
      <c r="V64" s="163"/>
      <c r="W64" s="41" t="s">
        <v>5</v>
      </c>
      <c r="X64" s="40" t="s">
        <v>162</v>
      </c>
      <c r="Y64" s="42" t="s">
        <v>213</v>
      </c>
      <c r="Z64" s="163" t="str">
        <f>+BG61</f>
        <v/>
      </c>
      <c r="AA64" s="163"/>
      <c r="AB64" s="163"/>
      <c r="AC64" s="163"/>
      <c r="AD64" s="163"/>
      <c r="AE64" s="42" t="s">
        <v>4</v>
      </c>
      <c r="AF64" s="42" t="s">
        <v>74</v>
      </c>
      <c r="AG64" s="42"/>
      <c r="AH64" s="164" t="e">
        <f>IF($I$50="","",IF(I64*R64-Z64&lt;=0,0,I64*R64-Z64))</f>
        <v>#VALUE!</v>
      </c>
      <c r="AI64" s="164"/>
      <c r="AJ64" s="164"/>
      <c r="AK64" s="164"/>
      <c r="AL64" s="164"/>
      <c r="AM64" s="164"/>
      <c r="AN64" s="164"/>
      <c r="AO64" s="164"/>
      <c r="AP64" s="43" t="s">
        <v>4</v>
      </c>
      <c r="AQ64" s="40"/>
      <c r="AR64" s="40"/>
      <c r="AS64" s="40"/>
      <c r="AT64" s="40"/>
      <c r="AU64" s="40"/>
      <c r="AV64" s="40"/>
      <c r="AW64" s="40"/>
      <c r="AX64" s="40"/>
      <c r="AY64" s="40"/>
      <c r="AZ64" s="40"/>
      <c r="BA64" s="40"/>
      <c r="BB64" s="40"/>
      <c r="BC64" s="40"/>
      <c r="BD64" s="40"/>
      <c r="BE64" s="40"/>
      <c r="BF64" s="40"/>
      <c r="BG64" s="40"/>
      <c r="BH64" s="40"/>
      <c r="BI64" s="3"/>
      <c r="BJ64" s="3"/>
      <c r="BK64" s="5"/>
      <c r="BL64" s="5"/>
      <c r="BM64" s="5"/>
      <c r="BN64" s="5"/>
    </row>
    <row r="65" spans="2:67" ht="7.5" customHeight="1" outlineLevel="2" thickBot="1" x14ac:dyDescent="0.2">
      <c r="B65" s="54"/>
      <c r="C65" s="54"/>
      <c r="D65" s="54"/>
      <c r="E65" s="54"/>
      <c r="F65" s="54"/>
      <c r="G65" s="54"/>
      <c r="H65" s="38"/>
      <c r="I65" s="38"/>
      <c r="J65" s="38"/>
      <c r="K65" s="38"/>
      <c r="L65" s="38"/>
      <c r="M65" s="38"/>
      <c r="N65" s="38"/>
      <c r="O65" s="38"/>
      <c r="P65" s="38"/>
      <c r="Q65" s="38"/>
      <c r="R65" s="38"/>
      <c r="S65" s="38"/>
      <c r="T65" s="38"/>
      <c r="U65" s="38"/>
      <c r="V65" s="38"/>
      <c r="W65" s="38"/>
      <c r="X65" s="38"/>
      <c r="Y65" s="38"/>
      <c r="Z65" s="38"/>
      <c r="AA65" s="38"/>
      <c r="AB65" s="38"/>
      <c r="AC65" s="54"/>
      <c r="AD65" s="54"/>
      <c r="AE65" s="54"/>
      <c r="AF65" s="54"/>
      <c r="AG65" s="54"/>
      <c r="AH65" s="55"/>
      <c r="AI65" s="54"/>
      <c r="AJ65" s="54"/>
      <c r="AK65" s="54"/>
      <c r="AL65" s="54"/>
      <c r="AM65" s="56"/>
      <c r="AN65" s="54"/>
      <c r="AO65" s="54"/>
      <c r="AP65" s="54"/>
      <c r="AQ65" s="54"/>
      <c r="AR65" s="54"/>
      <c r="AS65" s="54"/>
      <c r="AT65" s="54"/>
      <c r="AU65" s="54"/>
      <c r="AV65" s="54"/>
      <c r="AW65" s="54"/>
      <c r="AX65" s="54"/>
      <c r="AY65" s="54"/>
      <c r="AZ65" s="54"/>
      <c r="BA65" s="54"/>
      <c r="BB65" s="54"/>
      <c r="BC65" s="54"/>
      <c r="BD65" s="54"/>
      <c r="BE65" s="54"/>
      <c r="BF65" s="54"/>
      <c r="BG65" s="54"/>
      <c r="BH65" s="54"/>
      <c r="BI65" s="54"/>
      <c r="BJ65" s="54"/>
      <c r="BK65" s="54"/>
      <c r="BL65" s="54"/>
      <c r="BM65" s="54"/>
      <c r="BN65" s="54"/>
      <c r="BO65" s="54"/>
    </row>
    <row r="66" spans="2:67" s="3" customFormat="1" ht="9.9499999999999993" customHeight="1" thickTop="1" x14ac:dyDescent="0.15">
      <c r="AH66" s="11"/>
    </row>
    <row r="67" spans="2:67" s="3" customFormat="1" ht="18" thickBot="1" x14ac:dyDescent="0.25">
      <c r="C67" s="165" t="s">
        <v>80</v>
      </c>
      <c r="D67" s="165"/>
      <c r="E67" s="165"/>
      <c r="F67" s="165"/>
      <c r="G67" s="165"/>
      <c r="H67" s="165"/>
      <c r="I67" s="165"/>
      <c r="J67" s="165"/>
      <c r="M67" s="105" t="s">
        <v>85</v>
      </c>
      <c r="N67" s="105"/>
      <c r="O67" s="105"/>
      <c r="P67" s="105"/>
      <c r="R67" s="106"/>
      <c r="S67" s="10"/>
      <c r="Y67" s="10"/>
      <c r="Z67" s="50"/>
      <c r="AA67" s="50"/>
      <c r="AB67" s="50"/>
      <c r="AC67" s="50"/>
      <c r="AD67" s="50"/>
      <c r="AE67" s="50"/>
      <c r="AF67" s="50"/>
      <c r="AG67" s="50"/>
      <c r="AH67" s="50"/>
      <c r="AL67" s="107" t="s">
        <v>81</v>
      </c>
      <c r="AM67" s="107"/>
      <c r="AN67" s="107"/>
      <c r="AO67" s="107"/>
      <c r="AP67" s="107"/>
      <c r="AQ67" s="107"/>
      <c r="AR67" s="106"/>
      <c r="AX67" s="10"/>
      <c r="AY67" s="108"/>
      <c r="AZ67" s="108"/>
      <c r="BA67" s="108"/>
      <c r="BB67" s="108"/>
      <c r="BC67" s="108"/>
      <c r="BD67" s="108"/>
      <c r="BE67" s="108"/>
    </row>
    <row r="68" spans="2:67" s="3" customFormat="1" ht="8.1" customHeight="1" x14ac:dyDescent="0.15">
      <c r="M68" s="157" t="s">
        <v>230</v>
      </c>
      <c r="N68" s="158"/>
      <c r="O68" s="158"/>
      <c r="P68" s="158"/>
      <c r="Q68" s="158"/>
      <c r="R68" s="158"/>
      <c r="S68" s="158"/>
      <c r="T68" s="158"/>
      <c r="U68" s="158"/>
      <c r="V68" s="158"/>
      <c r="W68" s="158"/>
      <c r="X68" s="158"/>
      <c r="Y68" s="158"/>
      <c r="Z68" s="158"/>
      <c r="AA68" s="158"/>
      <c r="AB68" s="158"/>
      <c r="AC68" s="158"/>
      <c r="AD68" s="158"/>
      <c r="AE68" s="158"/>
      <c r="AF68" s="158"/>
      <c r="AG68" s="159"/>
      <c r="AH68" s="50"/>
      <c r="AL68" s="157" t="s">
        <v>230</v>
      </c>
      <c r="AM68" s="158"/>
      <c r="AN68" s="158"/>
      <c r="AO68" s="158"/>
      <c r="AP68" s="158"/>
      <c r="AQ68" s="158"/>
      <c r="AR68" s="158"/>
      <c r="AS68" s="158"/>
      <c r="AT68" s="158"/>
      <c r="AU68" s="158"/>
      <c r="AV68" s="158"/>
      <c r="AW68" s="158"/>
      <c r="AX68" s="158"/>
      <c r="AY68" s="158"/>
      <c r="AZ68" s="158"/>
      <c r="BA68" s="158"/>
      <c r="BB68" s="158"/>
      <c r="BC68" s="158"/>
      <c r="BD68" s="158"/>
      <c r="BE68" s="158"/>
      <c r="BF68" s="159"/>
    </row>
    <row r="69" spans="2:67" s="3" customFormat="1" ht="8.1" customHeight="1" thickBot="1" x14ac:dyDescent="0.2">
      <c r="M69" s="160"/>
      <c r="N69" s="161"/>
      <c r="O69" s="161"/>
      <c r="P69" s="161"/>
      <c r="Q69" s="161"/>
      <c r="R69" s="161"/>
      <c r="S69" s="161"/>
      <c r="T69" s="161"/>
      <c r="U69" s="161"/>
      <c r="V69" s="161"/>
      <c r="W69" s="161"/>
      <c r="X69" s="161"/>
      <c r="Y69" s="161"/>
      <c r="Z69" s="161"/>
      <c r="AA69" s="161"/>
      <c r="AB69" s="161"/>
      <c r="AC69" s="161"/>
      <c r="AD69" s="161"/>
      <c r="AE69" s="161"/>
      <c r="AF69" s="161"/>
      <c r="AG69" s="162"/>
      <c r="AH69" s="50"/>
      <c r="AL69" s="160"/>
      <c r="AM69" s="161"/>
      <c r="AN69" s="161"/>
      <c r="AO69" s="161"/>
      <c r="AP69" s="161"/>
      <c r="AQ69" s="161"/>
      <c r="AR69" s="161"/>
      <c r="AS69" s="161"/>
      <c r="AT69" s="161"/>
      <c r="AU69" s="161"/>
      <c r="AV69" s="161"/>
      <c r="AW69" s="161"/>
      <c r="AX69" s="161"/>
      <c r="AY69" s="161"/>
      <c r="AZ69" s="161"/>
      <c r="BA69" s="161"/>
      <c r="BB69" s="161"/>
      <c r="BC69" s="161"/>
      <c r="BD69" s="161"/>
      <c r="BE69" s="161"/>
      <c r="BF69" s="162"/>
    </row>
    <row r="70" spans="2:67" s="3" customFormat="1" ht="14.25" thickBot="1" x14ac:dyDescent="0.2">
      <c r="M70" s="105" t="s">
        <v>86</v>
      </c>
      <c r="N70" s="105"/>
      <c r="O70" s="105"/>
      <c r="P70" s="105"/>
      <c r="R70" s="106"/>
      <c r="S70" s="10"/>
      <c r="Y70" s="10"/>
      <c r="Z70" s="50"/>
      <c r="AA70" s="50"/>
      <c r="AB70" s="50"/>
      <c r="AC70" s="50"/>
      <c r="AD70" s="50"/>
      <c r="AE70" s="50"/>
      <c r="AF70" s="50"/>
      <c r="AG70" s="50"/>
      <c r="AH70" s="50"/>
      <c r="AL70" s="107" t="s">
        <v>82</v>
      </c>
      <c r="AM70" s="107"/>
      <c r="AN70" s="107"/>
      <c r="AO70" s="107"/>
      <c r="AP70" s="107"/>
      <c r="AQ70" s="107"/>
      <c r="AR70" s="106"/>
      <c r="AX70" s="10"/>
      <c r="AY70" s="108"/>
      <c r="AZ70" s="108"/>
      <c r="BA70" s="108"/>
      <c r="BB70" s="108"/>
      <c r="BC70" s="108"/>
      <c r="BD70" s="108"/>
      <c r="BE70" s="108"/>
    </row>
    <row r="71" spans="2:67" s="3" customFormat="1" ht="8.1" customHeight="1" x14ac:dyDescent="0.15">
      <c r="M71" s="157" t="s">
        <v>230</v>
      </c>
      <c r="N71" s="158"/>
      <c r="O71" s="158"/>
      <c r="P71" s="158"/>
      <c r="Q71" s="158"/>
      <c r="R71" s="158"/>
      <c r="S71" s="158"/>
      <c r="T71" s="158"/>
      <c r="U71" s="158"/>
      <c r="V71" s="158"/>
      <c r="W71" s="158"/>
      <c r="X71" s="158"/>
      <c r="Y71" s="158"/>
      <c r="Z71" s="158"/>
      <c r="AA71" s="158"/>
      <c r="AB71" s="158"/>
      <c r="AC71" s="158"/>
      <c r="AD71" s="158"/>
      <c r="AE71" s="158"/>
      <c r="AF71" s="158"/>
      <c r="AG71" s="159"/>
      <c r="AH71" s="50"/>
      <c r="AL71" s="157" t="s">
        <v>230</v>
      </c>
      <c r="AM71" s="158"/>
      <c r="AN71" s="158"/>
      <c r="AO71" s="158"/>
      <c r="AP71" s="158"/>
      <c r="AQ71" s="158"/>
      <c r="AR71" s="158"/>
      <c r="AS71" s="158"/>
      <c r="AT71" s="158"/>
      <c r="AU71" s="158"/>
      <c r="AV71" s="158"/>
      <c r="AW71" s="158"/>
      <c r="AX71" s="158"/>
      <c r="AY71" s="158"/>
      <c r="AZ71" s="158"/>
      <c r="BA71" s="158"/>
      <c r="BB71" s="158"/>
      <c r="BC71" s="158"/>
      <c r="BD71" s="158"/>
      <c r="BE71" s="158"/>
      <c r="BF71" s="159"/>
    </row>
    <row r="72" spans="2:67" s="3" customFormat="1" ht="8.1" customHeight="1" thickBot="1" x14ac:dyDescent="0.2">
      <c r="M72" s="160"/>
      <c r="N72" s="161"/>
      <c r="O72" s="161"/>
      <c r="P72" s="161"/>
      <c r="Q72" s="161"/>
      <c r="R72" s="161"/>
      <c r="S72" s="161"/>
      <c r="T72" s="161"/>
      <c r="U72" s="161"/>
      <c r="V72" s="161"/>
      <c r="W72" s="161"/>
      <c r="X72" s="161"/>
      <c r="Y72" s="161"/>
      <c r="Z72" s="161"/>
      <c r="AA72" s="161"/>
      <c r="AB72" s="161"/>
      <c r="AC72" s="161"/>
      <c r="AD72" s="161"/>
      <c r="AE72" s="161"/>
      <c r="AF72" s="161"/>
      <c r="AG72" s="162"/>
      <c r="AH72" s="50"/>
      <c r="AL72" s="160"/>
      <c r="AM72" s="161"/>
      <c r="AN72" s="161"/>
      <c r="AO72" s="161"/>
      <c r="AP72" s="161"/>
      <c r="AQ72" s="161"/>
      <c r="AR72" s="161"/>
      <c r="AS72" s="161"/>
      <c r="AT72" s="161"/>
      <c r="AU72" s="161"/>
      <c r="AV72" s="161"/>
      <c r="AW72" s="161"/>
      <c r="AX72" s="161"/>
      <c r="AY72" s="161"/>
      <c r="AZ72" s="161"/>
      <c r="BA72" s="161"/>
      <c r="BB72" s="161"/>
      <c r="BC72" s="161"/>
      <c r="BD72" s="161"/>
      <c r="BE72" s="161"/>
      <c r="BF72" s="162"/>
    </row>
    <row r="73" spans="2:67" s="3" customFormat="1" ht="20.100000000000001" customHeight="1" x14ac:dyDescent="0.15">
      <c r="AH73" s="11"/>
    </row>
    <row r="74" spans="2:67" ht="20.100000000000001" customHeight="1" x14ac:dyDescent="0.15">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11"/>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row>
    <row r="75" spans="2:67" ht="20.100000000000001" customHeight="1" x14ac:dyDescent="0.15">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11"/>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row>
    <row r="76" spans="2:67" ht="20.100000000000001" customHeight="1" x14ac:dyDescent="0.15">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11"/>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row>
  </sheetData>
  <sheetProtection password="E7B5" sheet="1" formatCells="0" selectLockedCells="1"/>
  <mergeCells count="360">
    <mergeCell ref="B1:E2"/>
    <mergeCell ref="G1:BR2"/>
    <mergeCell ref="A4:I11"/>
    <mergeCell ref="K7:M7"/>
    <mergeCell ref="N7:O7"/>
    <mergeCell ref="P7:Q7"/>
    <mergeCell ref="R7:S7"/>
    <mergeCell ref="J9:L10"/>
    <mergeCell ref="M9:N10"/>
    <mergeCell ref="O9:P10"/>
    <mergeCell ref="G12:P12"/>
    <mergeCell ref="Q12:AD12"/>
    <mergeCell ref="AE12:AM12"/>
    <mergeCell ref="AN12:AQ12"/>
    <mergeCell ref="AR12:BJ12"/>
    <mergeCell ref="BK12:BN12"/>
    <mergeCell ref="Q9:R10"/>
    <mergeCell ref="S9:T10"/>
    <mergeCell ref="U9:V10"/>
    <mergeCell ref="W9:X10"/>
    <mergeCell ref="AN9:AQ10"/>
    <mergeCell ref="AR9:BJ10"/>
    <mergeCell ref="AF10:AL11"/>
    <mergeCell ref="AN11:AQ11"/>
    <mergeCell ref="AR11:BJ11"/>
    <mergeCell ref="G13:P14"/>
    <mergeCell ref="Q13:AD14"/>
    <mergeCell ref="AR13:BJ13"/>
    <mergeCell ref="C15:E15"/>
    <mergeCell ref="G15:P16"/>
    <mergeCell ref="Q15:R16"/>
    <mergeCell ref="S15:T16"/>
    <mergeCell ref="U15:U16"/>
    <mergeCell ref="V15:W16"/>
    <mergeCell ref="X15:X16"/>
    <mergeCell ref="BA15:BB15"/>
    <mergeCell ref="BG15:BP15"/>
    <mergeCell ref="D16:E17"/>
    <mergeCell ref="Y16:Z16"/>
    <mergeCell ref="AM16:AN16"/>
    <mergeCell ref="BA16:BB16"/>
    <mergeCell ref="BG16:BP16"/>
    <mergeCell ref="G17:P17"/>
    <mergeCell ref="Q17:R17"/>
    <mergeCell ref="S17:AB17"/>
    <mergeCell ref="AM15:AN15"/>
    <mergeCell ref="AS15:AT16"/>
    <mergeCell ref="AU15:AV16"/>
    <mergeCell ref="AW15:AW16"/>
    <mergeCell ref="AX15:AY16"/>
    <mergeCell ref="AZ15:AZ16"/>
    <mergeCell ref="Y15:Z15"/>
    <mergeCell ref="AE15:AF16"/>
    <mergeCell ref="AG15:AH16"/>
    <mergeCell ref="AI15:AI16"/>
    <mergeCell ref="AJ15:AK16"/>
    <mergeCell ref="AL15:AL16"/>
    <mergeCell ref="BE17:BF17"/>
    <mergeCell ref="BG17:BP18"/>
    <mergeCell ref="C18:E19"/>
    <mergeCell ref="G18:P18"/>
    <mergeCell ref="S18:AB18"/>
    <mergeCell ref="AC18:AD18"/>
    <mergeCell ref="AG18:AP18"/>
    <mergeCell ref="AQ18:AR18"/>
    <mergeCell ref="AU18:BD18"/>
    <mergeCell ref="BE18:BF18"/>
    <mergeCell ref="AC17:AD17"/>
    <mergeCell ref="AE17:AF17"/>
    <mergeCell ref="AG17:AP17"/>
    <mergeCell ref="AQ17:AR17"/>
    <mergeCell ref="AS17:AT17"/>
    <mergeCell ref="AU17:BD17"/>
    <mergeCell ref="G19:P19"/>
    <mergeCell ref="Q19:AD20"/>
    <mergeCell ref="AE19:AR20"/>
    <mergeCell ref="AS19:BF20"/>
    <mergeCell ref="BG19:BP22"/>
    <mergeCell ref="A20:C20"/>
    <mergeCell ref="D20:E21"/>
    <mergeCell ref="G20:J20"/>
    <mergeCell ref="K20:P20"/>
    <mergeCell ref="G21:J21"/>
    <mergeCell ref="D23:E24"/>
    <mergeCell ref="G23:J23"/>
    <mergeCell ref="K23:P23"/>
    <mergeCell ref="Q23:AB23"/>
    <mergeCell ref="AC23:AD23"/>
    <mergeCell ref="AE23:AP23"/>
    <mergeCell ref="BE21:BF21"/>
    <mergeCell ref="C22:E22"/>
    <mergeCell ref="G22:J22"/>
    <mergeCell ref="K22:P22"/>
    <mergeCell ref="Q22:AB22"/>
    <mergeCell ref="AC22:AD22"/>
    <mergeCell ref="AE22:AP22"/>
    <mergeCell ref="AQ22:AR22"/>
    <mergeCell ref="AS22:BD22"/>
    <mergeCell ref="BE22:BF22"/>
    <mergeCell ref="K21:P21"/>
    <mergeCell ref="Q21:AB21"/>
    <mergeCell ref="AC21:AD21"/>
    <mergeCell ref="AE21:AP21"/>
    <mergeCell ref="AQ21:AR21"/>
    <mergeCell ref="AS21:BD21"/>
    <mergeCell ref="AQ23:AR23"/>
    <mergeCell ref="AS23:BD23"/>
    <mergeCell ref="BE23:BF23"/>
    <mergeCell ref="BG23:BP23"/>
    <mergeCell ref="G24:J24"/>
    <mergeCell ref="K24:P24"/>
    <mergeCell ref="Q24:AB24"/>
    <mergeCell ref="AC24:AD24"/>
    <mergeCell ref="AE24:AP24"/>
    <mergeCell ref="AQ24:AR24"/>
    <mergeCell ref="AS24:BD24"/>
    <mergeCell ref="BE24:BF24"/>
    <mergeCell ref="BG24:BP25"/>
    <mergeCell ref="G25:P25"/>
    <mergeCell ref="Q25:R25"/>
    <mergeCell ref="S25:AB25"/>
    <mergeCell ref="AC25:AD25"/>
    <mergeCell ref="AE25:AF25"/>
    <mergeCell ref="AG25:AP25"/>
    <mergeCell ref="AQ25:AR25"/>
    <mergeCell ref="AS25:AT25"/>
    <mergeCell ref="AU25:BD25"/>
    <mergeCell ref="BE25:BF25"/>
    <mergeCell ref="C26:E26"/>
    <mergeCell ref="G26:P26"/>
    <mergeCell ref="Q26:U27"/>
    <mergeCell ref="V26:V27"/>
    <mergeCell ref="W26:AD27"/>
    <mergeCell ref="AE26:AI27"/>
    <mergeCell ref="AJ26:AJ27"/>
    <mergeCell ref="AK26:AR27"/>
    <mergeCell ref="AS26:AW27"/>
    <mergeCell ref="AX26:AX27"/>
    <mergeCell ref="AY26:BF27"/>
    <mergeCell ref="BG26:BP26"/>
    <mergeCell ref="D27:E28"/>
    <mergeCell ref="G27:L27"/>
    <mergeCell ref="M27:P27"/>
    <mergeCell ref="BG27:BK27"/>
    <mergeCell ref="G28:H32"/>
    <mergeCell ref="I29:L29"/>
    <mergeCell ref="M29:P29"/>
    <mergeCell ref="Q29:U29"/>
    <mergeCell ref="W29:X29"/>
    <mergeCell ref="Z29:AC29"/>
    <mergeCell ref="I28:L28"/>
    <mergeCell ref="M28:P28"/>
    <mergeCell ref="Q28:U28"/>
    <mergeCell ref="W28:X28"/>
    <mergeCell ref="Z28:AC28"/>
    <mergeCell ref="AE29:AI29"/>
    <mergeCell ref="AK29:AL29"/>
    <mergeCell ref="AN29:AQ29"/>
    <mergeCell ref="AS29:AW29"/>
    <mergeCell ref="AY29:AZ29"/>
    <mergeCell ref="BB29:BE29"/>
    <mergeCell ref="AK28:AL28"/>
    <mergeCell ref="AN28:AQ28"/>
    <mergeCell ref="AS28:AW28"/>
    <mergeCell ref="AY28:AZ28"/>
    <mergeCell ref="BB28:BE28"/>
    <mergeCell ref="AE28:AI28"/>
    <mergeCell ref="AK30:AL30"/>
    <mergeCell ref="AN30:AQ30"/>
    <mergeCell ref="AS30:AW30"/>
    <mergeCell ref="AY30:AZ30"/>
    <mergeCell ref="BB30:BE30"/>
    <mergeCell ref="AE30:AI30"/>
    <mergeCell ref="M31:P31"/>
    <mergeCell ref="Q31:U31"/>
    <mergeCell ref="W31:X31"/>
    <mergeCell ref="Z31:AC31"/>
    <mergeCell ref="I30:L30"/>
    <mergeCell ref="M30:P30"/>
    <mergeCell ref="Q30:U30"/>
    <mergeCell ref="W30:X30"/>
    <mergeCell ref="Z30:AC30"/>
    <mergeCell ref="Q36:U36"/>
    <mergeCell ref="W36:X36"/>
    <mergeCell ref="Z36:AC36"/>
    <mergeCell ref="AE36:AI36"/>
    <mergeCell ref="AK36:AL36"/>
    <mergeCell ref="BG31:BK31"/>
    <mergeCell ref="I32:L32"/>
    <mergeCell ref="M32:P32"/>
    <mergeCell ref="Q32:U32"/>
    <mergeCell ref="W32:X32"/>
    <mergeCell ref="Z32:AC32"/>
    <mergeCell ref="AE32:AI32"/>
    <mergeCell ref="AK32:AL32"/>
    <mergeCell ref="AN32:AQ32"/>
    <mergeCell ref="AS32:AW32"/>
    <mergeCell ref="AE31:AI31"/>
    <mergeCell ref="AK31:AL31"/>
    <mergeCell ref="AN31:AQ31"/>
    <mergeCell ref="AS31:AW31"/>
    <mergeCell ref="AY31:AZ31"/>
    <mergeCell ref="BB31:BE31"/>
    <mergeCell ref="AY32:AZ32"/>
    <mergeCell ref="BB32:BE32"/>
    <mergeCell ref="I31:L31"/>
    <mergeCell ref="AS33:AW33"/>
    <mergeCell ref="AY33:AZ33"/>
    <mergeCell ref="BB33:BE33"/>
    <mergeCell ref="BG33:BO36"/>
    <mergeCell ref="I34:L34"/>
    <mergeCell ref="M34:P34"/>
    <mergeCell ref="Q34:U34"/>
    <mergeCell ref="W34:X34"/>
    <mergeCell ref="Z34:AC34"/>
    <mergeCell ref="AK34:AL34"/>
    <mergeCell ref="AN34:AQ34"/>
    <mergeCell ref="AY34:AZ34"/>
    <mergeCell ref="BB34:BE34"/>
    <mergeCell ref="I35:L35"/>
    <mergeCell ref="M35:P35"/>
    <mergeCell ref="Q35:U35"/>
    <mergeCell ref="W35:X35"/>
    <mergeCell ref="Z35:AC35"/>
    <mergeCell ref="AK35:AL35"/>
    <mergeCell ref="AN35:AQ35"/>
    <mergeCell ref="AY35:AZ35"/>
    <mergeCell ref="BB35:BE35"/>
    <mergeCell ref="I36:L36"/>
    <mergeCell ref="M36:P36"/>
    <mergeCell ref="BE37:BF37"/>
    <mergeCell ref="G39:M39"/>
    <mergeCell ref="G40:Q40"/>
    <mergeCell ref="R40:T40"/>
    <mergeCell ref="U40:AB40"/>
    <mergeCell ref="AN36:AQ36"/>
    <mergeCell ref="AS36:AW36"/>
    <mergeCell ref="AY36:AZ36"/>
    <mergeCell ref="BB36:BE36"/>
    <mergeCell ref="G37:P37"/>
    <mergeCell ref="Q37:R37"/>
    <mergeCell ref="S37:AB37"/>
    <mergeCell ref="AC37:AD37"/>
    <mergeCell ref="AE37:AF37"/>
    <mergeCell ref="AG37:AP37"/>
    <mergeCell ref="G33:H36"/>
    <mergeCell ref="I33:L33"/>
    <mergeCell ref="M33:P33"/>
    <mergeCell ref="Q33:U33"/>
    <mergeCell ref="W33:X33"/>
    <mergeCell ref="Z33:AC33"/>
    <mergeCell ref="AE33:AI33"/>
    <mergeCell ref="AK33:AL33"/>
    <mergeCell ref="AN33:AQ33"/>
    <mergeCell ref="G41:Q41"/>
    <mergeCell ref="R41:T41"/>
    <mergeCell ref="U41:AB41"/>
    <mergeCell ref="G42:Q42"/>
    <mergeCell ref="R42:T42"/>
    <mergeCell ref="U42:AB42"/>
    <mergeCell ref="AQ37:AR37"/>
    <mergeCell ref="AS37:AT37"/>
    <mergeCell ref="AU37:BD37"/>
    <mergeCell ref="G43:Q43"/>
    <mergeCell ref="R43:T43"/>
    <mergeCell ref="U43:AB43"/>
    <mergeCell ref="T46:AM46"/>
    <mergeCell ref="E47:H49"/>
    <mergeCell ref="I47:P47"/>
    <mergeCell ref="Q47:V47"/>
    <mergeCell ref="W47:AB47"/>
    <mergeCell ref="AC47:AD47"/>
    <mergeCell ref="AE47:AJ47"/>
    <mergeCell ref="AK47:AP47"/>
    <mergeCell ref="AK49:AP49"/>
    <mergeCell ref="AQ47:AR47"/>
    <mergeCell ref="AS47:AX47"/>
    <mergeCell ref="AY47:BE47"/>
    <mergeCell ref="BF47:BG47"/>
    <mergeCell ref="I48:P48"/>
    <mergeCell ref="Q48:V48"/>
    <mergeCell ref="W48:AB48"/>
    <mergeCell ref="AC48:AD48"/>
    <mergeCell ref="AE48:AJ48"/>
    <mergeCell ref="AQ49:AR49"/>
    <mergeCell ref="AS49:AX49"/>
    <mergeCell ref="AY49:BE49"/>
    <mergeCell ref="BF49:BG49"/>
    <mergeCell ref="G50:H51"/>
    <mergeCell ref="I50:BB51"/>
    <mergeCell ref="AK48:AP48"/>
    <mergeCell ref="AQ48:AR48"/>
    <mergeCell ref="AS48:AX48"/>
    <mergeCell ref="AY48:BE48"/>
    <mergeCell ref="BF48:BG48"/>
    <mergeCell ref="I49:P49"/>
    <mergeCell ref="Q49:V49"/>
    <mergeCell ref="W49:AB49"/>
    <mergeCell ref="AC49:AD49"/>
    <mergeCell ref="AE49:AJ49"/>
    <mergeCell ref="Z54:AE54"/>
    <mergeCell ref="C55:D55"/>
    <mergeCell ref="I56:M56"/>
    <mergeCell ref="Q56:R56"/>
    <mergeCell ref="S56:W56"/>
    <mergeCell ref="Z56:AE56"/>
    <mergeCell ref="C51:D51"/>
    <mergeCell ref="C52:D52"/>
    <mergeCell ref="C53:D53"/>
    <mergeCell ref="C54:D54"/>
    <mergeCell ref="I54:M54"/>
    <mergeCell ref="P54:X54"/>
    <mergeCell ref="BE56:BL57"/>
    <mergeCell ref="C57:E57"/>
    <mergeCell ref="C58:D58"/>
    <mergeCell ref="H58:I58"/>
    <mergeCell ref="J58:N58"/>
    <mergeCell ref="O58:P58"/>
    <mergeCell ref="Q58:R58"/>
    <mergeCell ref="Z58:AC58"/>
    <mergeCell ref="AD58:AF58"/>
    <mergeCell ref="AW58:BB58"/>
    <mergeCell ref="C60:D60"/>
    <mergeCell ref="H60:I60"/>
    <mergeCell ref="J60:N60"/>
    <mergeCell ref="O60:P60"/>
    <mergeCell ref="Q60:R60"/>
    <mergeCell ref="Z60:AC60"/>
    <mergeCell ref="BG58:BK58"/>
    <mergeCell ref="C59:D59"/>
    <mergeCell ref="H59:I59"/>
    <mergeCell ref="J59:N59"/>
    <mergeCell ref="O59:P59"/>
    <mergeCell ref="Q59:R59"/>
    <mergeCell ref="Z59:AC59"/>
    <mergeCell ref="AD59:AF59"/>
    <mergeCell ref="AW59:BB59"/>
    <mergeCell ref="BG59:BK59"/>
    <mergeCell ref="BI62:BJ62"/>
    <mergeCell ref="BK62:BL62"/>
    <mergeCell ref="I63:N63"/>
    <mergeCell ref="Q63:X63"/>
    <mergeCell ref="Z63:AF63"/>
    <mergeCell ref="AH63:AO63"/>
    <mergeCell ref="AD60:AF60"/>
    <mergeCell ref="AW60:BB60"/>
    <mergeCell ref="BG60:BK60"/>
    <mergeCell ref="AD61:AF61"/>
    <mergeCell ref="AW61:BB61"/>
    <mergeCell ref="BE61:BF61"/>
    <mergeCell ref="BG61:BK61"/>
    <mergeCell ref="M71:AG72"/>
    <mergeCell ref="AL71:BF72"/>
    <mergeCell ref="I64:M64"/>
    <mergeCell ref="R64:V64"/>
    <mergeCell ref="Z64:AD64"/>
    <mergeCell ref="AH64:AO64"/>
    <mergeCell ref="C67:J67"/>
    <mergeCell ref="M68:AG69"/>
    <mergeCell ref="AL68:BF69"/>
  </mergeCells>
  <phoneticPr fontId="2"/>
  <pageMargins left="0.19685039370078741" right="0.19685039370078741" top="0.78740157480314965" bottom="0.19685039370078741" header="0.51181102362204722" footer="0.31496062992125984"/>
  <pageSetup paperSize="9" scale="87" orientation="portrait" r:id="rId1"/>
  <headerFooter alignWithMargins="0">
    <oddHeader>&amp;R&amp;"ＭＳ Ｐゴシック,太字"&amp;12別添　報酬支給額証明書</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A1:CD76"/>
  <sheetViews>
    <sheetView showGridLines="0" showRuler="0" zoomScaleNormal="100" zoomScaleSheetLayoutView="100" workbookViewId="0">
      <selection activeCell="BU11" sqref="BU11"/>
    </sheetView>
  </sheetViews>
  <sheetFormatPr defaultRowHeight="13.5" outlineLevelRow="2" outlineLevelCol="2" x14ac:dyDescent="0.15"/>
  <cols>
    <col min="1" max="1" width="2.875" style="8" customWidth="1"/>
    <col min="2" max="2" width="1.875" style="8" customWidth="1"/>
    <col min="3" max="4" width="3.375" style="8" customWidth="1"/>
    <col min="5" max="5" width="6.25" style="8" customWidth="1" outlineLevel="1"/>
    <col min="6" max="7" width="1.75" style="8" customWidth="1" outlineLevel="1"/>
    <col min="8" max="8" width="2" style="8" customWidth="1" outlineLevel="1"/>
    <col min="9" max="12" width="1.375" style="8" customWidth="1" outlineLevel="1"/>
    <col min="13" max="16" width="1.75" style="8" customWidth="1" outlineLevel="2"/>
    <col min="17" max="17" width="1.75" style="8" customWidth="1" outlineLevel="1"/>
    <col min="18" max="18" width="1.5" style="8" customWidth="1" outlineLevel="1"/>
    <col min="19" max="20" width="1.25" style="8" customWidth="1" outlineLevel="1"/>
    <col min="21" max="21" width="1.375" style="8" customWidth="1" outlineLevel="1"/>
    <col min="22" max="22" width="1.25" style="8" customWidth="1" outlineLevel="1"/>
    <col min="23" max="23" width="2" style="8" customWidth="1" outlineLevel="1"/>
    <col min="24" max="24" width="1.375" style="8" customWidth="1" outlineLevel="1"/>
    <col min="25" max="25" width="1.25" style="8" customWidth="1" outlineLevel="1"/>
    <col min="26" max="26" width="1.25" style="8" customWidth="1"/>
    <col min="27" max="27" width="1.625" style="8" customWidth="1"/>
    <col min="28" max="28" width="1.75" style="8" customWidth="1"/>
    <col min="29" max="30" width="1.375" style="8" customWidth="1"/>
    <col min="31" max="31" width="2.125" style="8" customWidth="1"/>
    <col min="32" max="32" width="1.75" style="8" customWidth="1"/>
    <col min="33" max="33" width="1.25" style="8" customWidth="1"/>
    <col min="34" max="34" width="1.5" style="12" customWidth="1"/>
    <col min="35" max="35" width="1.375" style="8" customWidth="1"/>
    <col min="36" max="36" width="1.25" style="8" customWidth="1"/>
    <col min="37" max="39" width="1.5" style="8" customWidth="1"/>
    <col min="40" max="40" width="1.125" style="8" customWidth="1"/>
    <col min="41" max="41" width="1.75" style="8" customWidth="1"/>
    <col min="42" max="42" width="1.875" style="8" customWidth="1"/>
    <col min="43" max="43" width="1.125" style="8" customWidth="1"/>
    <col min="44" max="46" width="1.5" style="8" customWidth="1"/>
    <col min="47" max="47" width="1.25" style="8" customWidth="1"/>
    <col min="48" max="53" width="1.5" style="8" customWidth="1"/>
    <col min="54" max="54" width="1.25" style="8" customWidth="1"/>
    <col min="55" max="55" width="1.75" style="8" customWidth="1"/>
    <col min="56" max="58" width="1.375" style="8" customWidth="1"/>
    <col min="59" max="63" width="1.25" style="8" customWidth="1"/>
    <col min="64" max="64" width="1.75" style="8" customWidth="1"/>
    <col min="65" max="65" width="1" style="8" customWidth="1"/>
    <col min="66" max="66" width="1.375" style="8" customWidth="1"/>
    <col min="67" max="67" width="2" style="8" customWidth="1"/>
    <col min="68" max="68" width="1.25" style="8" customWidth="1"/>
    <col min="69" max="70" width="1.625" style="8" customWidth="1"/>
    <col min="71" max="98" width="4.625" style="8" customWidth="1"/>
    <col min="99" max="16384" width="9" style="8"/>
  </cols>
  <sheetData>
    <row r="1" spans="1:82" ht="13.5" customHeight="1" x14ac:dyDescent="0.15">
      <c r="A1" s="1"/>
      <c r="B1" s="372" t="s">
        <v>83</v>
      </c>
      <c r="C1" s="373"/>
      <c r="D1" s="373"/>
      <c r="E1" s="374"/>
      <c r="F1" s="109"/>
      <c r="G1" s="366" t="s">
        <v>155</v>
      </c>
      <c r="H1" s="366"/>
      <c r="I1" s="366"/>
      <c r="J1" s="366"/>
      <c r="K1" s="366"/>
      <c r="L1" s="366"/>
      <c r="M1" s="366"/>
      <c r="N1" s="366"/>
      <c r="O1" s="366"/>
      <c r="P1" s="366"/>
      <c r="Q1" s="366"/>
      <c r="R1" s="366"/>
      <c r="S1" s="366"/>
      <c r="T1" s="366"/>
      <c r="U1" s="366"/>
      <c r="V1" s="366"/>
      <c r="W1" s="366"/>
      <c r="X1" s="366"/>
      <c r="Y1" s="366"/>
      <c r="Z1" s="366"/>
      <c r="AA1" s="366"/>
      <c r="AB1" s="366"/>
      <c r="AC1" s="366"/>
      <c r="AD1" s="366"/>
      <c r="AE1" s="366"/>
      <c r="AF1" s="366"/>
      <c r="AG1" s="366"/>
      <c r="AH1" s="366"/>
      <c r="AI1" s="366"/>
      <c r="AJ1" s="366"/>
      <c r="AK1" s="366"/>
      <c r="AL1" s="366"/>
      <c r="AM1" s="366"/>
      <c r="AN1" s="366"/>
      <c r="AO1" s="366"/>
      <c r="AP1" s="366"/>
      <c r="AQ1" s="366"/>
      <c r="AR1" s="366"/>
      <c r="AS1" s="366"/>
      <c r="AT1" s="366"/>
      <c r="AU1" s="366"/>
      <c r="AV1" s="366"/>
      <c r="AW1" s="366"/>
      <c r="AX1" s="366"/>
      <c r="AY1" s="366"/>
      <c r="AZ1" s="366"/>
      <c r="BA1" s="366"/>
      <c r="BB1" s="366"/>
      <c r="BC1" s="366"/>
      <c r="BD1" s="366"/>
      <c r="BE1" s="366"/>
      <c r="BF1" s="366"/>
      <c r="BG1" s="366"/>
      <c r="BH1" s="366"/>
      <c r="BI1" s="366"/>
      <c r="BJ1" s="366"/>
      <c r="BK1" s="366"/>
      <c r="BL1" s="366"/>
      <c r="BM1" s="366"/>
      <c r="BN1" s="366"/>
      <c r="BO1" s="366"/>
      <c r="BP1" s="366"/>
      <c r="BQ1" s="366"/>
      <c r="BR1" s="366"/>
    </row>
    <row r="2" spans="1:82" ht="14.25" customHeight="1" x14ac:dyDescent="0.15">
      <c r="A2" s="1"/>
      <c r="B2" s="375"/>
      <c r="C2" s="376"/>
      <c r="D2" s="376"/>
      <c r="E2" s="377"/>
      <c r="F2" s="109"/>
      <c r="G2" s="366"/>
      <c r="H2" s="366"/>
      <c r="I2" s="366"/>
      <c r="J2" s="366"/>
      <c r="K2" s="366"/>
      <c r="L2" s="366"/>
      <c r="M2" s="366"/>
      <c r="N2" s="366"/>
      <c r="O2" s="366"/>
      <c r="P2" s="366"/>
      <c r="Q2" s="366"/>
      <c r="R2" s="366"/>
      <c r="S2" s="366"/>
      <c r="T2" s="366"/>
      <c r="U2" s="366"/>
      <c r="V2" s="366"/>
      <c r="W2" s="366"/>
      <c r="X2" s="366"/>
      <c r="Y2" s="366"/>
      <c r="Z2" s="366"/>
      <c r="AA2" s="366"/>
      <c r="AB2" s="366"/>
      <c r="AC2" s="366"/>
      <c r="AD2" s="366"/>
      <c r="AE2" s="366"/>
      <c r="AF2" s="366"/>
      <c r="AG2" s="366"/>
      <c r="AH2" s="366"/>
      <c r="AI2" s="366"/>
      <c r="AJ2" s="366"/>
      <c r="AK2" s="366"/>
      <c r="AL2" s="366"/>
      <c r="AM2" s="366"/>
      <c r="AN2" s="366"/>
      <c r="AO2" s="366"/>
      <c r="AP2" s="366"/>
      <c r="AQ2" s="366"/>
      <c r="AR2" s="366"/>
      <c r="AS2" s="366"/>
      <c r="AT2" s="366"/>
      <c r="AU2" s="366"/>
      <c r="AV2" s="366"/>
      <c r="AW2" s="366"/>
      <c r="AX2" s="366"/>
      <c r="AY2" s="366"/>
      <c r="AZ2" s="366"/>
      <c r="BA2" s="366"/>
      <c r="BB2" s="366"/>
      <c r="BC2" s="366"/>
      <c r="BD2" s="366"/>
      <c r="BE2" s="366"/>
      <c r="BF2" s="366"/>
      <c r="BG2" s="366"/>
      <c r="BH2" s="366"/>
      <c r="BI2" s="366"/>
      <c r="BJ2" s="366"/>
      <c r="BK2" s="366"/>
      <c r="BL2" s="366"/>
      <c r="BM2" s="366"/>
      <c r="BN2" s="366"/>
      <c r="BO2" s="366"/>
      <c r="BP2" s="366"/>
      <c r="BQ2" s="366"/>
      <c r="BR2" s="366"/>
    </row>
    <row r="3" spans="1:82" ht="12"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78"/>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82" ht="7.5" customHeight="1" x14ac:dyDescent="0.2">
      <c r="A4" s="367"/>
      <c r="B4" s="367"/>
      <c r="C4" s="367"/>
      <c r="D4" s="367"/>
      <c r="E4" s="367"/>
      <c r="F4" s="367"/>
      <c r="G4" s="367"/>
      <c r="H4" s="367"/>
      <c r="I4" s="367"/>
      <c r="J4" s="79"/>
      <c r="K4" s="79"/>
      <c r="L4" s="79"/>
      <c r="M4" s="79"/>
      <c r="N4" s="79"/>
      <c r="O4" s="79"/>
      <c r="P4" s="79"/>
      <c r="Q4" s="79"/>
      <c r="R4" s="79"/>
      <c r="S4" s="79"/>
      <c r="T4" s="79"/>
      <c r="U4" s="80"/>
      <c r="V4" s="79"/>
      <c r="W4" s="79"/>
      <c r="X4" s="79"/>
      <c r="Y4" s="79"/>
      <c r="Z4" s="79"/>
      <c r="AA4" s="79"/>
      <c r="AB4" s="79"/>
      <c r="AC4" s="79"/>
      <c r="AD4" s="79"/>
      <c r="AE4" s="79"/>
      <c r="AF4" s="79"/>
      <c r="AG4" s="79"/>
      <c r="AH4" s="81"/>
      <c r="AI4" s="79"/>
      <c r="AJ4" s="79"/>
      <c r="AK4" s="79"/>
      <c r="AL4" s="79"/>
      <c r="AM4" s="79"/>
      <c r="AN4" s="79"/>
      <c r="AO4" s="79"/>
      <c r="AP4" s="79"/>
      <c r="AQ4" s="79"/>
      <c r="AR4" s="79"/>
      <c r="AS4" s="79"/>
      <c r="AT4" s="79"/>
      <c r="AU4" s="79"/>
      <c r="AV4" s="79"/>
      <c r="AW4" s="79"/>
      <c r="AX4" s="79"/>
      <c r="AY4" s="79"/>
      <c r="AZ4" s="79"/>
      <c r="BA4" s="79"/>
      <c r="BB4" s="79"/>
      <c r="BC4" s="79"/>
      <c r="BD4" s="79"/>
      <c r="BE4" s="1"/>
      <c r="BF4" s="1"/>
      <c r="BG4" s="1"/>
      <c r="BH4" s="1"/>
      <c r="BI4" s="1"/>
      <c r="BJ4" s="1"/>
      <c r="BK4" s="1"/>
      <c r="BL4" s="1"/>
      <c r="BM4" s="1"/>
      <c r="BN4" s="1"/>
      <c r="BO4" s="1"/>
      <c r="BP4" s="1"/>
      <c r="BQ4" s="1"/>
      <c r="BR4" s="1"/>
      <c r="BY4" s="14"/>
      <c r="BZ4" s="14"/>
      <c r="CA4" s="14"/>
      <c r="CB4" s="14"/>
      <c r="CC4" s="14"/>
      <c r="CD4" s="14"/>
    </row>
    <row r="5" spans="1:82" ht="18" customHeight="1" x14ac:dyDescent="0.2">
      <c r="A5" s="367"/>
      <c r="B5" s="367"/>
      <c r="C5" s="367"/>
      <c r="D5" s="367"/>
      <c r="E5" s="367"/>
      <c r="F5" s="367"/>
      <c r="G5" s="367"/>
      <c r="H5" s="367"/>
      <c r="I5" s="367"/>
      <c r="J5" s="110"/>
      <c r="K5" s="110"/>
      <c r="L5" s="110"/>
      <c r="M5" s="110"/>
      <c r="N5" s="110"/>
      <c r="O5" s="110" t="s">
        <v>62</v>
      </c>
      <c r="P5" s="110"/>
      <c r="Q5" s="110"/>
      <c r="R5" s="110"/>
      <c r="S5" s="110"/>
      <c r="T5" s="110"/>
      <c r="U5" s="110"/>
      <c r="V5" s="110"/>
      <c r="W5" s="110"/>
      <c r="X5" s="110"/>
      <c r="Y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c r="AW5" s="110"/>
      <c r="AX5" s="110"/>
      <c r="AY5" s="110"/>
      <c r="AZ5" s="110"/>
      <c r="BA5" s="110"/>
      <c r="BB5" s="110"/>
      <c r="BC5" s="110"/>
      <c r="BD5" s="1"/>
      <c r="BE5" s="1"/>
      <c r="BF5" s="1"/>
      <c r="BG5" s="1"/>
      <c r="BH5" s="1"/>
      <c r="BI5" s="1"/>
      <c r="BJ5" s="1"/>
      <c r="BK5" s="1"/>
      <c r="BL5" s="1"/>
      <c r="BM5" s="1"/>
      <c r="BN5" s="1"/>
      <c r="BO5" s="1"/>
      <c r="BP5" s="1"/>
      <c r="BQ5" s="1"/>
      <c r="BR5" s="1"/>
      <c r="BY5" s="13"/>
      <c r="BZ5" s="14"/>
      <c r="CA5" s="14"/>
      <c r="CB5" s="14"/>
      <c r="CC5" s="14"/>
      <c r="CD5" s="14"/>
    </row>
    <row r="6" spans="1:82" ht="7.5" customHeight="1" x14ac:dyDescent="0.2">
      <c r="A6" s="367"/>
      <c r="B6" s="367"/>
      <c r="C6" s="367"/>
      <c r="D6" s="367"/>
      <c r="E6" s="367"/>
      <c r="F6" s="367"/>
      <c r="G6" s="367"/>
      <c r="H6" s="367"/>
      <c r="I6" s="367"/>
      <c r="J6" s="79"/>
      <c r="K6" s="79"/>
      <c r="L6" s="79"/>
      <c r="M6" s="79"/>
      <c r="N6" s="79"/>
      <c r="O6" s="79"/>
      <c r="P6" s="79"/>
      <c r="Q6" s="79"/>
      <c r="R6" s="79"/>
      <c r="S6" s="79"/>
      <c r="T6" s="79"/>
      <c r="U6" s="80"/>
      <c r="V6" s="79"/>
      <c r="W6" s="79"/>
      <c r="X6" s="79"/>
      <c r="Y6" s="79"/>
      <c r="Z6" s="79"/>
      <c r="AA6" s="79"/>
      <c r="AB6" s="79"/>
      <c r="AC6" s="79"/>
      <c r="AD6" s="79"/>
      <c r="AE6" s="79"/>
      <c r="AF6" s="79"/>
      <c r="AG6" s="79"/>
      <c r="AH6" s="81"/>
      <c r="AI6" s="79"/>
      <c r="AJ6" s="79"/>
      <c r="AK6" s="79"/>
      <c r="AL6" s="79"/>
      <c r="AM6" s="79"/>
      <c r="AN6" s="79"/>
      <c r="AO6" s="79"/>
      <c r="AP6" s="79"/>
      <c r="AQ6" s="79"/>
      <c r="AR6" s="79"/>
      <c r="AS6" s="79"/>
      <c r="AT6" s="79"/>
      <c r="AU6" s="79"/>
      <c r="AV6" s="79"/>
      <c r="AW6" s="79"/>
      <c r="AX6" s="79"/>
      <c r="AY6" s="79"/>
      <c r="AZ6" s="79"/>
      <c r="BA6" s="79"/>
      <c r="BB6" s="79"/>
      <c r="BC6" s="79"/>
      <c r="BD6" s="79"/>
      <c r="BE6" s="1"/>
      <c r="BF6" s="1"/>
      <c r="BG6" s="1"/>
      <c r="BH6" s="1"/>
      <c r="BI6" s="1"/>
      <c r="BJ6" s="1"/>
      <c r="BK6" s="1"/>
      <c r="BL6" s="1"/>
      <c r="BM6" s="1"/>
      <c r="BN6" s="1"/>
      <c r="BO6" s="1"/>
      <c r="BP6" s="1"/>
      <c r="BQ6" s="1"/>
      <c r="BR6" s="1"/>
      <c r="BY6" s="14"/>
      <c r="BZ6" s="14"/>
      <c r="CA6" s="14"/>
      <c r="CB6" s="14"/>
      <c r="CC6" s="14"/>
      <c r="CD6" s="14"/>
    </row>
    <row r="7" spans="1:82" ht="15.75" customHeight="1" x14ac:dyDescent="0.15">
      <c r="A7" s="367"/>
      <c r="B7" s="367"/>
      <c r="C7" s="367"/>
      <c r="D7" s="367"/>
      <c r="E7" s="367"/>
      <c r="F7" s="367"/>
      <c r="G7" s="367"/>
      <c r="H7" s="367"/>
      <c r="I7" s="367"/>
      <c r="J7" s="1"/>
      <c r="K7" s="368" t="s">
        <v>229</v>
      </c>
      <c r="L7" s="369"/>
      <c r="M7" s="369"/>
      <c r="N7" s="378">
        <v>3</v>
      </c>
      <c r="O7" s="378"/>
      <c r="P7" s="370" t="s">
        <v>1</v>
      </c>
      <c r="Q7" s="370"/>
      <c r="R7" s="379">
        <v>4</v>
      </c>
      <c r="S7" s="379"/>
      <c r="T7" s="82" t="s">
        <v>6</v>
      </c>
      <c r="U7" s="82"/>
      <c r="V7" s="82"/>
      <c r="W7" s="82"/>
      <c r="X7" s="82"/>
      <c r="Y7" s="82"/>
      <c r="Z7" s="82"/>
      <c r="AA7" s="82"/>
      <c r="AB7" s="82"/>
      <c r="AC7" s="82"/>
      <c r="AD7" s="82"/>
      <c r="AE7" s="82"/>
      <c r="AF7" s="82"/>
      <c r="AG7" s="82"/>
      <c r="AH7" s="82"/>
      <c r="AI7" s="82"/>
      <c r="AJ7" s="82"/>
      <c r="AK7" s="82"/>
      <c r="AL7" s="82"/>
      <c r="AM7" s="83"/>
      <c r="AN7" s="82"/>
      <c r="AO7" s="82"/>
      <c r="AP7" s="82"/>
      <c r="AQ7" s="82"/>
      <c r="AR7" s="82"/>
      <c r="AS7" s="82"/>
      <c r="AT7" s="84"/>
      <c r="AU7" s="58"/>
      <c r="AV7" s="58"/>
      <c r="AW7" s="58"/>
      <c r="AX7" s="58"/>
      <c r="AY7" s="58"/>
      <c r="AZ7" s="58"/>
      <c r="BA7" s="58"/>
      <c r="BB7" s="58"/>
      <c r="BC7" s="58"/>
      <c r="BD7" s="58"/>
      <c r="BE7" s="58"/>
      <c r="BF7" s="58"/>
      <c r="BG7" s="58"/>
      <c r="BH7" s="58"/>
      <c r="BI7" s="58"/>
      <c r="BJ7" s="58"/>
      <c r="BK7" s="58"/>
      <c r="BL7" s="58"/>
      <c r="BM7" s="58"/>
      <c r="BN7" s="1"/>
      <c r="BO7" s="1"/>
      <c r="BP7" s="1"/>
      <c r="BQ7" s="1"/>
      <c r="BR7" s="1"/>
      <c r="BY7" s="14"/>
      <c r="BZ7" s="14"/>
      <c r="CA7" s="14"/>
      <c r="CB7" s="14"/>
      <c r="CC7" s="14"/>
      <c r="CD7" s="14"/>
    </row>
    <row r="8" spans="1:82" ht="4.5" customHeight="1" x14ac:dyDescent="0.15">
      <c r="A8" s="367"/>
      <c r="B8" s="367"/>
      <c r="C8" s="367"/>
      <c r="D8" s="367"/>
      <c r="E8" s="367"/>
      <c r="F8" s="367"/>
      <c r="G8" s="367"/>
      <c r="H8" s="367"/>
      <c r="I8" s="367"/>
      <c r="J8" s="1"/>
      <c r="K8" s="82"/>
      <c r="L8" s="82"/>
      <c r="M8" s="82"/>
      <c r="N8" s="85"/>
      <c r="O8" s="85"/>
      <c r="P8" s="85"/>
      <c r="Q8" s="85"/>
      <c r="R8" s="85"/>
      <c r="S8" s="85"/>
      <c r="T8" s="82"/>
      <c r="U8" s="82"/>
      <c r="V8" s="82"/>
      <c r="W8" s="82"/>
      <c r="X8" s="82"/>
      <c r="Y8" s="82"/>
      <c r="Z8" s="82"/>
      <c r="AA8" s="82"/>
      <c r="AB8" s="82"/>
      <c r="AC8" s="82"/>
      <c r="AD8" s="82"/>
      <c r="AE8" s="82"/>
      <c r="AF8" s="82"/>
      <c r="AG8" s="82"/>
      <c r="AH8" s="82"/>
      <c r="AI8" s="82"/>
      <c r="AJ8" s="82"/>
      <c r="AK8" s="82"/>
      <c r="AL8" s="82"/>
      <c r="AM8" s="83"/>
      <c r="AN8" s="82"/>
      <c r="AO8" s="82"/>
      <c r="AP8" s="82"/>
      <c r="AQ8" s="82"/>
      <c r="AR8" s="82"/>
      <c r="AS8" s="82"/>
      <c r="AT8" s="84"/>
      <c r="AU8" s="58"/>
      <c r="AV8" s="58"/>
      <c r="AW8" s="58"/>
      <c r="AX8" s="58"/>
      <c r="AY8" s="58"/>
      <c r="AZ8" s="58"/>
      <c r="BA8" s="58"/>
      <c r="BB8" s="58"/>
      <c r="BC8" s="58"/>
      <c r="BD8" s="58"/>
      <c r="BE8" s="58"/>
      <c r="BF8" s="58"/>
      <c r="BG8" s="58"/>
      <c r="BH8" s="58"/>
      <c r="BI8" s="58"/>
      <c r="BJ8" s="58"/>
      <c r="BK8" s="58"/>
      <c r="BL8" s="58"/>
      <c r="BM8" s="58"/>
      <c r="BN8" s="1"/>
      <c r="BO8" s="1"/>
      <c r="BP8" s="1"/>
      <c r="BQ8" s="1"/>
      <c r="BR8" s="1"/>
    </row>
    <row r="9" spans="1:82" ht="12" customHeight="1" x14ac:dyDescent="0.15">
      <c r="A9" s="367"/>
      <c r="B9" s="367"/>
      <c r="C9" s="367"/>
      <c r="D9" s="367"/>
      <c r="E9" s="367"/>
      <c r="F9" s="367"/>
      <c r="G9" s="367"/>
      <c r="H9" s="367"/>
      <c r="I9" s="367"/>
      <c r="J9" s="371" t="s">
        <v>229</v>
      </c>
      <c r="K9" s="371"/>
      <c r="L9" s="371"/>
      <c r="M9" s="380">
        <v>3</v>
      </c>
      <c r="N9" s="380"/>
      <c r="O9" s="362" t="s">
        <v>1</v>
      </c>
      <c r="P9" s="362"/>
      <c r="Q9" s="381">
        <v>4</v>
      </c>
      <c r="R9" s="381"/>
      <c r="S9" s="362" t="s">
        <v>8</v>
      </c>
      <c r="T9" s="362"/>
      <c r="U9" s="381">
        <v>24</v>
      </c>
      <c r="V9" s="381"/>
      <c r="W9" s="362" t="s">
        <v>9</v>
      </c>
      <c r="X9" s="362"/>
      <c r="Y9" s="3"/>
      <c r="Z9" s="3"/>
      <c r="AA9" s="3"/>
      <c r="AB9" s="3"/>
      <c r="AC9" s="3"/>
      <c r="AD9" s="3"/>
      <c r="AE9" s="3"/>
      <c r="AF9" s="3"/>
      <c r="AG9" s="3"/>
      <c r="AH9" s="3"/>
      <c r="AI9" s="3"/>
      <c r="AJ9" s="3"/>
      <c r="AK9" s="3"/>
      <c r="AL9" s="3"/>
      <c r="AM9" s="3"/>
      <c r="AN9" s="361" t="s">
        <v>7</v>
      </c>
      <c r="AO9" s="361"/>
      <c r="AP9" s="361"/>
      <c r="AQ9" s="361"/>
      <c r="AR9" s="381" t="s">
        <v>154</v>
      </c>
      <c r="AS9" s="381"/>
      <c r="AT9" s="381"/>
      <c r="AU9" s="381"/>
      <c r="AV9" s="381"/>
      <c r="AW9" s="381"/>
      <c r="AX9" s="381"/>
      <c r="AY9" s="381"/>
      <c r="AZ9" s="381"/>
      <c r="BA9" s="381"/>
      <c r="BB9" s="381"/>
      <c r="BC9" s="381"/>
      <c r="BD9" s="381"/>
      <c r="BE9" s="381"/>
      <c r="BF9" s="381"/>
      <c r="BG9" s="381"/>
      <c r="BH9" s="381"/>
      <c r="BI9" s="381"/>
      <c r="BJ9" s="381"/>
      <c r="BK9" s="3"/>
      <c r="BL9" s="3"/>
      <c r="BM9" s="3"/>
      <c r="BN9" s="3"/>
      <c r="BO9" s="3"/>
      <c r="BP9" s="3"/>
      <c r="BQ9" s="1"/>
      <c r="BR9" s="1"/>
    </row>
    <row r="10" spans="1:82" ht="9.9499999999999993" customHeight="1" x14ac:dyDescent="0.15">
      <c r="A10" s="367"/>
      <c r="B10" s="367"/>
      <c r="C10" s="367"/>
      <c r="D10" s="367"/>
      <c r="E10" s="367"/>
      <c r="F10" s="367"/>
      <c r="G10" s="367"/>
      <c r="H10" s="367"/>
      <c r="I10" s="367"/>
      <c r="J10" s="371"/>
      <c r="K10" s="371"/>
      <c r="L10" s="371"/>
      <c r="M10" s="380"/>
      <c r="N10" s="380"/>
      <c r="O10" s="362"/>
      <c r="P10" s="362"/>
      <c r="Q10" s="381"/>
      <c r="R10" s="381"/>
      <c r="S10" s="362"/>
      <c r="T10" s="362"/>
      <c r="U10" s="381"/>
      <c r="V10" s="381"/>
      <c r="W10" s="362"/>
      <c r="X10" s="362"/>
      <c r="Y10" s="3"/>
      <c r="Z10" s="3"/>
      <c r="AA10" s="3"/>
      <c r="AB10" s="3"/>
      <c r="AC10" s="3"/>
      <c r="AD10" s="3"/>
      <c r="AE10" s="3"/>
      <c r="AF10" s="363" t="s">
        <v>10</v>
      </c>
      <c r="AG10" s="363"/>
      <c r="AH10" s="363"/>
      <c r="AI10" s="363"/>
      <c r="AJ10" s="363"/>
      <c r="AK10" s="363"/>
      <c r="AL10" s="363"/>
      <c r="AM10" s="3"/>
      <c r="AN10" s="361"/>
      <c r="AO10" s="361"/>
      <c r="AP10" s="361"/>
      <c r="AQ10" s="361"/>
      <c r="AR10" s="381"/>
      <c r="AS10" s="381"/>
      <c r="AT10" s="381"/>
      <c r="AU10" s="381"/>
      <c r="AV10" s="381"/>
      <c r="AW10" s="381"/>
      <c r="AX10" s="381"/>
      <c r="AY10" s="381"/>
      <c r="AZ10" s="381"/>
      <c r="BA10" s="381"/>
      <c r="BB10" s="381"/>
      <c r="BC10" s="381"/>
      <c r="BD10" s="381"/>
      <c r="BE10" s="381"/>
      <c r="BF10" s="381"/>
      <c r="BG10" s="381"/>
      <c r="BH10" s="381"/>
      <c r="BI10" s="381"/>
      <c r="BJ10" s="381"/>
      <c r="BK10" s="3"/>
      <c r="BL10" s="3"/>
      <c r="BM10" s="3"/>
      <c r="BN10" s="3"/>
      <c r="BO10" s="3"/>
      <c r="BP10" s="3"/>
      <c r="BQ10" s="1"/>
      <c r="BR10" s="1"/>
    </row>
    <row r="11" spans="1:82" ht="15" customHeight="1" thickBot="1" x14ac:dyDescent="0.2">
      <c r="A11" s="367"/>
      <c r="B11" s="367"/>
      <c r="C11" s="367"/>
      <c r="D11" s="367"/>
      <c r="E11" s="367"/>
      <c r="F11" s="367"/>
      <c r="G11" s="367"/>
      <c r="H11" s="367"/>
      <c r="I11" s="367"/>
      <c r="J11" s="3"/>
      <c r="K11" s="3"/>
      <c r="L11" s="3"/>
      <c r="M11" s="3"/>
      <c r="N11" s="3"/>
      <c r="O11" s="3"/>
      <c r="P11" s="3"/>
      <c r="Q11" s="3"/>
      <c r="R11" s="3"/>
      <c r="S11" s="3"/>
      <c r="T11" s="3"/>
      <c r="U11" s="3"/>
      <c r="V11" s="3"/>
      <c r="W11" s="3"/>
      <c r="X11" s="3"/>
      <c r="Y11" s="3"/>
      <c r="Z11" s="3"/>
      <c r="AA11" s="3"/>
      <c r="AB11" s="3"/>
      <c r="AC11" s="86"/>
      <c r="AD11" s="10"/>
      <c r="AE11" s="3"/>
      <c r="AF11" s="363"/>
      <c r="AG11" s="363"/>
      <c r="AH11" s="363"/>
      <c r="AI11" s="363"/>
      <c r="AJ11" s="363"/>
      <c r="AK11" s="363"/>
      <c r="AL11" s="363"/>
      <c r="AM11" s="3"/>
      <c r="AN11" s="169" t="s">
        <v>11</v>
      </c>
      <c r="AO11" s="169"/>
      <c r="AP11" s="169"/>
      <c r="AQ11" s="169"/>
      <c r="AR11" s="364"/>
      <c r="AS11" s="364"/>
      <c r="AT11" s="364"/>
      <c r="AU11" s="364"/>
      <c r="AV11" s="364"/>
      <c r="AW11" s="364"/>
      <c r="AX11" s="364"/>
      <c r="AY11" s="364"/>
      <c r="AZ11" s="364"/>
      <c r="BA11" s="364"/>
      <c r="BB11" s="364"/>
      <c r="BC11" s="364"/>
      <c r="BD11" s="364"/>
      <c r="BE11" s="364"/>
      <c r="BF11" s="364"/>
      <c r="BG11" s="364"/>
      <c r="BH11" s="364"/>
      <c r="BI11" s="364"/>
      <c r="BJ11" s="364"/>
      <c r="BK11" s="3"/>
      <c r="BL11" s="3"/>
      <c r="BM11" s="3"/>
      <c r="BN11" s="3"/>
      <c r="BO11" s="3"/>
      <c r="BP11" s="3"/>
      <c r="BQ11" s="1"/>
      <c r="BR11" s="1"/>
    </row>
    <row r="12" spans="1:82" ht="20.100000000000001" customHeight="1" thickBot="1" x14ac:dyDescent="0.2">
      <c r="A12" s="1"/>
      <c r="B12" s="1"/>
      <c r="C12" s="1"/>
      <c r="D12" s="1"/>
      <c r="E12" s="3"/>
      <c r="F12" s="3"/>
      <c r="G12" s="347" t="s">
        <v>13</v>
      </c>
      <c r="H12" s="348"/>
      <c r="I12" s="348"/>
      <c r="J12" s="348"/>
      <c r="K12" s="348"/>
      <c r="L12" s="348"/>
      <c r="M12" s="348"/>
      <c r="N12" s="348"/>
      <c r="O12" s="348"/>
      <c r="P12" s="349"/>
      <c r="Q12" s="382" t="s">
        <v>159</v>
      </c>
      <c r="R12" s="382"/>
      <c r="S12" s="382"/>
      <c r="T12" s="382"/>
      <c r="U12" s="382"/>
      <c r="V12" s="382"/>
      <c r="W12" s="382"/>
      <c r="X12" s="382"/>
      <c r="Y12" s="382"/>
      <c r="Z12" s="382"/>
      <c r="AA12" s="382"/>
      <c r="AB12" s="382"/>
      <c r="AC12" s="382"/>
      <c r="AD12" s="383"/>
      <c r="AE12" s="360" t="s">
        <v>12</v>
      </c>
      <c r="AF12" s="202"/>
      <c r="AG12" s="202"/>
      <c r="AH12" s="202"/>
      <c r="AI12" s="202"/>
      <c r="AJ12" s="202"/>
      <c r="AK12" s="202"/>
      <c r="AL12" s="202"/>
      <c r="AM12" s="202"/>
      <c r="AN12" s="361" t="s">
        <v>0</v>
      </c>
      <c r="AO12" s="361"/>
      <c r="AP12" s="361"/>
      <c r="AQ12" s="361"/>
      <c r="AR12" s="388" t="s">
        <v>160</v>
      </c>
      <c r="AS12" s="388"/>
      <c r="AT12" s="388"/>
      <c r="AU12" s="388"/>
      <c r="AV12" s="388"/>
      <c r="AW12" s="388"/>
      <c r="AX12" s="388"/>
      <c r="AY12" s="388"/>
      <c r="AZ12" s="388"/>
      <c r="BA12" s="388"/>
      <c r="BB12" s="388"/>
      <c r="BC12" s="388"/>
      <c r="BD12" s="388"/>
      <c r="BE12" s="388"/>
      <c r="BF12" s="388"/>
      <c r="BG12" s="388"/>
      <c r="BH12" s="388"/>
      <c r="BI12" s="388"/>
      <c r="BJ12" s="388"/>
      <c r="BK12" s="361"/>
      <c r="BL12" s="361"/>
      <c r="BM12" s="361"/>
      <c r="BN12" s="361"/>
      <c r="BO12" s="3"/>
      <c r="BP12" s="3"/>
      <c r="BQ12" s="1"/>
      <c r="BR12" s="1"/>
    </row>
    <row r="13" spans="1:82" ht="15" customHeight="1" thickBot="1" x14ac:dyDescent="0.2">
      <c r="A13" s="1"/>
      <c r="B13" s="1"/>
      <c r="C13" s="1"/>
      <c r="D13" s="1"/>
      <c r="E13" s="3"/>
      <c r="F13" s="3"/>
      <c r="G13" s="347" t="s">
        <v>68</v>
      </c>
      <c r="H13" s="348"/>
      <c r="I13" s="348"/>
      <c r="J13" s="348"/>
      <c r="K13" s="348"/>
      <c r="L13" s="348"/>
      <c r="M13" s="348"/>
      <c r="N13" s="348"/>
      <c r="O13" s="348"/>
      <c r="P13" s="349"/>
      <c r="Q13" s="384" t="s">
        <v>161</v>
      </c>
      <c r="R13" s="384"/>
      <c r="S13" s="384"/>
      <c r="T13" s="384"/>
      <c r="U13" s="384"/>
      <c r="V13" s="384"/>
      <c r="W13" s="384"/>
      <c r="X13" s="384"/>
      <c r="Y13" s="384"/>
      <c r="Z13" s="384"/>
      <c r="AA13" s="384"/>
      <c r="AB13" s="384"/>
      <c r="AC13" s="384"/>
      <c r="AD13" s="385"/>
      <c r="AE13" s="3"/>
      <c r="AF13" s="3"/>
      <c r="AG13" s="3"/>
      <c r="AH13" s="3"/>
      <c r="AI13" s="3"/>
      <c r="AJ13" s="3"/>
      <c r="AK13" s="3"/>
      <c r="AL13" s="74" t="s">
        <v>64</v>
      </c>
      <c r="AM13" s="74"/>
      <c r="AN13" s="74"/>
      <c r="AO13" s="74"/>
      <c r="AP13" s="74"/>
      <c r="AQ13" s="74"/>
      <c r="AR13" s="388"/>
      <c r="AS13" s="388"/>
      <c r="AT13" s="388"/>
      <c r="AU13" s="388"/>
      <c r="AV13" s="388"/>
      <c r="AW13" s="388"/>
      <c r="AX13" s="388"/>
      <c r="AY13" s="388"/>
      <c r="AZ13" s="388"/>
      <c r="BA13" s="388"/>
      <c r="BB13" s="388"/>
      <c r="BC13" s="388"/>
      <c r="BD13" s="388"/>
      <c r="BE13" s="388"/>
      <c r="BF13" s="388"/>
      <c r="BG13" s="388"/>
      <c r="BH13" s="388"/>
      <c r="BI13" s="388"/>
      <c r="BJ13" s="388"/>
      <c r="BK13" s="86" t="s">
        <v>162</v>
      </c>
      <c r="BL13" s="3"/>
      <c r="BM13" s="3"/>
      <c r="BN13" s="3"/>
      <c r="BO13" s="3"/>
      <c r="BP13" s="3"/>
      <c r="BQ13" s="1"/>
      <c r="BR13" s="1"/>
    </row>
    <row r="14" spans="1:82" ht="7.7" customHeight="1" thickBot="1" x14ac:dyDescent="0.2">
      <c r="A14" s="1"/>
      <c r="B14" s="1"/>
      <c r="C14" s="1"/>
      <c r="D14" s="1"/>
      <c r="E14" s="3"/>
      <c r="F14" s="3"/>
      <c r="G14" s="347"/>
      <c r="H14" s="348"/>
      <c r="I14" s="348"/>
      <c r="J14" s="348"/>
      <c r="K14" s="348"/>
      <c r="L14" s="348"/>
      <c r="M14" s="348"/>
      <c r="N14" s="348"/>
      <c r="O14" s="348"/>
      <c r="P14" s="349"/>
      <c r="Q14" s="386"/>
      <c r="R14" s="386"/>
      <c r="S14" s="386"/>
      <c r="T14" s="386"/>
      <c r="U14" s="386"/>
      <c r="V14" s="386"/>
      <c r="W14" s="386"/>
      <c r="X14" s="386"/>
      <c r="Y14" s="386"/>
      <c r="Z14" s="386"/>
      <c r="AA14" s="386"/>
      <c r="AB14" s="386"/>
      <c r="AC14" s="386"/>
      <c r="AD14" s="387"/>
      <c r="AE14" s="111"/>
      <c r="AF14" s="46"/>
      <c r="AG14" s="46"/>
      <c r="AH14" s="87"/>
      <c r="AI14" s="88"/>
      <c r="AJ14" s="88"/>
      <c r="AK14" s="87"/>
      <c r="AL14" s="73"/>
      <c r="AM14" s="73"/>
      <c r="AN14" s="73"/>
      <c r="AO14" s="73"/>
      <c r="AP14" s="73"/>
      <c r="AQ14" s="73"/>
      <c r="AR14" s="112"/>
      <c r="AS14" s="112"/>
      <c r="AT14" s="112"/>
      <c r="AU14" s="112"/>
      <c r="AV14" s="112"/>
      <c r="AW14" s="112"/>
      <c r="AX14" s="112"/>
      <c r="AY14" s="112"/>
      <c r="AZ14" s="112"/>
      <c r="BA14" s="112"/>
      <c r="BB14" s="112"/>
      <c r="BC14" s="112"/>
      <c r="BD14" s="112"/>
      <c r="BE14" s="112"/>
      <c r="BF14" s="112"/>
      <c r="BG14" s="112"/>
      <c r="BH14" s="112"/>
      <c r="BI14" s="112"/>
      <c r="BJ14" s="112"/>
      <c r="BK14" s="89"/>
      <c r="BL14" s="3"/>
      <c r="BM14" s="3"/>
      <c r="BN14" s="3"/>
      <c r="BO14" s="1"/>
      <c r="BP14" s="1"/>
      <c r="BQ14" s="1"/>
      <c r="BR14" s="1"/>
    </row>
    <row r="15" spans="1:82" ht="13.5" customHeight="1" thickBot="1" x14ac:dyDescent="0.2">
      <c r="A15" s="1"/>
      <c r="B15" s="1"/>
      <c r="C15" s="350" t="s">
        <v>14</v>
      </c>
      <c r="D15" s="351"/>
      <c r="E15" s="352"/>
      <c r="F15" s="1"/>
      <c r="G15" s="225" t="s">
        <v>15</v>
      </c>
      <c r="H15" s="226"/>
      <c r="I15" s="226"/>
      <c r="J15" s="226"/>
      <c r="K15" s="226"/>
      <c r="L15" s="226"/>
      <c r="M15" s="226"/>
      <c r="N15" s="226"/>
      <c r="O15" s="226"/>
      <c r="P15" s="227"/>
      <c r="Q15" s="332" t="s">
        <v>229</v>
      </c>
      <c r="R15" s="332"/>
      <c r="S15" s="389">
        <f>IF(+N7="","",N7)</f>
        <v>3</v>
      </c>
      <c r="T15" s="389"/>
      <c r="U15" s="332" t="s">
        <v>1</v>
      </c>
      <c r="V15" s="389">
        <f>IF(+R7="","",R7)</f>
        <v>4</v>
      </c>
      <c r="W15" s="389"/>
      <c r="X15" s="332" t="s">
        <v>2</v>
      </c>
      <c r="Y15" s="404">
        <v>1</v>
      </c>
      <c r="Z15" s="404"/>
      <c r="AA15" s="90" t="s">
        <v>3</v>
      </c>
      <c r="AB15" s="90" t="s">
        <v>163</v>
      </c>
      <c r="AC15" s="90"/>
      <c r="AD15" s="91"/>
      <c r="AE15" s="331" t="s">
        <v>229</v>
      </c>
      <c r="AF15" s="332"/>
      <c r="AG15" s="391"/>
      <c r="AH15" s="391"/>
      <c r="AI15" s="332" t="s">
        <v>1</v>
      </c>
      <c r="AJ15" s="391"/>
      <c r="AK15" s="391"/>
      <c r="AL15" s="332" t="s">
        <v>2</v>
      </c>
      <c r="AM15" s="402"/>
      <c r="AN15" s="402"/>
      <c r="AO15" s="90" t="s">
        <v>3</v>
      </c>
      <c r="AP15" s="90" t="s">
        <v>163</v>
      </c>
      <c r="AQ15" s="90"/>
      <c r="AR15" s="91"/>
      <c r="AS15" s="331" t="s">
        <v>229</v>
      </c>
      <c r="AT15" s="332"/>
      <c r="AU15" s="393"/>
      <c r="AV15" s="393"/>
      <c r="AW15" s="332" t="s">
        <v>1</v>
      </c>
      <c r="AX15" s="393"/>
      <c r="AY15" s="393"/>
      <c r="AZ15" s="332" t="s">
        <v>2</v>
      </c>
      <c r="BA15" s="406"/>
      <c r="BB15" s="406"/>
      <c r="BC15" s="90" t="s">
        <v>3</v>
      </c>
      <c r="BD15" s="90" t="s">
        <v>163</v>
      </c>
      <c r="BE15" s="90"/>
      <c r="BF15" s="92"/>
      <c r="BG15" s="356" t="s">
        <v>122</v>
      </c>
      <c r="BH15" s="357"/>
      <c r="BI15" s="357"/>
      <c r="BJ15" s="357"/>
      <c r="BK15" s="357"/>
      <c r="BL15" s="357"/>
      <c r="BM15" s="357"/>
      <c r="BN15" s="357"/>
      <c r="BO15" s="357"/>
      <c r="BP15" s="358"/>
      <c r="BQ15" s="1"/>
      <c r="BR15" s="1"/>
    </row>
    <row r="16" spans="1:82" ht="13.5" customHeight="1" x14ac:dyDescent="0.15">
      <c r="A16" s="1"/>
      <c r="B16" s="1"/>
      <c r="C16" s="1"/>
      <c r="D16" s="396">
        <v>300000</v>
      </c>
      <c r="E16" s="397"/>
      <c r="F16" s="93"/>
      <c r="G16" s="298"/>
      <c r="H16" s="299"/>
      <c r="I16" s="299"/>
      <c r="J16" s="299"/>
      <c r="K16" s="299"/>
      <c r="L16" s="299"/>
      <c r="M16" s="299"/>
      <c r="N16" s="299"/>
      <c r="O16" s="299"/>
      <c r="P16" s="300"/>
      <c r="Q16" s="335"/>
      <c r="R16" s="335"/>
      <c r="S16" s="390"/>
      <c r="T16" s="390"/>
      <c r="U16" s="335"/>
      <c r="V16" s="390"/>
      <c r="W16" s="390"/>
      <c r="X16" s="335"/>
      <c r="Y16" s="400">
        <v>30</v>
      </c>
      <c r="Z16" s="400"/>
      <c r="AA16" s="94" t="s">
        <v>3</v>
      </c>
      <c r="AB16" s="94" t="s">
        <v>164</v>
      </c>
      <c r="AC16" s="94"/>
      <c r="AD16" s="95"/>
      <c r="AE16" s="334"/>
      <c r="AF16" s="335"/>
      <c r="AG16" s="392"/>
      <c r="AH16" s="392"/>
      <c r="AI16" s="335"/>
      <c r="AJ16" s="392"/>
      <c r="AK16" s="392"/>
      <c r="AL16" s="335"/>
      <c r="AM16" s="401"/>
      <c r="AN16" s="401"/>
      <c r="AO16" s="94" t="s">
        <v>3</v>
      </c>
      <c r="AP16" s="94" t="s">
        <v>164</v>
      </c>
      <c r="AQ16" s="94"/>
      <c r="AR16" s="95"/>
      <c r="AS16" s="334"/>
      <c r="AT16" s="335"/>
      <c r="AU16" s="394"/>
      <c r="AV16" s="394"/>
      <c r="AW16" s="335"/>
      <c r="AX16" s="394"/>
      <c r="AY16" s="394"/>
      <c r="AZ16" s="335"/>
      <c r="BA16" s="395"/>
      <c r="BB16" s="395"/>
      <c r="BC16" s="94" t="s">
        <v>3</v>
      </c>
      <c r="BD16" s="94" t="s">
        <v>164</v>
      </c>
      <c r="BE16" s="94"/>
      <c r="BF16" s="96"/>
      <c r="BG16" s="255" t="s">
        <v>165</v>
      </c>
      <c r="BH16" s="256"/>
      <c r="BI16" s="256"/>
      <c r="BJ16" s="256"/>
      <c r="BK16" s="256"/>
      <c r="BL16" s="256"/>
      <c r="BM16" s="256"/>
      <c r="BN16" s="256"/>
      <c r="BO16" s="256"/>
      <c r="BP16" s="257"/>
      <c r="BQ16" s="1"/>
      <c r="BR16" s="1"/>
    </row>
    <row r="17" spans="1:70" ht="15" customHeight="1" outlineLevel="1" thickBot="1" x14ac:dyDescent="0.2">
      <c r="A17" s="1"/>
      <c r="B17" s="1"/>
      <c r="C17" s="1"/>
      <c r="D17" s="398"/>
      <c r="E17" s="399"/>
      <c r="F17" s="93"/>
      <c r="G17" s="359" t="s">
        <v>98</v>
      </c>
      <c r="H17" s="268"/>
      <c r="I17" s="268"/>
      <c r="J17" s="268"/>
      <c r="K17" s="268"/>
      <c r="L17" s="268"/>
      <c r="M17" s="268"/>
      <c r="N17" s="268"/>
      <c r="O17" s="268"/>
      <c r="P17" s="269"/>
      <c r="Q17" s="321" t="s">
        <v>166</v>
      </c>
      <c r="R17" s="321"/>
      <c r="S17" s="403">
        <v>21</v>
      </c>
      <c r="T17" s="403"/>
      <c r="U17" s="403"/>
      <c r="V17" s="403"/>
      <c r="W17" s="403"/>
      <c r="X17" s="403"/>
      <c r="Y17" s="403"/>
      <c r="Z17" s="403"/>
      <c r="AA17" s="403"/>
      <c r="AB17" s="403"/>
      <c r="AC17" s="321" t="s">
        <v>9</v>
      </c>
      <c r="AD17" s="322"/>
      <c r="AE17" s="323" t="s">
        <v>167</v>
      </c>
      <c r="AF17" s="321"/>
      <c r="AG17" s="405"/>
      <c r="AH17" s="405"/>
      <c r="AI17" s="405"/>
      <c r="AJ17" s="405"/>
      <c r="AK17" s="405"/>
      <c r="AL17" s="405"/>
      <c r="AM17" s="405"/>
      <c r="AN17" s="405"/>
      <c r="AO17" s="405"/>
      <c r="AP17" s="405"/>
      <c r="AQ17" s="321" t="s">
        <v>9</v>
      </c>
      <c r="AR17" s="322"/>
      <c r="AS17" s="323" t="s">
        <v>168</v>
      </c>
      <c r="AT17" s="321"/>
      <c r="AU17" s="405"/>
      <c r="AV17" s="405"/>
      <c r="AW17" s="405"/>
      <c r="AX17" s="405"/>
      <c r="AY17" s="405"/>
      <c r="AZ17" s="405"/>
      <c r="BA17" s="405"/>
      <c r="BB17" s="405"/>
      <c r="BC17" s="405"/>
      <c r="BD17" s="405"/>
      <c r="BE17" s="321" t="s">
        <v>9</v>
      </c>
      <c r="BF17" s="346"/>
      <c r="BG17" s="304">
        <f>IF(S17="","",SUM(S25:BD25)+SUM(S37:BD37))</f>
        <v>237321</v>
      </c>
      <c r="BH17" s="305"/>
      <c r="BI17" s="305"/>
      <c r="BJ17" s="305"/>
      <c r="BK17" s="305"/>
      <c r="BL17" s="305"/>
      <c r="BM17" s="305"/>
      <c r="BN17" s="305"/>
      <c r="BO17" s="305"/>
      <c r="BP17" s="306"/>
      <c r="BQ17" s="1"/>
      <c r="BR17" s="1"/>
    </row>
    <row r="18" spans="1:70" ht="12" customHeight="1" outlineLevel="1" thickBot="1" x14ac:dyDescent="0.2">
      <c r="A18" s="1"/>
      <c r="B18" s="1"/>
      <c r="C18" s="310" t="s">
        <v>169</v>
      </c>
      <c r="D18" s="311"/>
      <c r="E18" s="312"/>
      <c r="F18" s="1"/>
      <c r="G18" s="316" t="s">
        <v>16</v>
      </c>
      <c r="H18" s="317"/>
      <c r="I18" s="317"/>
      <c r="J18" s="317"/>
      <c r="K18" s="317"/>
      <c r="L18" s="317"/>
      <c r="M18" s="317"/>
      <c r="N18" s="317"/>
      <c r="O18" s="317"/>
      <c r="P18" s="318"/>
      <c r="Q18" s="77"/>
      <c r="R18" s="77"/>
      <c r="S18" s="408">
        <v>8</v>
      </c>
      <c r="T18" s="408"/>
      <c r="U18" s="408"/>
      <c r="V18" s="408"/>
      <c r="W18" s="408"/>
      <c r="X18" s="408"/>
      <c r="Y18" s="408"/>
      <c r="Z18" s="408"/>
      <c r="AA18" s="408"/>
      <c r="AB18" s="408"/>
      <c r="AC18" s="221" t="s">
        <v>17</v>
      </c>
      <c r="AD18" s="319"/>
      <c r="AE18" s="97"/>
      <c r="AF18" s="98"/>
      <c r="AG18" s="407"/>
      <c r="AH18" s="407"/>
      <c r="AI18" s="407"/>
      <c r="AJ18" s="407"/>
      <c r="AK18" s="407"/>
      <c r="AL18" s="407"/>
      <c r="AM18" s="407"/>
      <c r="AN18" s="407"/>
      <c r="AO18" s="407"/>
      <c r="AP18" s="407"/>
      <c r="AQ18" s="221" t="s">
        <v>17</v>
      </c>
      <c r="AR18" s="319"/>
      <c r="AS18" s="99"/>
      <c r="AT18" s="99"/>
      <c r="AU18" s="407"/>
      <c r="AV18" s="407"/>
      <c r="AW18" s="407"/>
      <c r="AX18" s="407"/>
      <c r="AY18" s="407"/>
      <c r="AZ18" s="407"/>
      <c r="BA18" s="407"/>
      <c r="BB18" s="407"/>
      <c r="BC18" s="407"/>
      <c r="BD18" s="407"/>
      <c r="BE18" s="221" t="s">
        <v>17</v>
      </c>
      <c r="BF18" s="320"/>
      <c r="BG18" s="307"/>
      <c r="BH18" s="308"/>
      <c r="BI18" s="308"/>
      <c r="BJ18" s="308"/>
      <c r="BK18" s="308"/>
      <c r="BL18" s="308"/>
      <c r="BM18" s="308"/>
      <c r="BN18" s="308"/>
      <c r="BO18" s="308"/>
      <c r="BP18" s="309"/>
      <c r="BQ18" s="1"/>
      <c r="BR18" s="1"/>
    </row>
    <row r="19" spans="1:70" ht="12" customHeight="1" outlineLevel="1" thickBot="1" x14ac:dyDescent="0.2">
      <c r="A19" s="1"/>
      <c r="B19" s="1"/>
      <c r="C19" s="313"/>
      <c r="D19" s="314"/>
      <c r="E19" s="315"/>
      <c r="F19" s="1"/>
      <c r="G19" s="324" t="s">
        <v>19</v>
      </c>
      <c r="H19" s="325"/>
      <c r="I19" s="325"/>
      <c r="J19" s="325"/>
      <c r="K19" s="325"/>
      <c r="L19" s="325"/>
      <c r="M19" s="325"/>
      <c r="N19" s="325"/>
      <c r="O19" s="325"/>
      <c r="P19" s="326"/>
      <c r="Q19" s="327" t="s">
        <v>18</v>
      </c>
      <c r="R19" s="274"/>
      <c r="S19" s="274"/>
      <c r="T19" s="274"/>
      <c r="U19" s="274"/>
      <c r="V19" s="274"/>
      <c r="W19" s="274"/>
      <c r="X19" s="274"/>
      <c r="Y19" s="274"/>
      <c r="Z19" s="274"/>
      <c r="AA19" s="274"/>
      <c r="AB19" s="274"/>
      <c r="AC19" s="274"/>
      <c r="AD19" s="328"/>
      <c r="AE19" s="327" t="s">
        <v>18</v>
      </c>
      <c r="AF19" s="274"/>
      <c r="AG19" s="274"/>
      <c r="AH19" s="274"/>
      <c r="AI19" s="274"/>
      <c r="AJ19" s="274"/>
      <c r="AK19" s="274"/>
      <c r="AL19" s="274"/>
      <c r="AM19" s="274"/>
      <c r="AN19" s="274"/>
      <c r="AO19" s="274"/>
      <c r="AP19" s="274"/>
      <c r="AQ19" s="274"/>
      <c r="AR19" s="328"/>
      <c r="AS19" s="331" t="s">
        <v>18</v>
      </c>
      <c r="AT19" s="332"/>
      <c r="AU19" s="332"/>
      <c r="AV19" s="332"/>
      <c r="AW19" s="332"/>
      <c r="AX19" s="332"/>
      <c r="AY19" s="332"/>
      <c r="AZ19" s="332"/>
      <c r="BA19" s="332"/>
      <c r="BB19" s="332"/>
      <c r="BC19" s="332"/>
      <c r="BD19" s="332"/>
      <c r="BE19" s="332"/>
      <c r="BF19" s="333"/>
      <c r="BG19" s="337" t="s">
        <v>124</v>
      </c>
      <c r="BH19" s="281"/>
      <c r="BI19" s="281"/>
      <c r="BJ19" s="281"/>
      <c r="BK19" s="281"/>
      <c r="BL19" s="281"/>
      <c r="BM19" s="281"/>
      <c r="BN19" s="281"/>
      <c r="BO19" s="281"/>
      <c r="BP19" s="338"/>
      <c r="BQ19" s="1"/>
      <c r="BR19" s="1"/>
    </row>
    <row r="20" spans="1:70" ht="12" customHeight="1" outlineLevel="1" x14ac:dyDescent="0.15">
      <c r="A20" s="345" t="s">
        <v>170</v>
      </c>
      <c r="B20" s="345"/>
      <c r="C20" s="345"/>
      <c r="D20" s="409">
        <v>21</v>
      </c>
      <c r="E20" s="410"/>
      <c r="F20" s="93"/>
      <c r="G20" s="298" t="s">
        <v>20</v>
      </c>
      <c r="H20" s="299"/>
      <c r="I20" s="299"/>
      <c r="J20" s="300"/>
      <c r="K20" s="199" t="s">
        <v>94</v>
      </c>
      <c r="L20" s="197"/>
      <c r="M20" s="197"/>
      <c r="N20" s="197"/>
      <c r="O20" s="197"/>
      <c r="P20" s="198"/>
      <c r="Q20" s="329"/>
      <c r="R20" s="275"/>
      <c r="S20" s="275"/>
      <c r="T20" s="275"/>
      <c r="U20" s="275"/>
      <c r="V20" s="275"/>
      <c r="W20" s="275"/>
      <c r="X20" s="275"/>
      <c r="Y20" s="275"/>
      <c r="Z20" s="275"/>
      <c r="AA20" s="275"/>
      <c r="AB20" s="275"/>
      <c r="AC20" s="275"/>
      <c r="AD20" s="330"/>
      <c r="AE20" s="329"/>
      <c r="AF20" s="275"/>
      <c r="AG20" s="275"/>
      <c r="AH20" s="275"/>
      <c r="AI20" s="275"/>
      <c r="AJ20" s="275"/>
      <c r="AK20" s="275"/>
      <c r="AL20" s="275"/>
      <c r="AM20" s="275"/>
      <c r="AN20" s="275"/>
      <c r="AO20" s="275"/>
      <c r="AP20" s="275"/>
      <c r="AQ20" s="275"/>
      <c r="AR20" s="330"/>
      <c r="AS20" s="334"/>
      <c r="AT20" s="335"/>
      <c r="AU20" s="335"/>
      <c r="AV20" s="335"/>
      <c r="AW20" s="335"/>
      <c r="AX20" s="335"/>
      <c r="AY20" s="335"/>
      <c r="AZ20" s="335"/>
      <c r="BA20" s="335"/>
      <c r="BB20" s="335"/>
      <c r="BC20" s="335"/>
      <c r="BD20" s="335"/>
      <c r="BE20" s="335"/>
      <c r="BF20" s="336"/>
      <c r="BG20" s="339"/>
      <c r="BH20" s="340"/>
      <c r="BI20" s="340"/>
      <c r="BJ20" s="340"/>
      <c r="BK20" s="340"/>
      <c r="BL20" s="340"/>
      <c r="BM20" s="340"/>
      <c r="BN20" s="340"/>
      <c r="BO20" s="340"/>
      <c r="BP20" s="341"/>
      <c r="BQ20" s="1"/>
      <c r="BR20" s="1"/>
    </row>
    <row r="21" spans="1:70" ht="12" customHeight="1" outlineLevel="1" thickBot="1" x14ac:dyDescent="0.2">
      <c r="A21" s="1"/>
      <c r="B21" s="1"/>
      <c r="C21" s="1"/>
      <c r="D21" s="411"/>
      <c r="E21" s="412"/>
      <c r="F21" s="93"/>
      <c r="G21" s="298" t="s">
        <v>156</v>
      </c>
      <c r="H21" s="299"/>
      <c r="I21" s="299"/>
      <c r="J21" s="300"/>
      <c r="K21" s="413">
        <v>244900</v>
      </c>
      <c r="L21" s="414"/>
      <c r="M21" s="414"/>
      <c r="N21" s="414"/>
      <c r="O21" s="414"/>
      <c r="P21" s="415"/>
      <c r="Q21" s="284">
        <f>IF(K21="","",(ROUNDDOWN($K21*S$18/10*S$17/$D$20,0)))</f>
        <v>195920</v>
      </c>
      <c r="R21" s="285"/>
      <c r="S21" s="285"/>
      <c r="T21" s="285"/>
      <c r="U21" s="285"/>
      <c r="V21" s="285"/>
      <c r="W21" s="285"/>
      <c r="X21" s="285"/>
      <c r="Y21" s="285"/>
      <c r="Z21" s="285"/>
      <c r="AA21" s="285"/>
      <c r="AB21" s="285"/>
      <c r="AC21" s="286" t="s">
        <v>4</v>
      </c>
      <c r="AD21" s="291"/>
      <c r="AE21" s="284"/>
      <c r="AF21" s="285"/>
      <c r="AG21" s="285"/>
      <c r="AH21" s="285"/>
      <c r="AI21" s="285"/>
      <c r="AJ21" s="285"/>
      <c r="AK21" s="285"/>
      <c r="AL21" s="285"/>
      <c r="AM21" s="285"/>
      <c r="AN21" s="285"/>
      <c r="AO21" s="285"/>
      <c r="AP21" s="285"/>
      <c r="AQ21" s="286" t="s">
        <v>4</v>
      </c>
      <c r="AR21" s="291"/>
      <c r="AS21" s="284"/>
      <c r="AT21" s="285"/>
      <c r="AU21" s="285"/>
      <c r="AV21" s="285"/>
      <c r="AW21" s="285"/>
      <c r="AX21" s="285"/>
      <c r="AY21" s="285"/>
      <c r="AZ21" s="285"/>
      <c r="BA21" s="285"/>
      <c r="BB21" s="285"/>
      <c r="BC21" s="285"/>
      <c r="BD21" s="285"/>
      <c r="BE21" s="286" t="s">
        <v>4</v>
      </c>
      <c r="BF21" s="287"/>
      <c r="BG21" s="339"/>
      <c r="BH21" s="340"/>
      <c r="BI21" s="340"/>
      <c r="BJ21" s="340"/>
      <c r="BK21" s="340"/>
      <c r="BL21" s="340"/>
      <c r="BM21" s="340"/>
      <c r="BN21" s="340"/>
      <c r="BO21" s="340"/>
      <c r="BP21" s="341"/>
      <c r="BQ21" s="1"/>
      <c r="BR21" s="1"/>
    </row>
    <row r="22" spans="1:70" ht="12" customHeight="1" outlineLevel="1" thickBot="1" x14ac:dyDescent="0.2">
      <c r="A22" s="1"/>
      <c r="B22" s="1"/>
      <c r="C22" s="301" t="s">
        <v>21</v>
      </c>
      <c r="D22" s="302"/>
      <c r="E22" s="303"/>
      <c r="F22" s="6"/>
      <c r="G22" s="298" t="s">
        <v>171</v>
      </c>
      <c r="H22" s="299"/>
      <c r="I22" s="299"/>
      <c r="J22" s="300"/>
      <c r="K22" s="426">
        <v>45252</v>
      </c>
      <c r="L22" s="427"/>
      <c r="M22" s="427"/>
      <c r="N22" s="427"/>
      <c r="O22" s="427"/>
      <c r="P22" s="428"/>
      <c r="Q22" s="284">
        <f>IF(K22="","",(ROUNDDOWN($K22*S$18/10*S$17/$D$20,0)))</f>
        <v>36201</v>
      </c>
      <c r="R22" s="285"/>
      <c r="S22" s="285"/>
      <c r="T22" s="285"/>
      <c r="U22" s="285"/>
      <c r="V22" s="285"/>
      <c r="W22" s="285"/>
      <c r="X22" s="285"/>
      <c r="Y22" s="285"/>
      <c r="Z22" s="285"/>
      <c r="AA22" s="285"/>
      <c r="AB22" s="285"/>
      <c r="AC22" s="286" t="s">
        <v>4</v>
      </c>
      <c r="AD22" s="291"/>
      <c r="AE22" s="284"/>
      <c r="AF22" s="285"/>
      <c r="AG22" s="285"/>
      <c r="AH22" s="285"/>
      <c r="AI22" s="285"/>
      <c r="AJ22" s="285"/>
      <c r="AK22" s="285"/>
      <c r="AL22" s="285"/>
      <c r="AM22" s="285"/>
      <c r="AN22" s="285"/>
      <c r="AO22" s="285"/>
      <c r="AP22" s="285"/>
      <c r="AQ22" s="286" t="s">
        <v>4</v>
      </c>
      <c r="AR22" s="291"/>
      <c r="AS22" s="284"/>
      <c r="AT22" s="285"/>
      <c r="AU22" s="285"/>
      <c r="AV22" s="285"/>
      <c r="AW22" s="285"/>
      <c r="AX22" s="285"/>
      <c r="AY22" s="285"/>
      <c r="AZ22" s="285"/>
      <c r="BA22" s="285"/>
      <c r="BB22" s="285"/>
      <c r="BC22" s="285"/>
      <c r="BD22" s="285"/>
      <c r="BE22" s="286" t="s">
        <v>4</v>
      </c>
      <c r="BF22" s="287"/>
      <c r="BG22" s="342"/>
      <c r="BH22" s="343"/>
      <c r="BI22" s="343"/>
      <c r="BJ22" s="343"/>
      <c r="BK22" s="343"/>
      <c r="BL22" s="343"/>
      <c r="BM22" s="343"/>
      <c r="BN22" s="343"/>
      <c r="BO22" s="343"/>
      <c r="BP22" s="344"/>
      <c r="BQ22" s="1"/>
      <c r="BR22" s="1"/>
    </row>
    <row r="23" spans="1:70" ht="12" customHeight="1" outlineLevel="2" x14ac:dyDescent="0.15">
      <c r="A23" s="1"/>
      <c r="B23" s="1"/>
      <c r="C23" s="1"/>
      <c r="D23" s="416"/>
      <c r="E23" s="417"/>
      <c r="F23" s="93"/>
      <c r="G23" s="420"/>
      <c r="H23" s="421"/>
      <c r="I23" s="421"/>
      <c r="J23" s="422"/>
      <c r="K23" s="423"/>
      <c r="L23" s="424"/>
      <c r="M23" s="424"/>
      <c r="N23" s="424"/>
      <c r="O23" s="424"/>
      <c r="P23" s="425"/>
      <c r="Q23" s="284"/>
      <c r="R23" s="285"/>
      <c r="S23" s="285"/>
      <c r="T23" s="285"/>
      <c r="U23" s="285"/>
      <c r="V23" s="285"/>
      <c r="W23" s="285"/>
      <c r="X23" s="285"/>
      <c r="Y23" s="285"/>
      <c r="Z23" s="285"/>
      <c r="AA23" s="285"/>
      <c r="AB23" s="285"/>
      <c r="AC23" s="286" t="s">
        <v>4</v>
      </c>
      <c r="AD23" s="291"/>
      <c r="AE23" s="284"/>
      <c r="AF23" s="285"/>
      <c r="AG23" s="285"/>
      <c r="AH23" s="285"/>
      <c r="AI23" s="285"/>
      <c r="AJ23" s="285"/>
      <c r="AK23" s="285"/>
      <c r="AL23" s="285"/>
      <c r="AM23" s="285"/>
      <c r="AN23" s="285"/>
      <c r="AO23" s="285"/>
      <c r="AP23" s="285"/>
      <c r="AQ23" s="286" t="s">
        <v>4</v>
      </c>
      <c r="AR23" s="291"/>
      <c r="AS23" s="284"/>
      <c r="AT23" s="285"/>
      <c r="AU23" s="285"/>
      <c r="AV23" s="285"/>
      <c r="AW23" s="285"/>
      <c r="AX23" s="285"/>
      <c r="AY23" s="285"/>
      <c r="AZ23" s="285"/>
      <c r="BA23" s="285"/>
      <c r="BB23" s="285"/>
      <c r="BC23" s="285"/>
      <c r="BD23" s="285"/>
      <c r="BE23" s="286" t="s">
        <v>4</v>
      </c>
      <c r="BF23" s="287"/>
      <c r="BG23" s="288" t="s">
        <v>123</v>
      </c>
      <c r="BH23" s="289"/>
      <c r="BI23" s="289"/>
      <c r="BJ23" s="289"/>
      <c r="BK23" s="289"/>
      <c r="BL23" s="289"/>
      <c r="BM23" s="289"/>
      <c r="BN23" s="289"/>
      <c r="BO23" s="289"/>
      <c r="BP23" s="290"/>
      <c r="BQ23" s="1"/>
      <c r="BR23" s="1"/>
    </row>
    <row r="24" spans="1:70" ht="12" customHeight="1" outlineLevel="2" thickBot="1" x14ac:dyDescent="0.2">
      <c r="A24" s="1"/>
      <c r="B24" s="1"/>
      <c r="C24" s="1"/>
      <c r="D24" s="418"/>
      <c r="E24" s="419"/>
      <c r="F24" s="93"/>
      <c r="G24" s="420"/>
      <c r="H24" s="421"/>
      <c r="I24" s="421"/>
      <c r="J24" s="422"/>
      <c r="K24" s="423"/>
      <c r="L24" s="424"/>
      <c r="M24" s="424"/>
      <c r="N24" s="424"/>
      <c r="O24" s="424"/>
      <c r="P24" s="425"/>
      <c r="Q24" s="284"/>
      <c r="R24" s="285"/>
      <c r="S24" s="285"/>
      <c r="T24" s="285"/>
      <c r="U24" s="285"/>
      <c r="V24" s="285"/>
      <c r="W24" s="285"/>
      <c r="X24" s="285"/>
      <c r="Y24" s="285"/>
      <c r="Z24" s="285"/>
      <c r="AA24" s="285"/>
      <c r="AB24" s="285"/>
      <c r="AC24" s="286" t="s">
        <v>4</v>
      </c>
      <c r="AD24" s="291"/>
      <c r="AE24" s="284"/>
      <c r="AF24" s="285"/>
      <c r="AG24" s="285"/>
      <c r="AH24" s="285"/>
      <c r="AI24" s="285"/>
      <c r="AJ24" s="285"/>
      <c r="AK24" s="285"/>
      <c r="AL24" s="285"/>
      <c r="AM24" s="285"/>
      <c r="AN24" s="285"/>
      <c r="AO24" s="285"/>
      <c r="AP24" s="285"/>
      <c r="AQ24" s="286" t="s">
        <v>4</v>
      </c>
      <c r="AR24" s="291"/>
      <c r="AS24" s="284"/>
      <c r="AT24" s="285"/>
      <c r="AU24" s="285"/>
      <c r="AV24" s="285"/>
      <c r="AW24" s="285"/>
      <c r="AX24" s="285"/>
      <c r="AY24" s="285"/>
      <c r="AZ24" s="285"/>
      <c r="BA24" s="285"/>
      <c r="BB24" s="285"/>
      <c r="BC24" s="285"/>
      <c r="BD24" s="285"/>
      <c r="BE24" s="286" t="s">
        <v>4</v>
      </c>
      <c r="BF24" s="287"/>
      <c r="BG24" s="292"/>
      <c r="BH24" s="293"/>
      <c r="BI24" s="293"/>
      <c r="BJ24" s="293"/>
      <c r="BK24" s="293"/>
      <c r="BL24" s="293"/>
      <c r="BM24" s="293"/>
      <c r="BN24" s="293"/>
      <c r="BO24" s="293"/>
      <c r="BP24" s="294"/>
      <c r="BQ24" s="1"/>
      <c r="BR24" s="1"/>
    </row>
    <row r="25" spans="1:70" ht="12" customHeight="1" outlineLevel="2" thickBot="1" x14ac:dyDescent="0.2">
      <c r="A25" s="1"/>
      <c r="B25" s="1"/>
      <c r="C25" s="1"/>
      <c r="D25" s="1"/>
      <c r="E25" s="131"/>
      <c r="F25" s="1"/>
      <c r="G25" s="295" t="s">
        <v>22</v>
      </c>
      <c r="H25" s="296"/>
      <c r="I25" s="296"/>
      <c r="J25" s="296"/>
      <c r="K25" s="296"/>
      <c r="L25" s="296"/>
      <c r="M25" s="296"/>
      <c r="N25" s="296"/>
      <c r="O25" s="296"/>
      <c r="P25" s="297"/>
      <c r="Q25" s="220" t="s">
        <v>172</v>
      </c>
      <c r="R25" s="221"/>
      <c r="S25" s="222">
        <f>IF(K21="","",SUM(Q21:AB24))</f>
        <v>232121</v>
      </c>
      <c r="T25" s="222"/>
      <c r="U25" s="222"/>
      <c r="V25" s="222"/>
      <c r="W25" s="222"/>
      <c r="X25" s="222"/>
      <c r="Y25" s="222"/>
      <c r="Z25" s="222"/>
      <c r="AA25" s="222"/>
      <c r="AB25" s="222"/>
      <c r="AC25" s="218" t="s">
        <v>4</v>
      </c>
      <c r="AD25" s="219"/>
      <c r="AE25" s="220" t="s">
        <v>173</v>
      </c>
      <c r="AF25" s="221"/>
      <c r="AG25" s="222"/>
      <c r="AH25" s="222"/>
      <c r="AI25" s="222"/>
      <c r="AJ25" s="222"/>
      <c r="AK25" s="222"/>
      <c r="AL25" s="222"/>
      <c r="AM25" s="222"/>
      <c r="AN25" s="222"/>
      <c r="AO25" s="222"/>
      <c r="AP25" s="222"/>
      <c r="AQ25" s="218" t="s">
        <v>4</v>
      </c>
      <c r="AR25" s="219"/>
      <c r="AS25" s="220" t="s">
        <v>174</v>
      </c>
      <c r="AT25" s="221"/>
      <c r="AU25" s="222"/>
      <c r="AV25" s="222"/>
      <c r="AW25" s="222"/>
      <c r="AX25" s="222"/>
      <c r="AY25" s="222"/>
      <c r="AZ25" s="222"/>
      <c r="BA25" s="222"/>
      <c r="BB25" s="222"/>
      <c r="BC25" s="222"/>
      <c r="BD25" s="222"/>
      <c r="BE25" s="218" t="s">
        <v>4</v>
      </c>
      <c r="BF25" s="223"/>
      <c r="BG25" s="292"/>
      <c r="BH25" s="293"/>
      <c r="BI25" s="293"/>
      <c r="BJ25" s="293"/>
      <c r="BK25" s="293"/>
      <c r="BL25" s="293"/>
      <c r="BM25" s="293"/>
      <c r="BN25" s="293"/>
      <c r="BO25" s="293"/>
      <c r="BP25" s="294"/>
      <c r="BQ25" s="1"/>
      <c r="BR25" s="1"/>
    </row>
    <row r="26" spans="1:70" ht="12" customHeight="1" outlineLevel="2" x14ac:dyDescent="0.15">
      <c r="A26" s="1"/>
      <c r="B26" s="1"/>
      <c r="C26" s="176"/>
      <c r="D26" s="176"/>
      <c r="E26" s="176"/>
      <c r="F26" s="1"/>
      <c r="G26" s="225" t="s">
        <v>25</v>
      </c>
      <c r="H26" s="226"/>
      <c r="I26" s="226"/>
      <c r="J26" s="226"/>
      <c r="K26" s="226"/>
      <c r="L26" s="226"/>
      <c r="M26" s="226"/>
      <c r="N26" s="226"/>
      <c r="O26" s="226"/>
      <c r="P26" s="227"/>
      <c r="Q26" s="270" t="s">
        <v>23</v>
      </c>
      <c r="R26" s="271"/>
      <c r="S26" s="271"/>
      <c r="T26" s="271"/>
      <c r="U26" s="271"/>
      <c r="V26" s="274" t="s">
        <v>175</v>
      </c>
      <c r="W26" s="276" t="s">
        <v>24</v>
      </c>
      <c r="X26" s="276"/>
      <c r="Y26" s="276"/>
      <c r="Z26" s="276"/>
      <c r="AA26" s="276"/>
      <c r="AB26" s="276"/>
      <c r="AC26" s="276"/>
      <c r="AD26" s="277"/>
      <c r="AE26" s="270" t="s">
        <v>23</v>
      </c>
      <c r="AF26" s="271"/>
      <c r="AG26" s="271"/>
      <c r="AH26" s="271"/>
      <c r="AI26" s="271"/>
      <c r="AJ26" s="274" t="s">
        <v>175</v>
      </c>
      <c r="AK26" s="276" t="s">
        <v>24</v>
      </c>
      <c r="AL26" s="276"/>
      <c r="AM26" s="276"/>
      <c r="AN26" s="276"/>
      <c r="AO26" s="276"/>
      <c r="AP26" s="276"/>
      <c r="AQ26" s="276"/>
      <c r="AR26" s="277"/>
      <c r="AS26" s="280" t="s">
        <v>23</v>
      </c>
      <c r="AT26" s="281"/>
      <c r="AU26" s="281"/>
      <c r="AV26" s="281"/>
      <c r="AW26" s="281"/>
      <c r="AX26" s="248" t="s">
        <v>175</v>
      </c>
      <c r="AY26" s="250" t="s">
        <v>24</v>
      </c>
      <c r="AZ26" s="250"/>
      <c r="BA26" s="250"/>
      <c r="BB26" s="250"/>
      <c r="BC26" s="250"/>
      <c r="BD26" s="250"/>
      <c r="BE26" s="251"/>
      <c r="BF26" s="252"/>
      <c r="BG26" s="255"/>
      <c r="BH26" s="256"/>
      <c r="BI26" s="256"/>
      <c r="BJ26" s="256"/>
      <c r="BK26" s="256"/>
      <c r="BL26" s="256"/>
      <c r="BM26" s="256"/>
      <c r="BN26" s="256"/>
      <c r="BO26" s="256"/>
      <c r="BP26" s="257"/>
      <c r="BQ26" s="1"/>
      <c r="BR26" s="1"/>
    </row>
    <row r="27" spans="1:70" ht="12" customHeight="1" outlineLevel="2" x14ac:dyDescent="0.15">
      <c r="A27" s="1"/>
      <c r="B27" s="1"/>
      <c r="C27" s="50"/>
      <c r="D27" s="258"/>
      <c r="E27" s="258"/>
      <c r="F27" s="1"/>
      <c r="G27" s="259" t="s">
        <v>20</v>
      </c>
      <c r="H27" s="201"/>
      <c r="I27" s="201"/>
      <c r="J27" s="201"/>
      <c r="K27" s="201"/>
      <c r="L27" s="260"/>
      <c r="M27" s="261" t="s">
        <v>176</v>
      </c>
      <c r="N27" s="262"/>
      <c r="O27" s="262"/>
      <c r="P27" s="263"/>
      <c r="Q27" s="272"/>
      <c r="R27" s="273"/>
      <c r="S27" s="273"/>
      <c r="T27" s="273"/>
      <c r="U27" s="273"/>
      <c r="V27" s="275"/>
      <c r="W27" s="278"/>
      <c r="X27" s="278"/>
      <c r="Y27" s="278"/>
      <c r="Z27" s="278"/>
      <c r="AA27" s="278"/>
      <c r="AB27" s="278"/>
      <c r="AC27" s="278"/>
      <c r="AD27" s="279"/>
      <c r="AE27" s="272"/>
      <c r="AF27" s="273"/>
      <c r="AG27" s="273"/>
      <c r="AH27" s="273"/>
      <c r="AI27" s="273"/>
      <c r="AJ27" s="275"/>
      <c r="AK27" s="278"/>
      <c r="AL27" s="278"/>
      <c r="AM27" s="278"/>
      <c r="AN27" s="278"/>
      <c r="AO27" s="278"/>
      <c r="AP27" s="278"/>
      <c r="AQ27" s="278"/>
      <c r="AR27" s="279"/>
      <c r="AS27" s="282"/>
      <c r="AT27" s="283"/>
      <c r="AU27" s="283"/>
      <c r="AV27" s="283"/>
      <c r="AW27" s="283"/>
      <c r="AX27" s="249"/>
      <c r="AY27" s="253"/>
      <c r="AZ27" s="253"/>
      <c r="BA27" s="253"/>
      <c r="BB27" s="253"/>
      <c r="BC27" s="253"/>
      <c r="BD27" s="253"/>
      <c r="BE27" s="253"/>
      <c r="BF27" s="254"/>
      <c r="BG27" s="429" t="s">
        <v>65</v>
      </c>
      <c r="BH27" s="430"/>
      <c r="BI27" s="430"/>
      <c r="BJ27" s="430"/>
      <c r="BK27" s="430"/>
      <c r="BL27" s="130"/>
      <c r="BM27" s="130"/>
      <c r="BN27" s="130"/>
      <c r="BO27" s="130"/>
      <c r="BP27" s="113"/>
      <c r="BQ27" s="1"/>
      <c r="BR27" s="1"/>
    </row>
    <row r="28" spans="1:70" ht="15" customHeight="1" outlineLevel="2" x14ac:dyDescent="0.15">
      <c r="A28" s="1"/>
      <c r="B28" s="1"/>
      <c r="C28" s="50"/>
      <c r="D28" s="258"/>
      <c r="E28" s="258"/>
      <c r="F28" s="1"/>
      <c r="G28" s="266" t="s">
        <v>96</v>
      </c>
      <c r="H28" s="243"/>
      <c r="I28" s="431" t="s">
        <v>26</v>
      </c>
      <c r="J28" s="299"/>
      <c r="K28" s="299"/>
      <c r="L28" s="300"/>
      <c r="M28" s="432">
        <v>6500</v>
      </c>
      <c r="N28" s="433"/>
      <c r="O28" s="433"/>
      <c r="P28" s="434"/>
      <c r="Q28" s="233">
        <f>IF(M28="","",$M28)</f>
        <v>6500</v>
      </c>
      <c r="R28" s="234"/>
      <c r="S28" s="234"/>
      <c r="T28" s="234"/>
      <c r="U28" s="234"/>
      <c r="V28" s="45" t="s">
        <v>175</v>
      </c>
      <c r="W28" s="235">
        <f>IF(M28="","",IF(S18=5,1,S18/10))</f>
        <v>0.8</v>
      </c>
      <c r="X28" s="235"/>
      <c r="Y28" s="45" t="s">
        <v>177</v>
      </c>
      <c r="Z28" s="231">
        <f>IF(M28="","",Q28*W28)</f>
        <v>5200</v>
      </c>
      <c r="AA28" s="231"/>
      <c r="AB28" s="231"/>
      <c r="AC28" s="231"/>
      <c r="AD28" s="132" t="s">
        <v>4</v>
      </c>
      <c r="AE28" s="233"/>
      <c r="AF28" s="234"/>
      <c r="AG28" s="234"/>
      <c r="AH28" s="234"/>
      <c r="AI28" s="234"/>
      <c r="AJ28" s="45" t="s">
        <v>175</v>
      </c>
      <c r="AK28" s="235"/>
      <c r="AL28" s="235"/>
      <c r="AM28" s="45" t="s">
        <v>177</v>
      </c>
      <c r="AN28" s="231"/>
      <c r="AO28" s="231"/>
      <c r="AP28" s="231"/>
      <c r="AQ28" s="231"/>
      <c r="AR28" s="132" t="s">
        <v>4</v>
      </c>
      <c r="AS28" s="233" t="str">
        <f t="shared" ref="AS28:AS36" si="0">IF(AU$13="","",$M28)</f>
        <v/>
      </c>
      <c r="AT28" s="234"/>
      <c r="AU28" s="234"/>
      <c r="AV28" s="234"/>
      <c r="AW28" s="234"/>
      <c r="AX28" s="45" t="s">
        <v>175</v>
      </c>
      <c r="AY28" s="235"/>
      <c r="AZ28" s="235"/>
      <c r="BA28" s="45" t="s">
        <v>177</v>
      </c>
      <c r="BB28" s="231"/>
      <c r="BC28" s="231"/>
      <c r="BD28" s="231"/>
      <c r="BE28" s="231"/>
      <c r="BF28" s="133" t="s">
        <v>4</v>
      </c>
      <c r="BG28" s="129"/>
      <c r="BH28" s="130"/>
      <c r="BI28" s="130"/>
      <c r="BJ28" s="130"/>
      <c r="BK28" s="130"/>
      <c r="BL28" s="130"/>
      <c r="BM28" s="130"/>
      <c r="BN28" s="130"/>
      <c r="BO28" s="130"/>
      <c r="BP28" s="113"/>
      <c r="BQ28" s="1"/>
      <c r="BR28" s="1"/>
    </row>
    <row r="29" spans="1:70" ht="15" customHeight="1" outlineLevel="2" x14ac:dyDescent="0.15">
      <c r="A29" s="1"/>
      <c r="B29" s="1"/>
      <c r="C29" s="1"/>
      <c r="D29" s="1"/>
      <c r="E29" s="1"/>
      <c r="F29" s="1"/>
      <c r="G29" s="244"/>
      <c r="H29" s="245"/>
      <c r="I29" s="431" t="s">
        <v>27</v>
      </c>
      <c r="J29" s="299"/>
      <c r="K29" s="299"/>
      <c r="L29" s="300"/>
      <c r="M29" s="432"/>
      <c r="N29" s="433"/>
      <c r="O29" s="433"/>
      <c r="P29" s="434"/>
      <c r="Q29" s="233"/>
      <c r="R29" s="234"/>
      <c r="S29" s="234"/>
      <c r="T29" s="234"/>
      <c r="U29" s="234"/>
      <c r="V29" s="45" t="s">
        <v>175</v>
      </c>
      <c r="W29" s="235"/>
      <c r="X29" s="235"/>
      <c r="Y29" s="45" t="s">
        <v>177</v>
      </c>
      <c r="Z29" s="231"/>
      <c r="AA29" s="231"/>
      <c r="AB29" s="231"/>
      <c r="AC29" s="231"/>
      <c r="AD29" s="132" t="s">
        <v>4</v>
      </c>
      <c r="AE29" s="233"/>
      <c r="AF29" s="234"/>
      <c r="AG29" s="234"/>
      <c r="AH29" s="234"/>
      <c r="AI29" s="234"/>
      <c r="AJ29" s="45" t="s">
        <v>175</v>
      </c>
      <c r="AK29" s="235"/>
      <c r="AL29" s="235"/>
      <c r="AM29" s="45" t="s">
        <v>177</v>
      </c>
      <c r="AN29" s="231"/>
      <c r="AO29" s="231"/>
      <c r="AP29" s="231"/>
      <c r="AQ29" s="231"/>
      <c r="AR29" s="132" t="s">
        <v>4</v>
      </c>
      <c r="AS29" s="233" t="str">
        <f t="shared" si="0"/>
        <v/>
      </c>
      <c r="AT29" s="234"/>
      <c r="AU29" s="234"/>
      <c r="AV29" s="234"/>
      <c r="AW29" s="234"/>
      <c r="AX29" s="45" t="s">
        <v>175</v>
      </c>
      <c r="AY29" s="235"/>
      <c r="AZ29" s="235"/>
      <c r="BA29" s="45" t="s">
        <v>177</v>
      </c>
      <c r="BB29" s="231"/>
      <c r="BC29" s="231"/>
      <c r="BD29" s="231"/>
      <c r="BE29" s="231"/>
      <c r="BF29" s="133" t="s">
        <v>4</v>
      </c>
      <c r="BG29" s="129"/>
      <c r="BH29" s="130"/>
      <c r="BI29" s="130"/>
      <c r="BJ29" s="130"/>
      <c r="BK29" s="130"/>
      <c r="BL29" s="130"/>
      <c r="BM29" s="130"/>
      <c r="BN29" s="130"/>
      <c r="BO29" s="130"/>
      <c r="BP29" s="113"/>
      <c r="BQ29" s="1"/>
      <c r="BR29" s="1"/>
    </row>
    <row r="30" spans="1:70" ht="15" customHeight="1" outlineLevel="2" x14ac:dyDescent="0.15">
      <c r="A30" s="1"/>
      <c r="B30" s="1"/>
      <c r="C30" s="1"/>
      <c r="D30" s="1"/>
      <c r="E30" s="1"/>
      <c r="F30" s="1"/>
      <c r="G30" s="244"/>
      <c r="H30" s="245"/>
      <c r="I30" s="199" t="s">
        <v>67</v>
      </c>
      <c r="J30" s="197"/>
      <c r="K30" s="197"/>
      <c r="L30" s="198"/>
      <c r="M30" s="432"/>
      <c r="N30" s="433"/>
      <c r="O30" s="433"/>
      <c r="P30" s="434"/>
      <c r="Q30" s="233"/>
      <c r="R30" s="234"/>
      <c r="S30" s="234"/>
      <c r="T30" s="234"/>
      <c r="U30" s="234"/>
      <c r="V30" s="45" t="s">
        <v>175</v>
      </c>
      <c r="W30" s="435"/>
      <c r="X30" s="435"/>
      <c r="Y30" s="45" t="s">
        <v>177</v>
      </c>
      <c r="Z30" s="231"/>
      <c r="AA30" s="231"/>
      <c r="AB30" s="231"/>
      <c r="AC30" s="231"/>
      <c r="AD30" s="132" t="s">
        <v>4</v>
      </c>
      <c r="AE30" s="233"/>
      <c r="AF30" s="234"/>
      <c r="AG30" s="234"/>
      <c r="AH30" s="234"/>
      <c r="AI30" s="234"/>
      <c r="AJ30" s="45" t="s">
        <v>175</v>
      </c>
      <c r="AK30" s="435"/>
      <c r="AL30" s="435"/>
      <c r="AM30" s="45" t="s">
        <v>177</v>
      </c>
      <c r="AN30" s="231"/>
      <c r="AO30" s="239"/>
      <c r="AP30" s="239"/>
      <c r="AQ30" s="239"/>
      <c r="AR30" s="132" t="s">
        <v>4</v>
      </c>
      <c r="AS30" s="233" t="str">
        <f t="shared" si="0"/>
        <v/>
      </c>
      <c r="AT30" s="234"/>
      <c r="AU30" s="234"/>
      <c r="AV30" s="234"/>
      <c r="AW30" s="234"/>
      <c r="AX30" s="45" t="s">
        <v>175</v>
      </c>
      <c r="AY30" s="435"/>
      <c r="AZ30" s="435"/>
      <c r="BA30" s="45" t="s">
        <v>177</v>
      </c>
      <c r="BB30" s="231"/>
      <c r="BC30" s="239"/>
      <c r="BD30" s="239"/>
      <c r="BE30" s="239"/>
      <c r="BF30" s="133" t="s">
        <v>4</v>
      </c>
      <c r="BG30" s="129"/>
      <c r="BH30" s="130"/>
      <c r="BI30" s="130"/>
      <c r="BJ30" s="130"/>
      <c r="BK30" s="130"/>
      <c r="BL30" s="130"/>
      <c r="BM30" s="130"/>
      <c r="BN30" s="130"/>
      <c r="BO30" s="130"/>
      <c r="BP30" s="113"/>
      <c r="BQ30" s="1"/>
      <c r="BR30" s="1"/>
    </row>
    <row r="31" spans="1:70" ht="15" customHeight="1" outlineLevel="2" x14ac:dyDescent="0.15">
      <c r="A31" s="1"/>
      <c r="B31" s="1"/>
      <c r="C31" s="1"/>
      <c r="D31" s="1"/>
      <c r="E31" s="1"/>
      <c r="F31" s="1"/>
      <c r="G31" s="244"/>
      <c r="H31" s="245"/>
      <c r="I31" s="436"/>
      <c r="J31" s="437"/>
      <c r="K31" s="437"/>
      <c r="L31" s="438"/>
      <c r="M31" s="432"/>
      <c r="N31" s="433"/>
      <c r="O31" s="433"/>
      <c r="P31" s="434"/>
      <c r="Q31" s="233"/>
      <c r="R31" s="234"/>
      <c r="S31" s="234"/>
      <c r="T31" s="234"/>
      <c r="U31" s="234"/>
      <c r="V31" s="45" t="s">
        <v>175</v>
      </c>
      <c r="W31" s="435"/>
      <c r="X31" s="435"/>
      <c r="Y31" s="45" t="s">
        <v>177</v>
      </c>
      <c r="Z31" s="231"/>
      <c r="AA31" s="231"/>
      <c r="AB31" s="231"/>
      <c r="AC31" s="231"/>
      <c r="AD31" s="132" t="s">
        <v>4</v>
      </c>
      <c r="AE31" s="233"/>
      <c r="AF31" s="234"/>
      <c r="AG31" s="234"/>
      <c r="AH31" s="234"/>
      <c r="AI31" s="234"/>
      <c r="AJ31" s="45" t="s">
        <v>175</v>
      </c>
      <c r="AK31" s="435"/>
      <c r="AL31" s="435"/>
      <c r="AM31" s="45" t="s">
        <v>177</v>
      </c>
      <c r="AN31" s="231"/>
      <c r="AO31" s="239"/>
      <c r="AP31" s="239"/>
      <c r="AQ31" s="239"/>
      <c r="AR31" s="132" t="s">
        <v>4</v>
      </c>
      <c r="AS31" s="233" t="str">
        <f t="shared" si="0"/>
        <v/>
      </c>
      <c r="AT31" s="234"/>
      <c r="AU31" s="234"/>
      <c r="AV31" s="234"/>
      <c r="AW31" s="234"/>
      <c r="AX31" s="45" t="s">
        <v>175</v>
      </c>
      <c r="AY31" s="435"/>
      <c r="AZ31" s="435"/>
      <c r="BA31" s="45" t="s">
        <v>177</v>
      </c>
      <c r="BB31" s="231"/>
      <c r="BC31" s="239"/>
      <c r="BD31" s="239"/>
      <c r="BE31" s="239"/>
      <c r="BF31" s="133" t="s">
        <v>4</v>
      </c>
      <c r="BG31" s="429"/>
      <c r="BH31" s="430"/>
      <c r="BI31" s="430"/>
      <c r="BJ31" s="430"/>
      <c r="BK31" s="430"/>
      <c r="BL31" s="119"/>
      <c r="BM31" s="119"/>
      <c r="BN31" s="119"/>
      <c r="BO31" s="119"/>
      <c r="BP31" s="113"/>
      <c r="BQ31" s="1"/>
      <c r="BR31" s="1"/>
    </row>
    <row r="32" spans="1:70" ht="15" customHeight="1" outlineLevel="2" x14ac:dyDescent="0.15">
      <c r="A32" s="1"/>
      <c r="B32" s="1"/>
      <c r="C32" s="1"/>
      <c r="D32" s="1"/>
      <c r="E32" s="1"/>
      <c r="F32" s="1"/>
      <c r="G32" s="246"/>
      <c r="H32" s="247"/>
      <c r="I32" s="436"/>
      <c r="J32" s="437"/>
      <c r="K32" s="437"/>
      <c r="L32" s="438"/>
      <c r="M32" s="432"/>
      <c r="N32" s="433"/>
      <c r="O32" s="433"/>
      <c r="P32" s="434"/>
      <c r="Q32" s="233"/>
      <c r="R32" s="234"/>
      <c r="S32" s="234"/>
      <c r="T32" s="234"/>
      <c r="U32" s="234"/>
      <c r="V32" s="45" t="s">
        <v>175</v>
      </c>
      <c r="W32" s="435"/>
      <c r="X32" s="435"/>
      <c r="Y32" s="45" t="s">
        <v>177</v>
      </c>
      <c r="Z32" s="231"/>
      <c r="AA32" s="231"/>
      <c r="AB32" s="231"/>
      <c r="AC32" s="231"/>
      <c r="AD32" s="132" t="s">
        <v>4</v>
      </c>
      <c r="AE32" s="233"/>
      <c r="AF32" s="234"/>
      <c r="AG32" s="234"/>
      <c r="AH32" s="234"/>
      <c r="AI32" s="234"/>
      <c r="AJ32" s="45" t="s">
        <v>175</v>
      </c>
      <c r="AK32" s="435"/>
      <c r="AL32" s="435"/>
      <c r="AM32" s="45" t="s">
        <v>177</v>
      </c>
      <c r="AN32" s="231"/>
      <c r="AO32" s="239"/>
      <c r="AP32" s="239"/>
      <c r="AQ32" s="239"/>
      <c r="AR32" s="132" t="s">
        <v>4</v>
      </c>
      <c r="AS32" s="233" t="str">
        <f t="shared" si="0"/>
        <v/>
      </c>
      <c r="AT32" s="234"/>
      <c r="AU32" s="234"/>
      <c r="AV32" s="234"/>
      <c r="AW32" s="234"/>
      <c r="AX32" s="45" t="s">
        <v>175</v>
      </c>
      <c r="AY32" s="435"/>
      <c r="AZ32" s="435"/>
      <c r="BA32" s="45" t="s">
        <v>177</v>
      </c>
      <c r="BB32" s="231"/>
      <c r="BC32" s="239"/>
      <c r="BD32" s="239"/>
      <c r="BE32" s="239"/>
      <c r="BF32" s="133" t="s">
        <v>4</v>
      </c>
      <c r="BG32" s="120"/>
      <c r="BH32" s="24"/>
      <c r="BI32" s="24"/>
      <c r="BJ32" s="24"/>
      <c r="BK32" s="24"/>
      <c r="BL32" s="24"/>
      <c r="BM32" s="24"/>
      <c r="BN32" s="50"/>
      <c r="BO32" s="50"/>
      <c r="BP32" s="113"/>
      <c r="BQ32" s="1"/>
      <c r="BR32" s="1"/>
    </row>
    <row r="33" spans="1:70" ht="15" customHeight="1" outlineLevel="2" x14ac:dyDescent="0.15">
      <c r="A33" s="1"/>
      <c r="B33" s="1"/>
      <c r="C33" s="1"/>
      <c r="D33" s="1"/>
      <c r="E33" s="1"/>
      <c r="F33" s="1"/>
      <c r="G33" s="242" t="s">
        <v>95</v>
      </c>
      <c r="H33" s="243"/>
      <c r="I33" s="436"/>
      <c r="J33" s="437"/>
      <c r="K33" s="437"/>
      <c r="L33" s="438"/>
      <c r="M33" s="432"/>
      <c r="N33" s="433"/>
      <c r="O33" s="433"/>
      <c r="P33" s="434"/>
      <c r="Q33" s="233"/>
      <c r="R33" s="234"/>
      <c r="S33" s="234"/>
      <c r="T33" s="234"/>
      <c r="U33" s="234"/>
      <c r="V33" s="45" t="s">
        <v>175</v>
      </c>
      <c r="W33" s="435"/>
      <c r="X33" s="435"/>
      <c r="Y33" s="45" t="s">
        <v>177</v>
      </c>
      <c r="Z33" s="231"/>
      <c r="AA33" s="231"/>
      <c r="AB33" s="231"/>
      <c r="AC33" s="231"/>
      <c r="AD33" s="132" t="s">
        <v>4</v>
      </c>
      <c r="AE33" s="233"/>
      <c r="AF33" s="234"/>
      <c r="AG33" s="234"/>
      <c r="AH33" s="234"/>
      <c r="AI33" s="234"/>
      <c r="AJ33" s="45" t="s">
        <v>175</v>
      </c>
      <c r="AK33" s="435"/>
      <c r="AL33" s="435"/>
      <c r="AM33" s="45" t="s">
        <v>177</v>
      </c>
      <c r="AN33" s="231"/>
      <c r="AO33" s="239"/>
      <c r="AP33" s="239"/>
      <c r="AQ33" s="239"/>
      <c r="AR33" s="132" t="s">
        <v>4</v>
      </c>
      <c r="AS33" s="233" t="str">
        <f t="shared" si="0"/>
        <v/>
      </c>
      <c r="AT33" s="234"/>
      <c r="AU33" s="234"/>
      <c r="AV33" s="234"/>
      <c r="AW33" s="234"/>
      <c r="AX33" s="45" t="s">
        <v>175</v>
      </c>
      <c r="AY33" s="435"/>
      <c r="AZ33" s="435"/>
      <c r="BA33" s="45" t="s">
        <v>177</v>
      </c>
      <c r="BB33" s="231"/>
      <c r="BC33" s="239"/>
      <c r="BD33" s="239"/>
      <c r="BE33" s="239"/>
      <c r="BF33" s="133" t="s">
        <v>4</v>
      </c>
      <c r="BG33" s="439"/>
      <c r="BH33" s="440"/>
      <c r="BI33" s="440"/>
      <c r="BJ33" s="440"/>
      <c r="BK33" s="440"/>
      <c r="BL33" s="440"/>
      <c r="BM33" s="440"/>
      <c r="BN33" s="440"/>
      <c r="BO33" s="440"/>
      <c r="BP33" s="113"/>
      <c r="BQ33" s="1"/>
      <c r="BR33" s="1"/>
    </row>
    <row r="34" spans="1:70" ht="15" customHeight="1" outlineLevel="2" x14ac:dyDescent="0.15">
      <c r="A34" s="1"/>
      <c r="B34" s="1"/>
      <c r="C34" s="1"/>
      <c r="D34" s="1"/>
      <c r="E34" s="1"/>
      <c r="F34" s="1"/>
      <c r="G34" s="244"/>
      <c r="H34" s="245"/>
      <c r="I34" s="436"/>
      <c r="J34" s="437"/>
      <c r="K34" s="437"/>
      <c r="L34" s="438"/>
      <c r="M34" s="432"/>
      <c r="N34" s="433"/>
      <c r="O34" s="433"/>
      <c r="P34" s="434"/>
      <c r="Q34" s="233"/>
      <c r="R34" s="234"/>
      <c r="S34" s="234"/>
      <c r="T34" s="234"/>
      <c r="U34" s="234"/>
      <c r="V34" s="45" t="s">
        <v>175</v>
      </c>
      <c r="W34" s="435"/>
      <c r="X34" s="435"/>
      <c r="Y34" s="45" t="s">
        <v>177</v>
      </c>
      <c r="Z34" s="231"/>
      <c r="AA34" s="231"/>
      <c r="AB34" s="231"/>
      <c r="AC34" s="231"/>
      <c r="AD34" s="132" t="s">
        <v>4</v>
      </c>
      <c r="AE34" s="71"/>
      <c r="AF34" s="72"/>
      <c r="AG34" s="72"/>
      <c r="AH34" s="72"/>
      <c r="AI34" s="72"/>
      <c r="AJ34" s="45" t="s">
        <v>175</v>
      </c>
      <c r="AK34" s="435"/>
      <c r="AL34" s="435"/>
      <c r="AM34" s="45" t="s">
        <v>177</v>
      </c>
      <c r="AN34" s="231"/>
      <c r="AO34" s="232"/>
      <c r="AP34" s="232"/>
      <c r="AQ34" s="232"/>
      <c r="AR34" s="132" t="s">
        <v>4</v>
      </c>
      <c r="AS34" s="71"/>
      <c r="AT34" s="72"/>
      <c r="AU34" s="72"/>
      <c r="AV34" s="72"/>
      <c r="AW34" s="72"/>
      <c r="AX34" s="45" t="s">
        <v>175</v>
      </c>
      <c r="AY34" s="435"/>
      <c r="AZ34" s="435"/>
      <c r="BA34" s="45" t="s">
        <v>177</v>
      </c>
      <c r="BB34" s="231"/>
      <c r="BC34" s="232"/>
      <c r="BD34" s="232"/>
      <c r="BE34" s="232"/>
      <c r="BF34" s="132" t="s">
        <v>4</v>
      </c>
      <c r="BG34" s="439"/>
      <c r="BH34" s="440"/>
      <c r="BI34" s="440"/>
      <c r="BJ34" s="440"/>
      <c r="BK34" s="440"/>
      <c r="BL34" s="440"/>
      <c r="BM34" s="440"/>
      <c r="BN34" s="440"/>
      <c r="BO34" s="440"/>
      <c r="BP34" s="113"/>
      <c r="BQ34" s="1"/>
      <c r="BR34" s="1"/>
    </row>
    <row r="35" spans="1:70" ht="15" customHeight="1" outlineLevel="2" x14ac:dyDescent="0.15">
      <c r="A35" s="1"/>
      <c r="B35" s="1"/>
      <c r="C35" s="1"/>
      <c r="D35" s="1"/>
      <c r="E35" s="1"/>
      <c r="F35" s="1"/>
      <c r="G35" s="244"/>
      <c r="H35" s="245"/>
      <c r="I35" s="436"/>
      <c r="J35" s="437"/>
      <c r="K35" s="437"/>
      <c r="L35" s="438"/>
      <c r="M35" s="432"/>
      <c r="N35" s="433"/>
      <c r="O35" s="433"/>
      <c r="P35" s="434"/>
      <c r="Q35" s="233"/>
      <c r="R35" s="234"/>
      <c r="S35" s="234"/>
      <c r="T35" s="234"/>
      <c r="U35" s="234"/>
      <c r="V35" s="45" t="s">
        <v>175</v>
      </c>
      <c r="W35" s="435"/>
      <c r="X35" s="435"/>
      <c r="Y35" s="45" t="s">
        <v>177</v>
      </c>
      <c r="Z35" s="231"/>
      <c r="AA35" s="231"/>
      <c r="AB35" s="231"/>
      <c r="AC35" s="231"/>
      <c r="AD35" s="132" t="s">
        <v>4</v>
      </c>
      <c r="AE35" s="71"/>
      <c r="AF35" s="72"/>
      <c r="AG35" s="72"/>
      <c r="AH35" s="72"/>
      <c r="AI35" s="72"/>
      <c r="AJ35" s="45" t="s">
        <v>175</v>
      </c>
      <c r="AK35" s="435"/>
      <c r="AL35" s="435"/>
      <c r="AM35" s="45" t="s">
        <v>177</v>
      </c>
      <c r="AN35" s="231"/>
      <c r="AO35" s="232"/>
      <c r="AP35" s="232"/>
      <c r="AQ35" s="232"/>
      <c r="AR35" s="132" t="s">
        <v>4</v>
      </c>
      <c r="AS35" s="71"/>
      <c r="AT35" s="72"/>
      <c r="AU35" s="72"/>
      <c r="AV35" s="72"/>
      <c r="AW35" s="72"/>
      <c r="AX35" s="45" t="s">
        <v>175</v>
      </c>
      <c r="AY35" s="435"/>
      <c r="AZ35" s="435"/>
      <c r="BA35" s="45" t="s">
        <v>177</v>
      </c>
      <c r="BB35" s="231"/>
      <c r="BC35" s="232"/>
      <c r="BD35" s="232"/>
      <c r="BE35" s="232"/>
      <c r="BF35" s="132" t="s">
        <v>4</v>
      </c>
      <c r="BG35" s="439"/>
      <c r="BH35" s="440"/>
      <c r="BI35" s="440"/>
      <c r="BJ35" s="440"/>
      <c r="BK35" s="440"/>
      <c r="BL35" s="440"/>
      <c r="BM35" s="440"/>
      <c r="BN35" s="440"/>
      <c r="BO35" s="440"/>
      <c r="BP35" s="113"/>
      <c r="BQ35" s="1"/>
      <c r="BR35" s="1"/>
    </row>
    <row r="36" spans="1:70" ht="15" customHeight="1" outlineLevel="2" x14ac:dyDescent="0.15">
      <c r="A36" s="1"/>
      <c r="B36" s="1"/>
      <c r="C36" s="1"/>
      <c r="D36" s="1"/>
      <c r="E36" s="1"/>
      <c r="F36" s="1"/>
      <c r="G36" s="246"/>
      <c r="H36" s="247"/>
      <c r="I36" s="436"/>
      <c r="J36" s="437"/>
      <c r="K36" s="437"/>
      <c r="L36" s="438"/>
      <c r="M36" s="432"/>
      <c r="N36" s="433"/>
      <c r="O36" s="433"/>
      <c r="P36" s="434"/>
      <c r="Q36" s="233"/>
      <c r="R36" s="234"/>
      <c r="S36" s="234"/>
      <c r="T36" s="234"/>
      <c r="U36" s="234"/>
      <c r="V36" s="45" t="s">
        <v>175</v>
      </c>
      <c r="W36" s="235"/>
      <c r="X36" s="235"/>
      <c r="Y36" s="45" t="s">
        <v>177</v>
      </c>
      <c r="Z36" s="231"/>
      <c r="AA36" s="231"/>
      <c r="AB36" s="231"/>
      <c r="AC36" s="231"/>
      <c r="AD36" s="132" t="s">
        <v>4</v>
      </c>
      <c r="AE36" s="233"/>
      <c r="AF36" s="234"/>
      <c r="AG36" s="234"/>
      <c r="AH36" s="234"/>
      <c r="AI36" s="234"/>
      <c r="AJ36" s="45" t="s">
        <v>175</v>
      </c>
      <c r="AK36" s="235" t="str">
        <f>IF(AG$13="","",AG$14/10)</f>
        <v/>
      </c>
      <c r="AL36" s="235"/>
      <c r="AM36" s="45" t="s">
        <v>177</v>
      </c>
      <c r="AN36" s="231"/>
      <c r="AO36" s="232"/>
      <c r="AP36" s="232"/>
      <c r="AQ36" s="232"/>
      <c r="AR36" s="132" t="s">
        <v>4</v>
      </c>
      <c r="AS36" s="233" t="str">
        <f t="shared" si="0"/>
        <v/>
      </c>
      <c r="AT36" s="234"/>
      <c r="AU36" s="234"/>
      <c r="AV36" s="234"/>
      <c r="AW36" s="234"/>
      <c r="AX36" s="45" t="s">
        <v>175</v>
      </c>
      <c r="AY36" s="235" t="str">
        <f>IF(AU$13="","",AU$14/10)</f>
        <v/>
      </c>
      <c r="AZ36" s="235"/>
      <c r="BA36" s="45" t="s">
        <v>177</v>
      </c>
      <c r="BB36" s="231"/>
      <c r="BC36" s="232"/>
      <c r="BD36" s="232"/>
      <c r="BE36" s="232"/>
      <c r="BF36" s="132" t="s">
        <v>4</v>
      </c>
      <c r="BG36" s="439"/>
      <c r="BH36" s="440"/>
      <c r="BI36" s="440"/>
      <c r="BJ36" s="440"/>
      <c r="BK36" s="440"/>
      <c r="BL36" s="440"/>
      <c r="BM36" s="440"/>
      <c r="BN36" s="440"/>
      <c r="BO36" s="440"/>
      <c r="BP36" s="113"/>
      <c r="BQ36" s="1"/>
      <c r="BR36" s="1"/>
    </row>
    <row r="37" spans="1:70" ht="12" customHeight="1" outlineLevel="2" thickBot="1" x14ac:dyDescent="0.2">
      <c r="A37" s="1"/>
      <c r="B37" s="1"/>
      <c r="C37" s="1"/>
      <c r="D37" s="1"/>
      <c r="E37" s="1"/>
      <c r="F37" s="1"/>
      <c r="G37" s="236" t="s">
        <v>22</v>
      </c>
      <c r="H37" s="237"/>
      <c r="I37" s="237"/>
      <c r="J37" s="237"/>
      <c r="K37" s="237"/>
      <c r="L37" s="237"/>
      <c r="M37" s="237"/>
      <c r="N37" s="237"/>
      <c r="O37" s="237"/>
      <c r="P37" s="238"/>
      <c r="Q37" s="220" t="s">
        <v>178</v>
      </c>
      <c r="R37" s="221"/>
      <c r="S37" s="222">
        <f>IF(K21="","",(SUM(Z28:AC36)))</f>
        <v>5200</v>
      </c>
      <c r="T37" s="222"/>
      <c r="U37" s="222"/>
      <c r="V37" s="222"/>
      <c r="W37" s="222"/>
      <c r="X37" s="222"/>
      <c r="Y37" s="222"/>
      <c r="Z37" s="222"/>
      <c r="AA37" s="222"/>
      <c r="AB37" s="222"/>
      <c r="AC37" s="218" t="s">
        <v>4</v>
      </c>
      <c r="AD37" s="219"/>
      <c r="AE37" s="220" t="s">
        <v>179</v>
      </c>
      <c r="AF37" s="221"/>
      <c r="AG37" s="222" t="str">
        <f>IF(M171="","",(SUM(AN28:AQ36)))</f>
        <v/>
      </c>
      <c r="AH37" s="222"/>
      <c r="AI37" s="222"/>
      <c r="AJ37" s="222"/>
      <c r="AK37" s="222"/>
      <c r="AL37" s="222"/>
      <c r="AM37" s="222"/>
      <c r="AN37" s="222"/>
      <c r="AO37" s="222"/>
      <c r="AP37" s="222"/>
      <c r="AQ37" s="218" t="s">
        <v>4</v>
      </c>
      <c r="AR37" s="219"/>
      <c r="AS37" s="220" t="s">
        <v>180</v>
      </c>
      <c r="AT37" s="221"/>
      <c r="AU37" s="222" t="str">
        <f>IF(AU$13="","",(SUM(BB28:BE36)))</f>
        <v/>
      </c>
      <c r="AV37" s="222"/>
      <c r="AW37" s="222"/>
      <c r="AX37" s="222"/>
      <c r="AY37" s="222"/>
      <c r="AZ37" s="222"/>
      <c r="BA37" s="222"/>
      <c r="BB37" s="222"/>
      <c r="BC37" s="222"/>
      <c r="BD37" s="222"/>
      <c r="BE37" s="218" t="s">
        <v>4</v>
      </c>
      <c r="BF37" s="223"/>
      <c r="BG37" s="121"/>
      <c r="BH37" s="122"/>
      <c r="BI37" s="122"/>
      <c r="BJ37" s="122"/>
      <c r="BK37" s="122"/>
      <c r="BL37" s="122"/>
      <c r="BM37" s="122"/>
      <c r="BN37" s="122"/>
      <c r="BO37" s="122"/>
      <c r="BP37" s="114"/>
      <c r="BQ37" s="1"/>
      <c r="BR37" s="1"/>
    </row>
    <row r="38" spans="1:70" ht="8.25" customHeight="1" outlineLevel="2" x14ac:dyDescent="0.15">
      <c r="A38" s="1"/>
      <c r="B38" s="3"/>
      <c r="C38" s="3"/>
      <c r="D38" s="3"/>
      <c r="E38" s="3"/>
      <c r="F38" s="3"/>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7"/>
      <c r="AI38" s="5"/>
      <c r="AJ38" s="5"/>
      <c r="AK38" s="5"/>
      <c r="AL38" s="5"/>
      <c r="AM38" s="115"/>
      <c r="AN38" s="115"/>
      <c r="AO38" s="115"/>
      <c r="AP38" s="115"/>
      <c r="AQ38" s="115"/>
      <c r="AR38" s="115"/>
      <c r="AS38" s="115"/>
      <c r="AT38" s="115"/>
      <c r="AU38" s="115"/>
      <c r="AV38" s="115"/>
      <c r="AW38" s="115"/>
      <c r="AX38" s="115"/>
      <c r="AY38" s="115"/>
      <c r="AZ38" s="115"/>
      <c r="BA38" s="115"/>
      <c r="BB38" s="115"/>
      <c r="BC38" s="115"/>
      <c r="BD38" s="115"/>
      <c r="BE38" s="115"/>
      <c r="BF38" s="115"/>
      <c r="BG38" s="5"/>
      <c r="BH38" s="3"/>
      <c r="BI38" s="3"/>
      <c r="BJ38" s="3"/>
      <c r="BK38" s="3"/>
      <c r="BL38" s="3"/>
      <c r="BM38" s="3"/>
      <c r="BN38" s="3"/>
      <c r="BO38" s="3"/>
      <c r="BP38" s="1"/>
      <c r="BQ38" s="1"/>
      <c r="BR38" s="1"/>
    </row>
    <row r="39" spans="1:70" ht="20.100000000000001" customHeight="1" outlineLevel="2" thickBot="1" x14ac:dyDescent="0.2">
      <c r="A39" s="1"/>
      <c r="G39" s="224" t="s">
        <v>69</v>
      </c>
      <c r="H39" s="224"/>
      <c r="I39" s="224"/>
      <c r="J39" s="224"/>
      <c r="K39" s="224"/>
      <c r="L39" s="224"/>
      <c r="M39" s="224"/>
      <c r="N39" s="4" t="s">
        <v>28</v>
      </c>
      <c r="O39" s="100"/>
      <c r="P39" s="101"/>
      <c r="Q39" s="101"/>
      <c r="R39" s="100"/>
      <c r="S39" s="126"/>
      <c r="T39" s="123"/>
      <c r="U39" s="123"/>
      <c r="V39" s="123"/>
      <c r="W39" s="123"/>
      <c r="X39" s="123"/>
      <c r="Y39" s="123"/>
      <c r="Z39" s="123"/>
      <c r="AA39" s="123"/>
      <c r="AB39" s="35"/>
      <c r="AC39" s="50"/>
      <c r="AD39" s="50"/>
      <c r="AE39" s="50"/>
      <c r="AF39" s="102"/>
      <c r="AG39" s="50"/>
      <c r="AH39" s="127"/>
      <c r="AI39" s="50"/>
      <c r="AJ39" s="50"/>
      <c r="AK39" s="50"/>
      <c r="AL39" s="50"/>
      <c r="AM39" s="124"/>
      <c r="AN39" s="50"/>
      <c r="AO39" s="50"/>
      <c r="AP39" s="50"/>
      <c r="AQ39" s="50"/>
      <c r="AR39" s="50"/>
      <c r="AS39" s="50"/>
      <c r="AT39" s="50"/>
      <c r="AU39" s="50"/>
      <c r="AV39" s="50"/>
      <c r="AW39" s="50"/>
      <c r="AX39" s="50"/>
      <c r="AY39" s="50"/>
      <c r="AZ39" s="50"/>
      <c r="BA39" s="50"/>
      <c r="BB39" s="50"/>
      <c r="BC39" s="50"/>
      <c r="BD39" s="50"/>
      <c r="BE39" s="50"/>
      <c r="BF39" s="50"/>
      <c r="BG39" s="50"/>
      <c r="BH39" s="50"/>
      <c r="BI39" s="50"/>
      <c r="BJ39" s="50"/>
      <c r="BK39" s="50"/>
      <c r="BL39" s="50"/>
      <c r="BM39" s="50"/>
      <c r="BN39" s="50"/>
      <c r="BO39" s="50"/>
      <c r="BP39" s="50"/>
      <c r="BQ39" s="50"/>
      <c r="BR39" s="1"/>
    </row>
    <row r="40" spans="1:70" ht="15" customHeight="1" outlineLevel="2" x14ac:dyDescent="0.15">
      <c r="A40" s="1"/>
      <c r="G40" s="225" t="s">
        <v>91</v>
      </c>
      <c r="H40" s="226"/>
      <c r="I40" s="226"/>
      <c r="J40" s="226"/>
      <c r="K40" s="226"/>
      <c r="L40" s="226"/>
      <c r="M40" s="226"/>
      <c r="N40" s="226"/>
      <c r="O40" s="226"/>
      <c r="P40" s="226"/>
      <c r="Q40" s="227"/>
      <c r="R40" s="228" t="s">
        <v>29</v>
      </c>
      <c r="S40" s="228"/>
      <c r="T40" s="228"/>
      <c r="U40" s="229" t="s">
        <v>30</v>
      </c>
      <c r="V40" s="229"/>
      <c r="W40" s="229"/>
      <c r="X40" s="229"/>
      <c r="Y40" s="229"/>
      <c r="Z40" s="229"/>
      <c r="AA40" s="229"/>
      <c r="AB40" s="230"/>
      <c r="AC40" s="125"/>
      <c r="AD40" s="125"/>
      <c r="AE40" s="125"/>
      <c r="AF40" s="125"/>
      <c r="AG40" s="125"/>
      <c r="AH40" s="125"/>
      <c r="AI40" s="125"/>
      <c r="AJ40" s="125"/>
      <c r="AK40" s="125"/>
      <c r="AL40" s="125"/>
      <c r="AM40" s="125"/>
      <c r="AN40" s="125"/>
      <c r="AO40" s="125"/>
      <c r="AP40" s="125"/>
      <c r="AQ40" s="75"/>
      <c r="AR40" s="75"/>
      <c r="AS40" s="75"/>
      <c r="AT40" s="75"/>
      <c r="AU40" s="75"/>
      <c r="AV40" s="75"/>
      <c r="AW40" s="75"/>
      <c r="AX40" s="75"/>
      <c r="AY40" s="75"/>
      <c r="AZ40" s="75"/>
      <c r="BA40" s="118"/>
      <c r="BB40" s="118"/>
      <c r="BC40" s="118"/>
      <c r="BD40" s="118"/>
      <c r="BE40" s="118"/>
      <c r="BF40" s="118"/>
      <c r="BG40" s="118"/>
      <c r="BH40" s="118"/>
      <c r="BI40" s="118"/>
      <c r="BJ40" s="118"/>
      <c r="BK40" s="118"/>
      <c r="BL40" s="118"/>
      <c r="BM40" s="118"/>
      <c r="BN40" s="118"/>
      <c r="BO40" s="118"/>
      <c r="BP40" s="118"/>
      <c r="BQ40" s="50"/>
      <c r="BR40" s="1"/>
    </row>
    <row r="41" spans="1:70" ht="15" customHeight="1" outlineLevel="2" x14ac:dyDescent="0.15">
      <c r="A41" s="1"/>
      <c r="G41" s="444">
        <v>44254</v>
      </c>
      <c r="H41" s="445"/>
      <c r="I41" s="445"/>
      <c r="J41" s="445"/>
      <c r="K41" s="445"/>
      <c r="L41" s="445"/>
      <c r="M41" s="445"/>
      <c r="N41" s="445"/>
      <c r="O41" s="445"/>
      <c r="P41" s="445"/>
      <c r="Q41" s="446"/>
      <c r="R41" s="447" t="s">
        <v>231</v>
      </c>
      <c r="S41" s="448"/>
      <c r="T41" s="448"/>
      <c r="U41" s="449" t="s">
        <v>93</v>
      </c>
      <c r="V41" s="450"/>
      <c r="W41" s="450"/>
      <c r="X41" s="450"/>
      <c r="Y41" s="450"/>
      <c r="Z41" s="450"/>
      <c r="AA41" s="450"/>
      <c r="AB41" s="451"/>
      <c r="AC41" s="125"/>
      <c r="AD41" s="125"/>
      <c r="AE41" s="125"/>
      <c r="AF41" s="125"/>
      <c r="AG41" s="125"/>
      <c r="AH41" s="125"/>
      <c r="AI41" s="125"/>
      <c r="AJ41" s="125"/>
      <c r="AK41" s="125"/>
      <c r="AL41" s="125"/>
      <c r="AM41" s="125"/>
      <c r="AN41" s="125"/>
      <c r="AO41" s="125"/>
      <c r="AP41" s="125"/>
      <c r="AQ41" s="75"/>
      <c r="AR41" s="75"/>
      <c r="AS41" s="75"/>
      <c r="AT41" s="75"/>
      <c r="AU41" s="75"/>
      <c r="AV41" s="75"/>
      <c r="AW41" s="75"/>
      <c r="AX41" s="75"/>
      <c r="AY41" s="75"/>
      <c r="AZ41" s="75"/>
      <c r="BA41" s="118"/>
      <c r="BB41" s="118"/>
      <c r="BC41" s="118"/>
      <c r="BD41" s="118"/>
      <c r="BE41" s="118"/>
      <c r="BF41" s="118"/>
      <c r="BG41" s="118"/>
      <c r="BH41" s="118"/>
      <c r="BI41" s="118"/>
      <c r="BJ41" s="118"/>
      <c r="BK41" s="118"/>
      <c r="BL41" s="118"/>
      <c r="BM41" s="118"/>
      <c r="BN41" s="118"/>
      <c r="BO41" s="118"/>
      <c r="BP41" s="118"/>
      <c r="BQ41" s="50"/>
      <c r="BR41" s="1"/>
    </row>
    <row r="42" spans="1:70" ht="15" customHeight="1" outlineLevel="2" x14ac:dyDescent="0.15">
      <c r="A42" s="1"/>
      <c r="G42" s="444">
        <v>44255</v>
      </c>
      <c r="H42" s="445"/>
      <c r="I42" s="445"/>
      <c r="J42" s="445"/>
      <c r="K42" s="445"/>
      <c r="L42" s="445"/>
      <c r="M42" s="445"/>
      <c r="N42" s="445"/>
      <c r="O42" s="445"/>
      <c r="P42" s="445"/>
      <c r="Q42" s="446"/>
      <c r="R42" s="452" t="s">
        <v>92</v>
      </c>
      <c r="S42" s="453"/>
      <c r="T42" s="454"/>
      <c r="U42" s="441" t="s">
        <v>153</v>
      </c>
      <c r="V42" s="442"/>
      <c r="W42" s="442"/>
      <c r="X42" s="442"/>
      <c r="Y42" s="442"/>
      <c r="Z42" s="442"/>
      <c r="AA42" s="442"/>
      <c r="AB42" s="443"/>
      <c r="AC42" s="125"/>
      <c r="AD42" s="125"/>
      <c r="AE42" s="125"/>
      <c r="AF42" s="125"/>
      <c r="AG42" s="125"/>
      <c r="AH42" s="125"/>
      <c r="AI42" s="125"/>
      <c r="AJ42" s="125"/>
      <c r="AK42" s="125"/>
      <c r="AL42" s="125"/>
      <c r="AM42" s="125"/>
      <c r="AN42" s="125"/>
      <c r="AO42" s="125"/>
      <c r="AP42" s="125"/>
      <c r="AQ42" s="75"/>
      <c r="AR42" s="75"/>
      <c r="AS42" s="75"/>
      <c r="AT42" s="75"/>
      <c r="AU42" s="75"/>
      <c r="AV42" s="75"/>
      <c r="AW42" s="75"/>
      <c r="AX42" s="75"/>
      <c r="AY42" s="75"/>
      <c r="AZ42" s="75"/>
      <c r="BA42" s="118"/>
      <c r="BB42" s="118"/>
      <c r="BC42" s="118"/>
      <c r="BD42" s="118"/>
      <c r="BE42" s="118"/>
      <c r="BF42" s="118"/>
      <c r="BG42" s="118"/>
      <c r="BH42" s="118"/>
      <c r="BI42" s="118"/>
      <c r="BJ42" s="118"/>
      <c r="BK42" s="118"/>
      <c r="BL42" s="118"/>
      <c r="BM42" s="118"/>
      <c r="BN42" s="118"/>
      <c r="BO42" s="118"/>
      <c r="BP42" s="118"/>
      <c r="BQ42" s="50"/>
      <c r="BR42" s="1"/>
    </row>
    <row r="43" spans="1:70" ht="15" customHeight="1" outlineLevel="2" thickBot="1" x14ac:dyDescent="0.2">
      <c r="A43" s="1"/>
      <c r="G43" s="455">
        <v>44256</v>
      </c>
      <c r="H43" s="456"/>
      <c r="I43" s="456"/>
      <c r="J43" s="456"/>
      <c r="K43" s="456"/>
      <c r="L43" s="456"/>
      <c r="M43" s="456"/>
      <c r="N43" s="456"/>
      <c r="O43" s="456"/>
      <c r="P43" s="456"/>
      <c r="Q43" s="457"/>
      <c r="R43" s="458" t="s">
        <v>5</v>
      </c>
      <c r="S43" s="458"/>
      <c r="T43" s="458"/>
      <c r="U43" s="459" t="s">
        <v>153</v>
      </c>
      <c r="V43" s="460"/>
      <c r="W43" s="460"/>
      <c r="X43" s="460"/>
      <c r="Y43" s="460"/>
      <c r="Z43" s="460"/>
      <c r="AA43" s="460"/>
      <c r="AB43" s="461"/>
      <c r="AC43" s="125"/>
      <c r="AD43" s="125"/>
      <c r="AE43" s="125"/>
      <c r="AF43" s="125"/>
      <c r="AG43" s="125"/>
      <c r="AH43" s="125"/>
      <c r="AI43" s="125"/>
      <c r="AJ43" s="125"/>
      <c r="AK43" s="125"/>
      <c r="AL43" s="125"/>
      <c r="AM43" s="125"/>
      <c r="AN43" s="125"/>
      <c r="AO43" s="125"/>
      <c r="AP43" s="125"/>
      <c r="AQ43" s="75"/>
      <c r="AR43" s="75"/>
      <c r="AS43" s="75"/>
      <c r="AT43" s="75"/>
      <c r="AU43" s="75"/>
      <c r="AV43" s="75"/>
      <c r="AW43" s="75"/>
      <c r="AX43" s="75"/>
      <c r="AY43" s="75"/>
      <c r="AZ43" s="75"/>
      <c r="BA43" s="118"/>
      <c r="BB43" s="118"/>
      <c r="BC43" s="118"/>
      <c r="BD43" s="118"/>
      <c r="BE43" s="118"/>
      <c r="BF43" s="118"/>
      <c r="BG43" s="118"/>
      <c r="BH43" s="118"/>
      <c r="BI43" s="118"/>
      <c r="BJ43" s="118"/>
      <c r="BK43" s="118"/>
      <c r="BL43" s="118"/>
      <c r="BM43" s="118"/>
      <c r="BN43" s="118"/>
      <c r="BO43" s="118"/>
      <c r="BP43" s="118"/>
      <c r="BQ43" s="50"/>
      <c r="BR43" s="1"/>
    </row>
    <row r="44" spans="1:70" ht="9.9499999999999993" customHeight="1" outlineLevel="2" thickBot="1" x14ac:dyDescent="0.2">
      <c r="A44" s="54"/>
      <c r="B44" s="38"/>
      <c r="C44" s="38"/>
      <c r="D44" s="38"/>
      <c r="E44" s="38"/>
      <c r="F44" s="38"/>
      <c r="G44" s="103"/>
      <c r="H44" s="54"/>
      <c r="I44" s="54"/>
      <c r="J44" s="54"/>
      <c r="K44" s="54"/>
      <c r="L44" s="54"/>
      <c r="M44" s="54"/>
      <c r="N44" s="54"/>
      <c r="O44" s="54"/>
      <c r="P44" s="54"/>
      <c r="Q44" s="54"/>
      <c r="R44" s="54"/>
      <c r="S44" s="38"/>
      <c r="T44" s="38"/>
      <c r="U44" s="38"/>
      <c r="V44" s="38"/>
      <c r="W44" s="38"/>
      <c r="X44" s="38"/>
      <c r="Y44" s="38"/>
      <c r="Z44" s="38"/>
      <c r="AA44" s="38"/>
      <c r="AB44" s="38"/>
      <c r="AC44" s="38"/>
      <c r="AD44" s="38"/>
      <c r="AE44" s="103"/>
      <c r="AF44" s="103"/>
      <c r="AG44" s="103"/>
      <c r="AH44" s="104"/>
      <c r="AI44" s="103"/>
      <c r="AJ44" s="103"/>
      <c r="AK44" s="103"/>
      <c r="AL44" s="103"/>
      <c r="AM44" s="38"/>
      <c r="AN44" s="38"/>
      <c r="AO44" s="38"/>
      <c r="AP44" s="38"/>
      <c r="AQ44" s="38"/>
      <c r="AR44" s="38"/>
      <c r="AS44" s="38"/>
      <c r="AT44" s="38"/>
      <c r="AU44" s="38"/>
      <c r="AV44" s="38"/>
      <c r="AW44" s="38"/>
      <c r="AX44" s="38"/>
      <c r="AY44" s="38"/>
      <c r="AZ44" s="128"/>
      <c r="BA44" s="128"/>
      <c r="BB44" s="128"/>
      <c r="BC44" s="128"/>
      <c r="BD44" s="128"/>
      <c r="BE44" s="128"/>
      <c r="BF44" s="128"/>
      <c r="BG44" s="128"/>
      <c r="BH44" s="128"/>
      <c r="BI44" s="128"/>
      <c r="BJ44" s="128"/>
      <c r="BK44" s="128"/>
      <c r="BL44" s="128"/>
      <c r="BM44" s="128"/>
      <c r="BN44" s="128"/>
      <c r="BO44" s="128"/>
      <c r="BP44" s="38"/>
      <c r="BQ44" s="38"/>
      <c r="BR44" s="1"/>
    </row>
    <row r="45" spans="1:70" ht="9.9499999999999993" customHeight="1" thickTop="1" x14ac:dyDescent="0.15">
      <c r="A45" s="51"/>
      <c r="B45" s="51"/>
      <c r="C45" s="51"/>
      <c r="D45" s="51"/>
      <c r="E45" s="51"/>
      <c r="F45" s="51"/>
      <c r="G45" s="51"/>
      <c r="H45" s="51"/>
      <c r="I45" s="51"/>
      <c r="J45" s="51"/>
      <c r="K45" s="51"/>
      <c r="L45" s="51"/>
      <c r="M45" s="51"/>
      <c r="N45" s="51"/>
      <c r="O45" s="51"/>
      <c r="P45" s="51"/>
      <c r="Q45" s="51"/>
      <c r="R45" s="51"/>
      <c r="S45" s="51"/>
      <c r="T45" s="52"/>
      <c r="U45" s="52"/>
      <c r="V45" s="52"/>
      <c r="W45" s="52"/>
      <c r="X45" s="52"/>
      <c r="Y45" s="52"/>
      <c r="Z45" s="52"/>
      <c r="AA45" s="52"/>
      <c r="AB45" s="52"/>
      <c r="AC45" s="53"/>
      <c r="AD45" s="52"/>
      <c r="AE45" s="52"/>
      <c r="AF45" s="52"/>
      <c r="AG45" s="52"/>
      <c r="AH45" s="52"/>
      <c r="AI45" s="52"/>
      <c r="AJ45" s="52"/>
      <c r="AK45" s="52"/>
      <c r="AL45" s="52"/>
      <c r="AM45" s="52"/>
      <c r="AN45" s="52"/>
      <c r="AO45" s="51"/>
      <c r="AP45" s="51"/>
      <c r="AQ45" s="51"/>
      <c r="AR45" s="51"/>
      <c r="AS45" s="51"/>
      <c r="AT45" s="51"/>
      <c r="AU45" s="51"/>
      <c r="AV45" s="51"/>
      <c r="AW45" s="51"/>
      <c r="AX45" s="51"/>
      <c r="AY45" s="51"/>
      <c r="AZ45" s="51"/>
      <c r="BA45" s="51"/>
      <c r="BB45" s="51"/>
      <c r="BC45" s="51"/>
      <c r="BD45" s="51"/>
      <c r="BE45" s="51"/>
      <c r="BF45" s="51"/>
      <c r="BG45" s="51"/>
      <c r="BH45" s="51"/>
      <c r="BI45" s="51"/>
      <c r="BJ45" s="51"/>
      <c r="BK45" s="51"/>
      <c r="BL45" s="51"/>
      <c r="BM45" s="51"/>
      <c r="BN45" s="51"/>
      <c r="BO45" s="51"/>
      <c r="BP45" s="51"/>
      <c r="BQ45" s="51"/>
      <c r="BR45" s="1"/>
    </row>
    <row r="46" spans="1:70" ht="15" customHeight="1" outlineLevel="2" x14ac:dyDescent="0.15">
      <c r="A46" s="2"/>
      <c r="B46" s="49" t="s">
        <v>88</v>
      </c>
      <c r="C46" s="49"/>
      <c r="D46" s="49"/>
      <c r="E46" s="49"/>
      <c r="F46" s="49"/>
      <c r="G46" s="49"/>
      <c r="H46" s="49"/>
      <c r="I46" s="49"/>
      <c r="J46" s="49"/>
      <c r="K46" s="49"/>
      <c r="L46" s="49"/>
      <c r="M46" s="49"/>
      <c r="N46" s="49"/>
      <c r="O46" s="49"/>
      <c r="P46" s="49"/>
      <c r="Q46" s="49"/>
      <c r="R46" s="49"/>
      <c r="S46" s="48"/>
      <c r="T46" s="208" t="s">
        <v>87</v>
      </c>
      <c r="U46" s="208"/>
      <c r="V46" s="208"/>
      <c r="W46" s="208"/>
      <c r="X46" s="208"/>
      <c r="Y46" s="208"/>
      <c r="Z46" s="208"/>
      <c r="AA46" s="208"/>
      <c r="AB46" s="208"/>
      <c r="AC46" s="208"/>
      <c r="AD46" s="208"/>
      <c r="AE46" s="208"/>
      <c r="AF46" s="208"/>
      <c r="AG46" s="208"/>
      <c r="AH46" s="208"/>
      <c r="AI46" s="208"/>
      <c r="AJ46" s="208"/>
      <c r="AK46" s="208"/>
      <c r="AL46" s="208"/>
      <c r="AM46" s="20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1"/>
      <c r="BO46" s="1"/>
      <c r="BP46" s="1"/>
      <c r="BQ46" s="1"/>
      <c r="BR46" s="1"/>
    </row>
    <row r="47" spans="1:70" ht="15" customHeight="1" outlineLevel="2" x14ac:dyDescent="0.15">
      <c r="A47" s="1"/>
      <c r="B47" s="3"/>
      <c r="C47" s="3"/>
      <c r="D47" s="3"/>
      <c r="E47" s="209" t="s">
        <v>66</v>
      </c>
      <c r="F47" s="210"/>
      <c r="G47" s="210"/>
      <c r="H47" s="211"/>
      <c r="I47" s="199" t="s">
        <v>19</v>
      </c>
      <c r="J47" s="197"/>
      <c r="K47" s="197"/>
      <c r="L47" s="197"/>
      <c r="M47" s="197"/>
      <c r="N47" s="197"/>
      <c r="O47" s="197"/>
      <c r="P47" s="198"/>
      <c r="Q47" s="199" t="s">
        <v>181</v>
      </c>
      <c r="R47" s="197"/>
      <c r="S47" s="197"/>
      <c r="T47" s="197"/>
      <c r="U47" s="197"/>
      <c r="V47" s="197"/>
      <c r="W47" s="205">
        <f>IF(K21="","",ROUNDDOWN(S25/S17,2))</f>
        <v>11053.38</v>
      </c>
      <c r="X47" s="205"/>
      <c r="Y47" s="205"/>
      <c r="Z47" s="205"/>
      <c r="AA47" s="205"/>
      <c r="AB47" s="205"/>
      <c r="AC47" s="197" t="s">
        <v>4</v>
      </c>
      <c r="AD47" s="198"/>
      <c r="AE47" s="199" t="s">
        <v>182</v>
      </c>
      <c r="AF47" s="197"/>
      <c r="AG47" s="197"/>
      <c r="AH47" s="197"/>
      <c r="AI47" s="197"/>
      <c r="AJ47" s="197"/>
      <c r="AK47" s="205" t="str">
        <f>IF(AG$13="","",ROUNDDOWN(AG25/AG17,2))</f>
        <v/>
      </c>
      <c r="AL47" s="205"/>
      <c r="AM47" s="205"/>
      <c r="AN47" s="205"/>
      <c r="AO47" s="205"/>
      <c r="AP47" s="205"/>
      <c r="AQ47" s="197" t="s">
        <v>4</v>
      </c>
      <c r="AR47" s="198"/>
      <c r="AS47" s="199" t="s">
        <v>183</v>
      </c>
      <c r="AT47" s="197"/>
      <c r="AU47" s="197"/>
      <c r="AV47" s="197"/>
      <c r="AW47" s="197"/>
      <c r="AX47" s="197"/>
      <c r="AY47" s="206" t="str">
        <f>IF(AU$13="","",ROUNDDOWN(AU25/AU17,2))</f>
        <v/>
      </c>
      <c r="AZ47" s="206"/>
      <c r="BA47" s="206"/>
      <c r="BB47" s="206"/>
      <c r="BC47" s="206"/>
      <c r="BD47" s="206"/>
      <c r="BE47" s="206"/>
      <c r="BF47" s="197" t="s">
        <v>4</v>
      </c>
      <c r="BG47" s="198"/>
      <c r="BH47" s="3"/>
      <c r="BI47" s="3"/>
      <c r="BJ47" s="3"/>
      <c r="BK47" s="3"/>
      <c r="BL47" s="3"/>
      <c r="BM47" s="3"/>
      <c r="BN47" s="1"/>
      <c r="BO47" s="1"/>
      <c r="BP47" s="1"/>
      <c r="BQ47" s="1"/>
      <c r="BR47" s="1"/>
    </row>
    <row r="48" spans="1:70" ht="15" customHeight="1" outlineLevel="2" x14ac:dyDescent="0.15">
      <c r="A48" s="1"/>
      <c r="B48" s="3"/>
      <c r="C48" s="3"/>
      <c r="D48" s="3"/>
      <c r="E48" s="212"/>
      <c r="F48" s="213"/>
      <c r="G48" s="213"/>
      <c r="H48" s="214"/>
      <c r="I48" s="199" t="s">
        <v>25</v>
      </c>
      <c r="J48" s="197"/>
      <c r="K48" s="197"/>
      <c r="L48" s="197"/>
      <c r="M48" s="197"/>
      <c r="N48" s="197"/>
      <c r="O48" s="197"/>
      <c r="P48" s="198"/>
      <c r="Q48" s="199" t="s">
        <v>184</v>
      </c>
      <c r="R48" s="197"/>
      <c r="S48" s="197"/>
      <c r="T48" s="197"/>
      <c r="U48" s="197"/>
      <c r="V48" s="197"/>
      <c r="W48" s="205">
        <f>IF(K21="","",ROUNDDOWN(S37/22,2))</f>
        <v>236.36</v>
      </c>
      <c r="X48" s="205"/>
      <c r="Y48" s="205"/>
      <c r="Z48" s="205"/>
      <c r="AA48" s="205"/>
      <c r="AB48" s="205"/>
      <c r="AC48" s="197" t="s">
        <v>4</v>
      </c>
      <c r="AD48" s="198"/>
      <c r="AE48" s="199" t="s">
        <v>185</v>
      </c>
      <c r="AF48" s="197"/>
      <c r="AG48" s="197"/>
      <c r="AH48" s="197"/>
      <c r="AI48" s="197"/>
      <c r="AJ48" s="197"/>
      <c r="AK48" s="205" t="str">
        <f>IF(AG$13="","",ROUNDDOWN(AG37/22,2))</f>
        <v/>
      </c>
      <c r="AL48" s="205"/>
      <c r="AM48" s="205"/>
      <c r="AN48" s="205"/>
      <c r="AO48" s="205"/>
      <c r="AP48" s="205"/>
      <c r="AQ48" s="197" t="s">
        <v>4</v>
      </c>
      <c r="AR48" s="198"/>
      <c r="AS48" s="199" t="s">
        <v>186</v>
      </c>
      <c r="AT48" s="197"/>
      <c r="AU48" s="197"/>
      <c r="AV48" s="197"/>
      <c r="AW48" s="197"/>
      <c r="AX48" s="197"/>
      <c r="AY48" s="206" t="str">
        <f>IF(AU$13="","",ROUNDDOWN(AU37/22,2))</f>
        <v/>
      </c>
      <c r="AZ48" s="206"/>
      <c r="BA48" s="206"/>
      <c r="BB48" s="206"/>
      <c r="BC48" s="206"/>
      <c r="BD48" s="206"/>
      <c r="BE48" s="206"/>
      <c r="BF48" s="197" t="s">
        <v>4</v>
      </c>
      <c r="BG48" s="198"/>
      <c r="BH48" s="3"/>
      <c r="BI48" s="3"/>
      <c r="BJ48" s="3"/>
      <c r="BK48" s="3"/>
      <c r="BL48" s="3"/>
      <c r="BM48" s="3"/>
      <c r="BN48" s="1"/>
      <c r="BO48" s="1"/>
      <c r="BP48" s="1"/>
      <c r="BQ48" s="1"/>
      <c r="BR48" s="1"/>
    </row>
    <row r="49" spans="1:81" ht="15" customHeight="1" outlineLevel="1" x14ac:dyDescent="0.15">
      <c r="A49" s="1"/>
      <c r="B49" s="3"/>
      <c r="C49" s="3"/>
      <c r="D49" s="3"/>
      <c r="E49" s="215"/>
      <c r="F49" s="216"/>
      <c r="G49" s="216"/>
      <c r="H49" s="217"/>
      <c r="I49" s="199" t="s">
        <v>31</v>
      </c>
      <c r="J49" s="197"/>
      <c r="K49" s="197"/>
      <c r="L49" s="197"/>
      <c r="M49" s="197"/>
      <c r="N49" s="197"/>
      <c r="O49" s="197"/>
      <c r="P49" s="198"/>
      <c r="Q49" s="199" t="s">
        <v>187</v>
      </c>
      <c r="R49" s="197"/>
      <c r="S49" s="197"/>
      <c r="T49" s="197"/>
      <c r="U49" s="197"/>
      <c r="V49" s="197"/>
      <c r="W49" s="207">
        <f>IF(K21="","",ROUNDDOWN(W47+W48,0))</f>
        <v>11289</v>
      </c>
      <c r="X49" s="207"/>
      <c r="Y49" s="207"/>
      <c r="Z49" s="207"/>
      <c r="AA49" s="207"/>
      <c r="AB49" s="207"/>
      <c r="AC49" s="197" t="s">
        <v>4</v>
      </c>
      <c r="AD49" s="198"/>
      <c r="AE49" s="199" t="s">
        <v>188</v>
      </c>
      <c r="AF49" s="197"/>
      <c r="AG49" s="197"/>
      <c r="AH49" s="197"/>
      <c r="AI49" s="197"/>
      <c r="AJ49" s="197"/>
      <c r="AK49" s="207" t="str">
        <f>IF(AG$13="","",ROUNDDOWN(AK47+AK48,0))</f>
        <v/>
      </c>
      <c r="AL49" s="207"/>
      <c r="AM49" s="207"/>
      <c r="AN49" s="207"/>
      <c r="AO49" s="207"/>
      <c r="AP49" s="207"/>
      <c r="AQ49" s="197" t="s">
        <v>4</v>
      </c>
      <c r="AR49" s="198"/>
      <c r="AS49" s="199" t="s">
        <v>189</v>
      </c>
      <c r="AT49" s="197"/>
      <c r="AU49" s="197"/>
      <c r="AV49" s="197"/>
      <c r="AW49" s="197"/>
      <c r="AX49" s="197"/>
      <c r="AY49" s="200" t="str">
        <f>IF(AU$13="","",ROUNDDOWN(AY47+AY48,0))</f>
        <v/>
      </c>
      <c r="AZ49" s="200"/>
      <c r="BA49" s="200"/>
      <c r="BB49" s="200"/>
      <c r="BC49" s="200"/>
      <c r="BD49" s="200"/>
      <c r="BE49" s="200"/>
      <c r="BF49" s="197" t="s">
        <v>4</v>
      </c>
      <c r="BG49" s="198"/>
      <c r="BH49" s="3"/>
      <c r="BI49" s="3"/>
      <c r="BJ49" s="3"/>
      <c r="BK49" s="3"/>
      <c r="BL49" s="3"/>
      <c r="BM49" s="3"/>
      <c r="BN49" s="1"/>
      <c r="BO49" s="1"/>
      <c r="BP49" s="1"/>
      <c r="BQ49" s="1"/>
      <c r="BR49" s="1"/>
    </row>
    <row r="50" spans="1:81" s="16" customFormat="1" ht="15" customHeight="1" outlineLevel="1" x14ac:dyDescent="0.15">
      <c r="A50" s="2"/>
      <c r="B50" s="5"/>
      <c r="C50" s="5"/>
      <c r="D50" s="18" t="s">
        <v>32</v>
      </c>
      <c r="E50" s="5"/>
      <c r="F50" s="5"/>
      <c r="G50" s="201" t="s">
        <v>33</v>
      </c>
      <c r="H50" s="201"/>
      <c r="I50" s="203" t="s">
        <v>34</v>
      </c>
      <c r="J50" s="203"/>
      <c r="K50" s="203"/>
      <c r="L50" s="203"/>
      <c r="M50" s="203"/>
      <c r="N50" s="203"/>
      <c r="O50" s="203"/>
      <c r="P50" s="203"/>
      <c r="Q50" s="203"/>
      <c r="R50" s="203"/>
      <c r="S50" s="203"/>
      <c r="T50" s="203"/>
      <c r="U50" s="203"/>
      <c r="V50" s="203"/>
      <c r="W50" s="203"/>
      <c r="X50" s="203"/>
      <c r="Y50" s="203"/>
      <c r="Z50" s="203"/>
      <c r="AA50" s="203"/>
      <c r="AB50" s="203"/>
      <c r="AC50" s="203"/>
      <c r="AD50" s="203"/>
      <c r="AE50" s="203"/>
      <c r="AF50" s="203"/>
      <c r="AG50" s="203"/>
      <c r="AH50" s="203"/>
      <c r="AI50" s="203"/>
      <c r="AJ50" s="203"/>
      <c r="AK50" s="203"/>
      <c r="AL50" s="203"/>
      <c r="AM50" s="203"/>
      <c r="AN50" s="203"/>
      <c r="AO50" s="203"/>
      <c r="AP50" s="203"/>
      <c r="AQ50" s="203"/>
      <c r="AR50" s="203"/>
      <c r="AS50" s="203"/>
      <c r="AT50" s="203"/>
      <c r="AU50" s="203"/>
      <c r="AV50" s="203"/>
      <c r="AW50" s="203"/>
      <c r="AX50" s="203"/>
      <c r="AY50" s="203"/>
      <c r="AZ50" s="203"/>
      <c r="BA50" s="203"/>
      <c r="BB50" s="203"/>
      <c r="BC50" s="5"/>
      <c r="BD50" s="5"/>
      <c r="BE50" s="5"/>
      <c r="BF50" s="5"/>
      <c r="BG50" s="5"/>
      <c r="BH50" s="5"/>
      <c r="BI50" s="5"/>
      <c r="BJ50" s="5"/>
      <c r="BK50" s="5"/>
      <c r="BL50" s="5"/>
      <c r="BM50" s="5"/>
      <c r="BN50" s="2"/>
      <c r="BO50" s="2"/>
      <c r="BP50" s="2"/>
      <c r="BQ50" s="2"/>
      <c r="BR50" s="2"/>
    </row>
    <row r="51" spans="1:81" s="16" customFormat="1" ht="15" customHeight="1" x14ac:dyDescent="0.15">
      <c r="A51" s="2"/>
      <c r="B51" s="5"/>
      <c r="C51" s="193" t="s">
        <v>35</v>
      </c>
      <c r="D51" s="193"/>
      <c r="E51" s="19">
        <f>ROUNDDOWN(D23/264,0)</f>
        <v>0</v>
      </c>
      <c r="F51" s="5"/>
      <c r="G51" s="202"/>
      <c r="H51" s="202"/>
      <c r="I51" s="204"/>
      <c r="J51" s="204"/>
      <c r="K51" s="204"/>
      <c r="L51" s="204"/>
      <c r="M51" s="204"/>
      <c r="N51" s="204"/>
      <c r="O51" s="204"/>
      <c r="P51" s="204"/>
      <c r="Q51" s="204"/>
      <c r="R51" s="204"/>
      <c r="S51" s="204"/>
      <c r="T51" s="204"/>
      <c r="U51" s="204"/>
      <c r="V51" s="204"/>
      <c r="W51" s="204"/>
      <c r="X51" s="204"/>
      <c r="Y51" s="204"/>
      <c r="Z51" s="204"/>
      <c r="AA51" s="204"/>
      <c r="AB51" s="204"/>
      <c r="AC51" s="204"/>
      <c r="AD51" s="204"/>
      <c r="AE51" s="204"/>
      <c r="AF51" s="204"/>
      <c r="AG51" s="204"/>
      <c r="AH51" s="204"/>
      <c r="AI51" s="204"/>
      <c r="AJ51" s="204"/>
      <c r="AK51" s="204"/>
      <c r="AL51" s="204"/>
      <c r="AM51" s="204"/>
      <c r="AN51" s="204"/>
      <c r="AO51" s="204"/>
      <c r="AP51" s="204"/>
      <c r="AQ51" s="204"/>
      <c r="AR51" s="204"/>
      <c r="AS51" s="204"/>
      <c r="AT51" s="204"/>
      <c r="AU51" s="204"/>
      <c r="AV51" s="204"/>
      <c r="AW51" s="204"/>
      <c r="AX51" s="204"/>
      <c r="AY51" s="204"/>
      <c r="AZ51" s="204"/>
      <c r="BA51" s="204"/>
      <c r="BB51" s="204"/>
      <c r="BC51" s="5"/>
      <c r="BD51" s="5"/>
      <c r="BE51" s="5"/>
      <c r="BF51" s="5"/>
      <c r="BG51" s="5"/>
      <c r="BH51" s="5"/>
      <c r="BI51" s="5"/>
      <c r="BJ51" s="5"/>
      <c r="BK51" s="5"/>
      <c r="BL51" s="5"/>
      <c r="BM51" s="5"/>
      <c r="BN51" s="2"/>
      <c r="BO51" s="2"/>
      <c r="BP51" s="2"/>
      <c r="BQ51" s="2"/>
      <c r="BR51" s="2"/>
    </row>
    <row r="52" spans="1:81" s="16" customFormat="1" ht="15" customHeight="1" x14ac:dyDescent="0.15">
      <c r="A52" s="2"/>
      <c r="B52" s="5"/>
      <c r="C52" s="194" t="s">
        <v>36</v>
      </c>
      <c r="D52" s="194"/>
      <c r="E52" s="20" t="s">
        <v>37</v>
      </c>
      <c r="F52" s="5"/>
      <c r="G52" s="21" t="s">
        <v>38</v>
      </c>
      <c r="H52" s="5"/>
      <c r="I52" s="5"/>
      <c r="J52" s="5"/>
      <c r="K52" s="5"/>
      <c r="L52" s="5"/>
      <c r="M52" s="5"/>
      <c r="N52" s="5"/>
      <c r="O52" s="5"/>
      <c r="P52" s="5"/>
      <c r="Q52" s="5"/>
      <c r="R52" s="5"/>
      <c r="S52" s="5"/>
      <c r="T52" s="5"/>
      <c r="U52" s="5"/>
      <c r="V52" s="5"/>
      <c r="W52" s="5"/>
      <c r="X52" s="5"/>
      <c r="Y52" s="5"/>
      <c r="Z52" s="5"/>
      <c r="AA52" s="5"/>
      <c r="AB52" s="5"/>
      <c r="AC52" s="5"/>
      <c r="AD52" s="5"/>
      <c r="AE52" s="5"/>
      <c r="AF52" s="5"/>
      <c r="AG52" s="5"/>
      <c r="AH52" s="7"/>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2"/>
      <c r="BO52" s="2"/>
      <c r="BP52" s="2"/>
      <c r="BQ52" s="2"/>
      <c r="BR52" s="2"/>
    </row>
    <row r="53" spans="1:81" s="16" customFormat="1" ht="15" customHeight="1" x14ac:dyDescent="0.15">
      <c r="A53" s="17"/>
      <c r="B53" s="22" t="s">
        <v>70</v>
      </c>
      <c r="C53" s="462" t="str">
        <f>IF($D$19="","",IF($Z$52&gt;$E$47,S17,0))</f>
        <v/>
      </c>
      <c r="D53" s="462"/>
      <c r="E53" s="23" t="str">
        <f>IF($D$19="","",IF($Z$52&gt;$E$47,$E$47*S17,0))</f>
        <v/>
      </c>
      <c r="F53" s="5"/>
      <c r="G53" s="5"/>
      <c r="H53" s="5" t="s">
        <v>39</v>
      </c>
      <c r="I53" s="5"/>
      <c r="J53" s="5"/>
      <c r="K53" s="5"/>
      <c r="L53" s="5"/>
      <c r="M53" s="5"/>
      <c r="N53" s="5"/>
      <c r="O53" s="5"/>
      <c r="P53" s="5"/>
      <c r="Q53" s="5"/>
      <c r="R53" s="5"/>
      <c r="S53" s="5"/>
      <c r="T53" s="5"/>
      <c r="U53" s="5"/>
      <c r="V53" s="5"/>
      <c r="W53" s="5"/>
      <c r="X53" s="5"/>
      <c r="Y53" s="5"/>
      <c r="Z53" s="5" t="s">
        <v>40</v>
      </c>
      <c r="AA53" s="5"/>
      <c r="AB53" s="5"/>
      <c r="AC53" s="5"/>
      <c r="AD53" s="5"/>
      <c r="AE53" s="5"/>
      <c r="AF53" s="5"/>
      <c r="AG53" s="5"/>
      <c r="AH53" s="7"/>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2"/>
      <c r="BO53" s="2"/>
      <c r="BP53" s="2"/>
      <c r="BQ53" s="2"/>
      <c r="BR53" s="2"/>
    </row>
    <row r="54" spans="1:81" ht="15" customHeight="1" thickBot="1" x14ac:dyDescent="0.2">
      <c r="A54" s="17"/>
      <c r="B54" s="22" t="s">
        <v>71</v>
      </c>
      <c r="C54" s="462" t="str">
        <f>IF($D$19="","",IF($Z$52&gt;$E$47,AG17,0))</f>
        <v/>
      </c>
      <c r="D54" s="462"/>
      <c r="E54" s="23" t="str">
        <f>IF($D$19="","",IF($Z$52&gt;$E$47,$E$47*AG17,0))</f>
        <v/>
      </c>
      <c r="F54" s="3"/>
      <c r="G54" s="5"/>
      <c r="H54" s="10" t="s">
        <v>190</v>
      </c>
      <c r="I54" s="195">
        <f>IF(+D16="","",D16)</f>
        <v>300000</v>
      </c>
      <c r="J54" s="195"/>
      <c r="K54" s="195"/>
      <c r="L54" s="195"/>
      <c r="M54" s="195"/>
      <c r="N54" s="75" t="s">
        <v>41</v>
      </c>
      <c r="O54" s="24"/>
      <c r="P54" s="196" t="s">
        <v>191</v>
      </c>
      <c r="Q54" s="196"/>
      <c r="R54" s="196"/>
      <c r="S54" s="196"/>
      <c r="T54" s="196"/>
      <c r="U54" s="196"/>
      <c r="V54" s="196"/>
      <c r="W54" s="196"/>
      <c r="X54" s="196"/>
      <c r="Y54" s="75" t="s">
        <v>190</v>
      </c>
      <c r="Z54" s="188">
        <f>IF($I$50="","",ROUND(I54/22,-1))</f>
        <v>13640</v>
      </c>
      <c r="AA54" s="188"/>
      <c r="AB54" s="188"/>
      <c r="AC54" s="188"/>
      <c r="AD54" s="188"/>
      <c r="AE54" s="188"/>
      <c r="AF54" s="75" t="s">
        <v>41</v>
      </c>
      <c r="AG54" s="75"/>
      <c r="AH54" s="44" t="s">
        <v>42</v>
      </c>
      <c r="AI54" s="75"/>
      <c r="AJ54" s="75"/>
      <c r="AK54" s="24"/>
      <c r="AL54" s="24"/>
      <c r="AM54" s="24"/>
      <c r="AN54" s="75"/>
      <c r="AO54" s="75"/>
      <c r="AP54" s="75"/>
      <c r="AQ54" s="5"/>
      <c r="AR54" s="5"/>
      <c r="AS54" s="5"/>
      <c r="AT54" s="5"/>
      <c r="AU54" s="5"/>
      <c r="AV54" s="5"/>
      <c r="AW54" s="5"/>
      <c r="AX54" s="5"/>
      <c r="AY54" s="5"/>
      <c r="AZ54" s="5"/>
      <c r="BA54" s="5"/>
      <c r="BB54" s="5"/>
      <c r="BC54" s="5"/>
      <c r="BD54" s="5"/>
      <c r="BE54" s="1"/>
      <c r="BF54" s="1"/>
      <c r="BG54" s="1"/>
      <c r="BH54" s="1"/>
      <c r="BI54" s="1"/>
      <c r="BJ54" s="1"/>
      <c r="BK54" s="1"/>
      <c r="BL54" s="1"/>
      <c r="BM54" s="1"/>
      <c r="BN54" s="1"/>
      <c r="BO54" s="1"/>
      <c r="BP54" s="1"/>
      <c r="BQ54" s="1"/>
      <c r="BR54" s="1"/>
      <c r="CB54" s="3"/>
    </row>
    <row r="55" spans="1:81" ht="15" customHeight="1" thickTop="1" x14ac:dyDescent="0.15">
      <c r="A55" s="17"/>
      <c r="B55" s="22" t="s">
        <v>72</v>
      </c>
      <c r="C55" s="462" t="str">
        <f>IF($D$19="","",IF($Z$52&gt;$E$47,AU17,0))</f>
        <v/>
      </c>
      <c r="D55" s="462"/>
      <c r="E55" s="23" t="str">
        <f>IF($D$19="","",IF($Z$52&gt;$E$47,$E$47*AU17,0))</f>
        <v/>
      </c>
      <c r="F55" s="3"/>
      <c r="G55" s="5"/>
      <c r="H55" s="5" t="s">
        <v>43</v>
      </c>
      <c r="I55" s="5"/>
      <c r="J55" s="5"/>
      <c r="K55" s="5"/>
      <c r="L55" s="5"/>
      <c r="M55" s="5"/>
      <c r="N55" s="5"/>
      <c r="O55" s="5"/>
      <c r="P55" s="5"/>
      <c r="Q55" s="5" t="s">
        <v>192</v>
      </c>
      <c r="R55" s="5"/>
      <c r="S55" s="5"/>
      <c r="T55" s="5"/>
      <c r="U55" s="5"/>
      <c r="V55" s="5"/>
      <c r="W55" s="5"/>
      <c r="X55" s="5"/>
      <c r="Y55" s="5"/>
      <c r="Z55" s="3"/>
      <c r="AA55" s="5" t="s">
        <v>44</v>
      </c>
      <c r="AB55" s="5"/>
      <c r="AC55" s="5"/>
      <c r="AD55" s="5"/>
      <c r="AE55" s="5"/>
      <c r="AF55" s="5"/>
      <c r="AG55" s="5"/>
      <c r="AH55" s="7"/>
      <c r="AI55" s="3"/>
      <c r="AJ55" s="3"/>
      <c r="AK55" s="3"/>
      <c r="AL55" s="3"/>
      <c r="AM55" s="3"/>
      <c r="AN55" s="3"/>
      <c r="AO55" s="3"/>
      <c r="AP55" s="3"/>
      <c r="AQ55" s="3"/>
      <c r="AR55" s="3"/>
      <c r="AS55" s="3"/>
      <c r="AT55" s="3"/>
      <c r="AU55" s="3"/>
      <c r="AV55" s="3"/>
      <c r="AW55" s="3"/>
      <c r="AX55" s="3"/>
      <c r="AY55" s="3"/>
      <c r="AZ55" s="5"/>
      <c r="BA55" s="25"/>
      <c r="BB55" s="5"/>
      <c r="BC55" s="5"/>
      <c r="BD55" s="5"/>
      <c r="BE55" s="27" t="s">
        <v>193</v>
      </c>
      <c r="BF55" s="28" t="s">
        <v>46</v>
      </c>
      <c r="BG55" s="28"/>
      <c r="BH55" s="28"/>
      <c r="BI55" s="28"/>
      <c r="BJ55" s="28"/>
      <c r="BK55" s="28"/>
      <c r="BL55" s="29"/>
      <c r="BM55" s="1"/>
      <c r="BN55" s="1"/>
      <c r="BO55" s="1"/>
      <c r="BP55" s="1"/>
      <c r="BQ55" s="1"/>
      <c r="BR55" s="1"/>
      <c r="CB55" s="3"/>
    </row>
    <row r="56" spans="1:81" ht="15" customHeight="1" x14ac:dyDescent="0.15">
      <c r="A56" s="1"/>
      <c r="B56" s="3"/>
      <c r="C56" s="3"/>
      <c r="D56" s="3"/>
      <c r="E56" s="3"/>
      <c r="F56" s="3"/>
      <c r="G56" s="5"/>
      <c r="H56" s="75" t="s">
        <v>190</v>
      </c>
      <c r="I56" s="190">
        <f>+Z54</f>
        <v>13640</v>
      </c>
      <c r="J56" s="190"/>
      <c r="K56" s="190"/>
      <c r="L56" s="190"/>
      <c r="M56" s="190"/>
      <c r="N56" s="75" t="s">
        <v>41</v>
      </c>
      <c r="O56" s="75"/>
      <c r="P56" s="118" t="s">
        <v>194</v>
      </c>
      <c r="Q56" s="191" t="s">
        <v>195</v>
      </c>
      <c r="R56" s="191"/>
      <c r="S56" s="191" t="s">
        <v>196</v>
      </c>
      <c r="T56" s="191"/>
      <c r="U56" s="191"/>
      <c r="V56" s="191"/>
      <c r="W56" s="191"/>
      <c r="X56" s="76"/>
      <c r="Y56" s="75" t="s">
        <v>190</v>
      </c>
      <c r="Z56" s="192">
        <f>IF($I$50="","",ROUND(I56*2/3,0))</f>
        <v>9093</v>
      </c>
      <c r="AA56" s="192"/>
      <c r="AB56" s="192"/>
      <c r="AC56" s="192"/>
      <c r="AD56" s="192"/>
      <c r="AE56" s="192"/>
      <c r="AF56" s="75" t="s">
        <v>41</v>
      </c>
      <c r="AH56" s="26" t="s">
        <v>45</v>
      </c>
      <c r="AI56" s="75"/>
      <c r="AJ56" s="75"/>
      <c r="AK56" s="75"/>
      <c r="AL56" s="75"/>
      <c r="AM56" s="24"/>
      <c r="AN56" s="75"/>
      <c r="AO56" s="5"/>
      <c r="AP56" s="10"/>
      <c r="AQ56" s="5"/>
      <c r="AR56" s="10" t="s">
        <v>197</v>
      </c>
      <c r="AS56" s="5"/>
      <c r="AT56" s="5"/>
      <c r="AU56" s="5"/>
      <c r="AV56" s="5"/>
      <c r="AW56" s="5"/>
      <c r="AX56" s="5"/>
      <c r="AY56" s="5"/>
      <c r="AZ56" s="5"/>
      <c r="BA56" s="5"/>
      <c r="BB56" s="5"/>
      <c r="BC56" s="5"/>
      <c r="BD56" s="5"/>
      <c r="BE56" s="182" t="s">
        <v>63</v>
      </c>
      <c r="BF56" s="183"/>
      <c r="BG56" s="183"/>
      <c r="BH56" s="183"/>
      <c r="BI56" s="183"/>
      <c r="BJ56" s="183"/>
      <c r="BK56" s="183"/>
      <c r="BL56" s="184"/>
      <c r="BM56" s="1"/>
      <c r="BN56" s="1"/>
      <c r="BO56" s="1"/>
      <c r="BP56" s="1"/>
      <c r="BQ56" s="1"/>
      <c r="BR56" s="1"/>
      <c r="CB56" s="3"/>
    </row>
    <row r="57" spans="1:81" ht="15" customHeight="1" x14ac:dyDescent="0.15">
      <c r="A57" s="1"/>
      <c r="B57" s="3"/>
      <c r="C57" s="185" t="s">
        <v>25</v>
      </c>
      <c r="D57" s="186"/>
      <c r="E57" s="187"/>
      <c r="F57" s="3"/>
      <c r="G57" s="21" t="s">
        <v>47</v>
      </c>
      <c r="H57" s="5"/>
      <c r="I57" s="5"/>
      <c r="J57" s="5"/>
      <c r="K57" s="5"/>
      <c r="L57" s="5"/>
      <c r="M57" s="5"/>
      <c r="N57" s="5"/>
      <c r="O57" s="5"/>
      <c r="P57" s="5"/>
      <c r="Q57" s="5"/>
      <c r="R57" s="5"/>
      <c r="S57" s="5"/>
      <c r="T57" s="5"/>
      <c r="U57" s="21" t="s">
        <v>48</v>
      </c>
      <c r="V57" s="5"/>
      <c r="W57" s="5"/>
      <c r="X57" s="5"/>
      <c r="Y57" s="5"/>
      <c r="Z57" s="5"/>
      <c r="AA57" s="5"/>
      <c r="AB57" s="5"/>
      <c r="AC57" s="5"/>
      <c r="AD57" s="5"/>
      <c r="AE57" s="5"/>
      <c r="AF57" s="5"/>
      <c r="AG57" s="5"/>
      <c r="AH57" s="7"/>
      <c r="AI57" s="5"/>
      <c r="AJ57" s="5"/>
      <c r="AK57" s="5"/>
      <c r="AL57" s="5"/>
      <c r="AM57" s="5"/>
      <c r="AN57" s="21" t="s">
        <v>49</v>
      </c>
      <c r="AO57" s="5"/>
      <c r="AP57" s="5"/>
      <c r="AQ57" s="5"/>
      <c r="AR57" s="5"/>
      <c r="AS57" s="5"/>
      <c r="AT57" s="5"/>
      <c r="AU57" s="5"/>
      <c r="AV57" s="3"/>
      <c r="AW57" s="5"/>
      <c r="AX57" s="5"/>
      <c r="AY57" s="5"/>
      <c r="AZ57" s="5"/>
      <c r="BA57" s="5"/>
      <c r="BB57" s="5"/>
      <c r="BC57" s="5"/>
      <c r="BD57" s="5"/>
      <c r="BE57" s="182"/>
      <c r="BF57" s="183"/>
      <c r="BG57" s="183"/>
      <c r="BH57" s="183"/>
      <c r="BI57" s="183"/>
      <c r="BJ57" s="183"/>
      <c r="BK57" s="183"/>
      <c r="BL57" s="184"/>
      <c r="BM57" s="1"/>
      <c r="BN57" s="1"/>
      <c r="BO57" s="1"/>
      <c r="BP57" s="1"/>
      <c r="BQ57" s="1"/>
      <c r="BR57" s="1"/>
    </row>
    <row r="58" spans="1:81" s="16" customFormat="1" ht="15" customHeight="1" x14ac:dyDescent="0.15">
      <c r="A58" s="2"/>
      <c r="B58" s="5"/>
      <c r="C58" s="177" t="s">
        <v>178</v>
      </c>
      <c r="D58" s="178"/>
      <c r="E58" s="134">
        <f>S37</f>
        <v>5200</v>
      </c>
      <c r="F58" s="5"/>
      <c r="G58" s="5"/>
      <c r="H58" s="179" t="s">
        <v>75</v>
      </c>
      <c r="I58" s="179"/>
      <c r="J58" s="180">
        <f>+W49</f>
        <v>11289</v>
      </c>
      <c r="K58" s="180"/>
      <c r="L58" s="180"/>
      <c r="M58" s="180"/>
      <c r="N58" s="180"/>
      <c r="O58" s="179" t="s">
        <v>50</v>
      </c>
      <c r="P58" s="179"/>
      <c r="Q58" s="169" t="s">
        <v>198</v>
      </c>
      <c r="R58" s="169"/>
      <c r="S58" s="5" t="s">
        <v>199</v>
      </c>
      <c r="T58" s="5"/>
      <c r="U58" s="5"/>
      <c r="V58" s="5" t="s">
        <v>200</v>
      </c>
      <c r="W58" s="5"/>
      <c r="X58" s="5" t="s">
        <v>199</v>
      </c>
      <c r="Y58" s="5"/>
      <c r="Z58" s="169" t="s">
        <v>51</v>
      </c>
      <c r="AA58" s="169"/>
      <c r="AB58" s="169"/>
      <c r="AC58" s="169"/>
      <c r="AD58" s="170">
        <f>IF(J58="","",IF($Z$56&gt;J58,S17,0))</f>
        <v>0</v>
      </c>
      <c r="AE58" s="170"/>
      <c r="AF58" s="170"/>
      <c r="AG58" s="5" t="s">
        <v>52</v>
      </c>
      <c r="AH58" s="7"/>
      <c r="AI58" s="5" t="s">
        <v>201</v>
      </c>
      <c r="AJ58" s="5"/>
      <c r="AK58" s="5"/>
      <c r="AL58" s="5" t="s">
        <v>202</v>
      </c>
      <c r="AM58" s="5"/>
      <c r="AN58" s="5"/>
      <c r="AO58" s="5" t="s">
        <v>199</v>
      </c>
      <c r="AP58" s="5"/>
      <c r="AQ58" s="5" t="s">
        <v>203</v>
      </c>
      <c r="AR58" s="5"/>
      <c r="AS58" s="5" t="s">
        <v>202</v>
      </c>
      <c r="AT58" s="4"/>
      <c r="AU58" s="4" t="s">
        <v>204</v>
      </c>
      <c r="AV58" s="4"/>
      <c r="AW58" s="171">
        <f>IF(J58="","",J58*AD58)</f>
        <v>0</v>
      </c>
      <c r="AX58" s="171"/>
      <c r="AY58" s="171"/>
      <c r="AZ58" s="171"/>
      <c r="BA58" s="171"/>
      <c r="BB58" s="171"/>
      <c r="BC58" s="4" t="s">
        <v>4</v>
      </c>
      <c r="BD58" s="4"/>
      <c r="BE58" s="30"/>
      <c r="BF58" s="4"/>
      <c r="BG58" s="172">
        <f>IF(J58="","",IF(J58&gt;=E51,IF(S17=0,IF(AW58&gt;=E58,E58,AW58),AW58),E53))</f>
        <v>0</v>
      </c>
      <c r="BH58" s="172"/>
      <c r="BI58" s="172"/>
      <c r="BJ58" s="172"/>
      <c r="BK58" s="172"/>
      <c r="BL58" s="31" t="s">
        <v>4</v>
      </c>
      <c r="BM58" s="5"/>
      <c r="BN58" s="2"/>
      <c r="BO58" s="2"/>
      <c r="BP58" s="2"/>
      <c r="BQ58" s="2"/>
      <c r="BR58" s="2"/>
    </row>
    <row r="59" spans="1:81" s="16" customFormat="1" ht="15" customHeight="1" x14ac:dyDescent="0.15">
      <c r="A59" s="2"/>
      <c r="B59" s="5"/>
      <c r="C59" s="177" t="s">
        <v>179</v>
      </c>
      <c r="D59" s="178"/>
      <c r="E59" s="134" t="str">
        <f>AG37</f>
        <v/>
      </c>
      <c r="F59" s="5"/>
      <c r="G59" s="5"/>
      <c r="H59" s="179" t="s">
        <v>205</v>
      </c>
      <c r="I59" s="179"/>
      <c r="J59" s="180" t="str">
        <f>+AK49</f>
        <v/>
      </c>
      <c r="K59" s="180"/>
      <c r="L59" s="180"/>
      <c r="M59" s="180"/>
      <c r="N59" s="180"/>
      <c r="O59" s="179" t="s">
        <v>50</v>
      </c>
      <c r="P59" s="179"/>
      <c r="Q59" s="169" t="s">
        <v>198</v>
      </c>
      <c r="R59" s="169"/>
      <c r="S59" s="5" t="s">
        <v>206</v>
      </c>
      <c r="T59" s="5"/>
      <c r="U59" s="5"/>
      <c r="V59" s="5" t="s">
        <v>200</v>
      </c>
      <c r="W59" s="5"/>
      <c r="X59" s="5" t="s">
        <v>206</v>
      </c>
      <c r="Y59" s="5"/>
      <c r="Z59" s="169" t="s">
        <v>51</v>
      </c>
      <c r="AA59" s="169"/>
      <c r="AB59" s="169"/>
      <c r="AC59" s="169"/>
      <c r="AD59" s="170" t="str">
        <f>IF(J59="","",IF($Z$52&gt;J59,AG17,0))</f>
        <v/>
      </c>
      <c r="AE59" s="170"/>
      <c r="AF59" s="170"/>
      <c r="AG59" s="5" t="s">
        <v>52</v>
      </c>
      <c r="AH59" s="7"/>
      <c r="AI59" s="5" t="s">
        <v>201</v>
      </c>
      <c r="AJ59" s="5"/>
      <c r="AK59" s="5"/>
      <c r="AL59" s="5" t="s">
        <v>207</v>
      </c>
      <c r="AM59" s="5"/>
      <c r="AN59" s="5"/>
      <c r="AO59" s="5" t="s">
        <v>206</v>
      </c>
      <c r="AP59" s="5"/>
      <c r="AQ59" s="5" t="s">
        <v>203</v>
      </c>
      <c r="AR59" s="5"/>
      <c r="AS59" s="5" t="s">
        <v>207</v>
      </c>
      <c r="AT59" s="4"/>
      <c r="AU59" s="4" t="s">
        <v>204</v>
      </c>
      <c r="AV59" s="4"/>
      <c r="AW59" s="171" t="str">
        <f>IF(J59="","",J59*AD59)</f>
        <v/>
      </c>
      <c r="AX59" s="171"/>
      <c r="AY59" s="171"/>
      <c r="AZ59" s="171"/>
      <c r="BA59" s="171"/>
      <c r="BB59" s="171"/>
      <c r="BC59" s="4" t="s">
        <v>4</v>
      </c>
      <c r="BD59" s="4"/>
      <c r="BE59" s="30"/>
      <c r="BF59" s="4"/>
      <c r="BG59" s="172" t="str">
        <f>IF(J59="","",IF(J59&gt;=$E$47,IF(AG$14=0,IF(AW59&gt;=E$56,E$56,AW59),AW59),E54))</f>
        <v/>
      </c>
      <c r="BH59" s="172"/>
      <c r="BI59" s="172"/>
      <c r="BJ59" s="172"/>
      <c r="BK59" s="172"/>
      <c r="BL59" s="31" t="s">
        <v>4</v>
      </c>
      <c r="BM59" s="5"/>
      <c r="BN59" s="2"/>
      <c r="BO59" s="2"/>
      <c r="BP59" s="2"/>
      <c r="BQ59" s="2"/>
      <c r="BR59" s="2"/>
    </row>
    <row r="60" spans="1:81" s="16" customFormat="1" ht="15" customHeight="1" x14ac:dyDescent="0.15">
      <c r="A60" s="2"/>
      <c r="B60" s="5"/>
      <c r="C60" s="177" t="s">
        <v>180</v>
      </c>
      <c r="D60" s="178"/>
      <c r="E60" s="32" t="str">
        <f>AU37</f>
        <v/>
      </c>
      <c r="F60" s="5"/>
      <c r="G60" s="5"/>
      <c r="H60" s="179" t="s">
        <v>79</v>
      </c>
      <c r="I60" s="179"/>
      <c r="J60" s="180" t="str">
        <f>+AY49</f>
        <v/>
      </c>
      <c r="K60" s="180"/>
      <c r="L60" s="180"/>
      <c r="M60" s="180"/>
      <c r="N60" s="180"/>
      <c r="O60" s="179" t="s">
        <v>50</v>
      </c>
      <c r="P60" s="179"/>
      <c r="Q60" s="169" t="s">
        <v>76</v>
      </c>
      <c r="R60" s="169"/>
      <c r="S60" s="5" t="s">
        <v>53</v>
      </c>
      <c r="T60" s="5"/>
      <c r="U60" s="5"/>
      <c r="V60" s="33" t="s">
        <v>77</v>
      </c>
      <c r="W60" s="33"/>
      <c r="X60" s="33" t="s">
        <v>53</v>
      </c>
      <c r="Y60" s="33"/>
      <c r="Z60" s="181" t="s">
        <v>51</v>
      </c>
      <c r="AA60" s="181"/>
      <c r="AB60" s="181"/>
      <c r="AC60" s="181"/>
      <c r="AD60" s="170" t="str">
        <f>IF(J60="","",IF($Z$52&gt;J60,AU17,0))</f>
        <v/>
      </c>
      <c r="AE60" s="170"/>
      <c r="AF60" s="170"/>
      <c r="AG60" s="33" t="s">
        <v>52</v>
      </c>
      <c r="AH60" s="34"/>
      <c r="AI60" s="33" t="s">
        <v>78</v>
      </c>
      <c r="AJ60" s="33"/>
      <c r="AK60" s="33"/>
      <c r="AL60" s="33" t="s">
        <v>54</v>
      </c>
      <c r="AM60" s="33"/>
      <c r="AN60" s="35"/>
      <c r="AO60" s="33" t="s">
        <v>53</v>
      </c>
      <c r="AP60" s="33"/>
      <c r="AQ60" s="33" t="s">
        <v>73</v>
      </c>
      <c r="AR60" s="33"/>
      <c r="AS60" s="33" t="s">
        <v>54</v>
      </c>
      <c r="AT60" s="36"/>
      <c r="AU60" s="36" t="s">
        <v>74</v>
      </c>
      <c r="AV60" s="36"/>
      <c r="AW60" s="171" t="str">
        <f>IF(J60="","",J60*AD60)</f>
        <v/>
      </c>
      <c r="AX60" s="171"/>
      <c r="AY60" s="171"/>
      <c r="AZ60" s="171"/>
      <c r="BA60" s="171"/>
      <c r="BB60" s="171"/>
      <c r="BC60" s="4" t="s">
        <v>4</v>
      </c>
      <c r="BD60" s="4"/>
      <c r="BE60" s="30"/>
      <c r="BF60" s="4"/>
      <c r="BG60" s="172" t="str">
        <f>IF(J60="","",IF(J60&gt;=$E$47,IF(AU$14=0,IF(AW60&gt;=E60,E60,AW60),AW60),E55))</f>
        <v/>
      </c>
      <c r="BH60" s="172"/>
      <c r="BI60" s="172"/>
      <c r="BJ60" s="172"/>
      <c r="BK60" s="172"/>
      <c r="BL60" s="31" t="s">
        <v>4</v>
      </c>
      <c r="BM60" s="5"/>
      <c r="BN60" s="2"/>
      <c r="BO60" s="2"/>
      <c r="BP60" s="2"/>
      <c r="BQ60" s="2"/>
      <c r="BR60" s="2"/>
      <c r="CC60" s="8"/>
    </row>
    <row r="61" spans="1:81" s="16" customFormat="1" ht="15" customHeight="1" x14ac:dyDescent="0.15">
      <c r="A61" s="2"/>
      <c r="B61" s="5"/>
      <c r="C61" s="5"/>
      <c r="D61" s="5"/>
      <c r="E61" s="5"/>
      <c r="F61" s="5"/>
      <c r="G61" s="5"/>
      <c r="H61" s="5"/>
      <c r="I61" s="5"/>
      <c r="J61" s="5"/>
      <c r="K61" s="5"/>
      <c r="L61" s="5"/>
      <c r="M61" s="5"/>
      <c r="N61" s="5"/>
      <c r="O61" s="5"/>
      <c r="P61" s="5"/>
      <c r="Q61" s="5"/>
      <c r="R61" s="5"/>
      <c r="S61" s="5"/>
      <c r="T61" s="5"/>
      <c r="U61" s="5"/>
      <c r="V61" s="5"/>
      <c r="W61" s="5"/>
      <c r="X61" s="5"/>
      <c r="Y61" s="5"/>
      <c r="Z61" s="5"/>
      <c r="AA61" s="5"/>
      <c r="AB61" s="5" t="s">
        <v>55</v>
      </c>
      <c r="AC61" s="5" t="s">
        <v>208</v>
      </c>
      <c r="AD61" s="173">
        <f>IF(I54="","",SUM(AD58:AF60))</f>
        <v>0</v>
      </c>
      <c r="AE61" s="173"/>
      <c r="AF61" s="173"/>
      <c r="AG61" s="5" t="s">
        <v>52</v>
      </c>
      <c r="AH61" s="7"/>
      <c r="AI61" s="5" t="s">
        <v>209</v>
      </c>
      <c r="AJ61" s="5"/>
      <c r="AK61" s="5"/>
      <c r="AL61" s="5" t="s">
        <v>210</v>
      </c>
      <c r="AM61" s="5"/>
      <c r="AN61" s="5"/>
      <c r="AO61" s="5"/>
      <c r="AP61" s="5"/>
      <c r="AQ61" s="5"/>
      <c r="AR61" s="5"/>
      <c r="AS61" s="4" t="s">
        <v>55</v>
      </c>
      <c r="AT61" s="4"/>
      <c r="AU61" s="4"/>
      <c r="AV61" s="4"/>
      <c r="AW61" s="174">
        <f>IF(I54="","",SUM(AW58:BB60))</f>
        <v>0</v>
      </c>
      <c r="AX61" s="174"/>
      <c r="AY61" s="174"/>
      <c r="AZ61" s="174"/>
      <c r="BA61" s="174"/>
      <c r="BB61" s="174"/>
      <c r="BC61" s="4" t="s">
        <v>4</v>
      </c>
      <c r="BD61" s="4"/>
      <c r="BE61" s="175" t="s">
        <v>55</v>
      </c>
      <c r="BF61" s="176"/>
      <c r="BG61" s="174">
        <f>IF(I54="","",SUM(BG58:BG60))</f>
        <v>0</v>
      </c>
      <c r="BH61" s="174"/>
      <c r="BI61" s="174"/>
      <c r="BJ61" s="174"/>
      <c r="BK61" s="174"/>
      <c r="BL61" s="31" t="s">
        <v>4</v>
      </c>
      <c r="BM61" s="5"/>
      <c r="BN61" s="2"/>
      <c r="BO61" s="2"/>
      <c r="BP61" s="2"/>
      <c r="BQ61" s="2"/>
      <c r="BR61" s="2"/>
      <c r="CC61" s="8"/>
    </row>
    <row r="62" spans="1:81" ht="15" customHeight="1" thickBot="1" x14ac:dyDescent="0.2">
      <c r="A62" s="1"/>
      <c r="B62" s="3"/>
      <c r="C62" s="3"/>
      <c r="D62" s="3"/>
      <c r="E62" s="3"/>
      <c r="F62" s="3"/>
      <c r="G62" s="21" t="s">
        <v>56</v>
      </c>
      <c r="H62" s="5"/>
      <c r="I62" s="5"/>
      <c r="J62" s="5"/>
      <c r="K62" s="5"/>
      <c r="L62" s="5"/>
      <c r="M62" s="5"/>
      <c r="N62" s="5"/>
      <c r="O62" s="5"/>
      <c r="P62" s="5"/>
      <c r="Q62" s="5"/>
      <c r="R62" s="5"/>
      <c r="S62" s="5"/>
      <c r="T62" s="5"/>
      <c r="U62" s="5"/>
      <c r="V62" s="5"/>
      <c r="W62" s="5"/>
      <c r="X62" s="5"/>
      <c r="Y62" s="5"/>
      <c r="Z62" s="5"/>
      <c r="AA62" s="5"/>
      <c r="AB62" s="5"/>
      <c r="AC62" s="5"/>
      <c r="AD62" s="5"/>
      <c r="AE62" s="5"/>
      <c r="AF62" s="5"/>
      <c r="AG62" s="5"/>
      <c r="AH62" s="7"/>
      <c r="AI62" s="5"/>
      <c r="AJ62" s="5"/>
      <c r="AK62" s="5"/>
      <c r="AL62" s="5"/>
      <c r="AM62" s="5"/>
      <c r="AN62" s="5"/>
      <c r="AO62" s="5"/>
      <c r="AP62" s="5"/>
      <c r="AQ62" s="5"/>
      <c r="AR62" s="5"/>
      <c r="AS62" s="5"/>
      <c r="AT62" s="5"/>
      <c r="AU62" s="5"/>
      <c r="AV62" s="5"/>
      <c r="AW62" s="5"/>
      <c r="AX62" s="5"/>
      <c r="AY62" s="5"/>
      <c r="AZ62" s="5"/>
      <c r="BA62" s="5"/>
      <c r="BB62" s="5"/>
      <c r="BC62" s="5"/>
      <c r="BD62" s="5"/>
      <c r="BE62" s="37"/>
      <c r="BF62" s="38"/>
      <c r="BG62" s="38"/>
      <c r="BH62" s="38"/>
      <c r="BI62" s="166" t="s">
        <v>57</v>
      </c>
      <c r="BJ62" s="166"/>
      <c r="BK62" s="167" t="s">
        <v>211</v>
      </c>
      <c r="BL62" s="168"/>
      <c r="BM62" s="3"/>
      <c r="BN62" s="1"/>
      <c r="BO62" s="1"/>
      <c r="BP62" s="1"/>
      <c r="BQ62" s="1"/>
      <c r="BR62" s="1"/>
    </row>
    <row r="63" spans="1:81" ht="15" customHeight="1" thickTop="1" x14ac:dyDescent="0.15">
      <c r="A63" s="1"/>
      <c r="B63" s="3"/>
      <c r="C63" s="3"/>
      <c r="D63" s="3"/>
      <c r="E63" s="3"/>
      <c r="F63" s="3"/>
      <c r="G63" s="5"/>
      <c r="H63" s="3"/>
      <c r="I63" s="169" t="s">
        <v>58</v>
      </c>
      <c r="J63" s="169"/>
      <c r="K63" s="169"/>
      <c r="L63" s="169"/>
      <c r="M63" s="169"/>
      <c r="N63" s="169"/>
      <c r="O63" s="3"/>
      <c r="P63" s="3"/>
      <c r="Q63" s="169" t="s">
        <v>59</v>
      </c>
      <c r="R63" s="169"/>
      <c r="S63" s="169"/>
      <c r="T63" s="169"/>
      <c r="U63" s="169"/>
      <c r="V63" s="169"/>
      <c r="W63" s="169"/>
      <c r="X63" s="169"/>
      <c r="Y63" s="3"/>
      <c r="Z63" s="169" t="s">
        <v>60</v>
      </c>
      <c r="AA63" s="169"/>
      <c r="AB63" s="169"/>
      <c r="AC63" s="169"/>
      <c r="AD63" s="169"/>
      <c r="AE63" s="169"/>
      <c r="AF63" s="169"/>
      <c r="AG63" s="39"/>
      <c r="AH63" s="169" t="s">
        <v>61</v>
      </c>
      <c r="AI63" s="169"/>
      <c r="AJ63" s="169"/>
      <c r="AK63" s="169"/>
      <c r="AL63" s="169"/>
      <c r="AM63" s="169"/>
      <c r="AN63" s="169"/>
      <c r="AO63" s="169"/>
      <c r="AP63" s="5"/>
      <c r="AQ63" s="3"/>
      <c r="AR63" s="3"/>
      <c r="AS63" s="3"/>
      <c r="AT63" s="3"/>
      <c r="AU63" s="3"/>
      <c r="AV63" s="3"/>
      <c r="AW63" s="3"/>
      <c r="AX63" s="3"/>
      <c r="AY63" s="47"/>
      <c r="AZ63" s="75"/>
      <c r="BA63" s="75"/>
      <c r="BB63" s="75"/>
      <c r="BC63" s="75"/>
      <c r="BD63" s="75"/>
      <c r="BE63" s="5"/>
      <c r="BF63" s="5"/>
      <c r="BG63" s="5"/>
      <c r="BH63" s="5"/>
      <c r="BI63" s="5"/>
      <c r="BJ63" s="5"/>
      <c r="BK63" s="5"/>
      <c r="BL63" s="5"/>
      <c r="BM63" s="5"/>
      <c r="BN63" s="5"/>
      <c r="BO63" s="1"/>
      <c r="BP63" s="1"/>
      <c r="BQ63" s="1"/>
      <c r="BR63" s="1"/>
    </row>
    <row r="64" spans="1:81" s="15" customFormat="1" ht="15" customHeight="1" thickBot="1" x14ac:dyDescent="0.2">
      <c r="A64" s="6"/>
      <c r="B64" s="40"/>
      <c r="C64" s="40"/>
      <c r="D64" s="40"/>
      <c r="E64" s="40"/>
      <c r="F64" s="40"/>
      <c r="G64" s="40"/>
      <c r="H64" s="40" t="s">
        <v>190</v>
      </c>
      <c r="I64" s="163">
        <f>+Z56</f>
        <v>9093</v>
      </c>
      <c r="J64" s="163"/>
      <c r="K64" s="163"/>
      <c r="L64" s="163"/>
      <c r="M64" s="163"/>
      <c r="N64" s="40" t="s">
        <v>4</v>
      </c>
      <c r="O64" s="40"/>
      <c r="P64" s="41" t="s">
        <v>175</v>
      </c>
      <c r="Q64" s="41"/>
      <c r="R64" s="163">
        <f>AD61</f>
        <v>0</v>
      </c>
      <c r="S64" s="163"/>
      <c r="T64" s="163"/>
      <c r="U64" s="163"/>
      <c r="V64" s="163"/>
      <c r="W64" s="41" t="s">
        <v>5</v>
      </c>
      <c r="X64" s="40" t="s">
        <v>212</v>
      </c>
      <c r="Y64" s="42" t="s">
        <v>213</v>
      </c>
      <c r="Z64" s="163">
        <f>+BG61</f>
        <v>0</v>
      </c>
      <c r="AA64" s="163"/>
      <c r="AB64" s="163"/>
      <c r="AC64" s="163"/>
      <c r="AD64" s="163"/>
      <c r="AE64" s="42" t="s">
        <v>4</v>
      </c>
      <c r="AF64" s="42" t="s">
        <v>177</v>
      </c>
      <c r="AG64" s="42"/>
      <c r="AH64" s="164">
        <f>IF($I$50="","",IF(I64*R64-Z64&lt;=0,0,I64*R64-Z64))</f>
        <v>0</v>
      </c>
      <c r="AI64" s="164"/>
      <c r="AJ64" s="164"/>
      <c r="AK64" s="164"/>
      <c r="AL64" s="164"/>
      <c r="AM64" s="164"/>
      <c r="AN64" s="164"/>
      <c r="AO64" s="164"/>
      <c r="AP64" s="43" t="s">
        <v>4</v>
      </c>
      <c r="AQ64" s="40"/>
      <c r="AR64" s="40"/>
      <c r="AS64" s="40"/>
      <c r="AT64" s="40"/>
      <c r="AU64" s="40"/>
      <c r="AV64" s="40"/>
      <c r="AW64" s="40"/>
      <c r="AX64" s="40"/>
      <c r="AY64" s="40"/>
      <c r="AZ64" s="40"/>
      <c r="BA64" s="40"/>
      <c r="BB64" s="40"/>
      <c r="BC64" s="40"/>
      <c r="BD64" s="40"/>
      <c r="BE64" s="40"/>
      <c r="BF64" s="40"/>
      <c r="BG64" s="40"/>
      <c r="BH64" s="40"/>
      <c r="BI64" s="3"/>
      <c r="BJ64" s="3"/>
      <c r="BK64" s="5"/>
      <c r="BL64" s="5"/>
      <c r="BM64" s="5"/>
      <c r="BN64" s="5"/>
      <c r="BO64" s="6"/>
      <c r="BP64" s="6"/>
      <c r="BQ64" s="6"/>
      <c r="BR64" s="6"/>
    </row>
    <row r="65" spans="1:70" ht="7.5" customHeight="1" outlineLevel="2" thickBot="1" x14ac:dyDescent="0.2">
      <c r="A65" s="1"/>
      <c r="B65" s="54"/>
      <c r="C65" s="54"/>
      <c r="D65" s="54"/>
      <c r="E65" s="54"/>
      <c r="F65" s="54"/>
      <c r="G65" s="54"/>
      <c r="H65" s="38"/>
      <c r="I65" s="38"/>
      <c r="J65" s="38"/>
      <c r="K65" s="38"/>
      <c r="L65" s="38"/>
      <c r="M65" s="38"/>
      <c r="N65" s="38"/>
      <c r="O65" s="38"/>
      <c r="P65" s="38"/>
      <c r="Q65" s="38"/>
      <c r="R65" s="38"/>
      <c r="S65" s="38"/>
      <c r="T65" s="38"/>
      <c r="U65" s="38"/>
      <c r="V65" s="38"/>
      <c r="W65" s="38"/>
      <c r="X65" s="38"/>
      <c r="Y65" s="38"/>
      <c r="Z65" s="38"/>
      <c r="AA65" s="38"/>
      <c r="AB65" s="38"/>
      <c r="AC65" s="54"/>
      <c r="AD65" s="54"/>
      <c r="AE65" s="54"/>
      <c r="AF65" s="54"/>
      <c r="AG65" s="54"/>
      <c r="AH65" s="55"/>
      <c r="AI65" s="54"/>
      <c r="AJ65" s="54"/>
      <c r="AK65" s="54"/>
      <c r="AL65" s="54"/>
      <c r="AM65" s="56"/>
      <c r="AN65" s="54"/>
      <c r="AO65" s="54"/>
      <c r="AP65" s="54"/>
      <c r="AQ65" s="54"/>
      <c r="AR65" s="54"/>
      <c r="AS65" s="54"/>
      <c r="AT65" s="54"/>
      <c r="AU65" s="54"/>
      <c r="AV65" s="54"/>
      <c r="AW65" s="54"/>
      <c r="AX65" s="54"/>
      <c r="AY65" s="54"/>
      <c r="AZ65" s="54"/>
      <c r="BA65" s="54"/>
      <c r="BB65" s="54"/>
      <c r="BC65" s="54"/>
      <c r="BD65" s="54"/>
      <c r="BE65" s="54"/>
      <c r="BF65" s="54"/>
      <c r="BG65" s="54"/>
      <c r="BH65" s="54"/>
      <c r="BI65" s="54"/>
      <c r="BJ65" s="54"/>
      <c r="BK65" s="54"/>
      <c r="BL65" s="54"/>
      <c r="BM65" s="54"/>
      <c r="BN65" s="54"/>
      <c r="BO65" s="54"/>
      <c r="BP65" s="1"/>
      <c r="BQ65" s="1"/>
      <c r="BR65" s="1"/>
    </row>
    <row r="66" spans="1:70" s="9" customFormat="1" ht="9.9499999999999993" customHeight="1" thickTop="1" x14ac:dyDescent="0.1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11"/>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row>
    <row r="67" spans="1:70" s="9" customFormat="1" ht="18" thickBot="1" x14ac:dyDescent="0.25">
      <c r="A67" s="3"/>
      <c r="B67" s="3"/>
      <c r="C67" s="165" t="s">
        <v>80</v>
      </c>
      <c r="D67" s="165"/>
      <c r="E67" s="165"/>
      <c r="F67" s="165"/>
      <c r="G67" s="165"/>
      <c r="H67" s="165"/>
      <c r="I67" s="165"/>
      <c r="J67" s="165"/>
      <c r="K67" s="3"/>
      <c r="L67" s="3"/>
      <c r="M67" s="105" t="s">
        <v>85</v>
      </c>
      <c r="N67" s="105"/>
      <c r="O67" s="105"/>
      <c r="P67" s="105"/>
      <c r="Q67" s="3"/>
      <c r="R67" s="106"/>
      <c r="S67" s="10"/>
      <c r="T67" s="3"/>
      <c r="U67" s="3"/>
      <c r="V67" s="3"/>
      <c r="W67" s="3"/>
      <c r="X67" s="3"/>
      <c r="Y67" s="10"/>
      <c r="Z67" s="50"/>
      <c r="AA67" s="50"/>
      <c r="AB67" s="50"/>
      <c r="AC67" s="50"/>
      <c r="AD67" s="50"/>
      <c r="AE67" s="50"/>
      <c r="AF67" s="50"/>
      <c r="AG67" s="50"/>
      <c r="AH67" s="50"/>
      <c r="AI67" s="3"/>
      <c r="AJ67" s="3"/>
      <c r="AK67" s="3"/>
      <c r="AL67" s="107" t="s">
        <v>81</v>
      </c>
      <c r="AM67" s="107"/>
      <c r="AN67" s="107"/>
      <c r="AO67" s="107"/>
      <c r="AP67" s="107"/>
      <c r="AQ67" s="107"/>
      <c r="AR67" s="106"/>
      <c r="AS67" s="3"/>
      <c r="AT67" s="3"/>
      <c r="AU67" s="3"/>
      <c r="AV67" s="3"/>
      <c r="AW67" s="3"/>
      <c r="AX67" s="10"/>
      <c r="AY67" s="108"/>
      <c r="AZ67" s="108"/>
      <c r="BA67" s="108"/>
      <c r="BB67" s="108"/>
      <c r="BC67" s="108"/>
      <c r="BD67" s="108"/>
      <c r="BE67" s="108"/>
      <c r="BF67" s="3"/>
      <c r="BG67" s="3"/>
      <c r="BH67" s="3"/>
      <c r="BI67" s="3"/>
      <c r="BJ67" s="3"/>
      <c r="BK67" s="3"/>
      <c r="BL67" s="3"/>
      <c r="BM67" s="3"/>
      <c r="BN67" s="3"/>
      <c r="BO67" s="3"/>
      <c r="BP67" s="3"/>
      <c r="BQ67" s="3"/>
      <c r="BR67" s="3"/>
    </row>
    <row r="68" spans="1:70" s="9" customFormat="1" ht="8.1" customHeight="1" x14ac:dyDescent="0.15">
      <c r="A68" s="3"/>
      <c r="B68" s="3"/>
      <c r="C68" s="3"/>
      <c r="D68" s="3"/>
      <c r="E68" s="3"/>
      <c r="F68" s="3"/>
      <c r="G68" s="3"/>
      <c r="H68" s="3"/>
      <c r="I68" s="3"/>
      <c r="J68" s="3"/>
      <c r="K68" s="3"/>
      <c r="L68" s="3"/>
      <c r="M68" s="157" t="s">
        <v>230</v>
      </c>
      <c r="N68" s="158"/>
      <c r="O68" s="158"/>
      <c r="P68" s="158"/>
      <c r="Q68" s="158"/>
      <c r="R68" s="158"/>
      <c r="S68" s="158"/>
      <c r="T68" s="158"/>
      <c r="U68" s="158"/>
      <c r="V68" s="158"/>
      <c r="W68" s="158"/>
      <c r="X68" s="158"/>
      <c r="Y68" s="158"/>
      <c r="Z68" s="158"/>
      <c r="AA68" s="158"/>
      <c r="AB68" s="158"/>
      <c r="AC68" s="158"/>
      <c r="AD68" s="158"/>
      <c r="AE68" s="158"/>
      <c r="AF68" s="158"/>
      <c r="AG68" s="159"/>
      <c r="AH68" s="50"/>
      <c r="AI68" s="3"/>
      <c r="AJ68" s="3"/>
      <c r="AK68" s="3"/>
      <c r="AL68" s="157" t="s">
        <v>230</v>
      </c>
      <c r="AM68" s="158"/>
      <c r="AN68" s="158"/>
      <c r="AO68" s="158"/>
      <c r="AP68" s="158"/>
      <c r="AQ68" s="158"/>
      <c r="AR68" s="158"/>
      <c r="AS68" s="158"/>
      <c r="AT68" s="158"/>
      <c r="AU68" s="158"/>
      <c r="AV68" s="158"/>
      <c r="AW68" s="158"/>
      <c r="AX68" s="158"/>
      <c r="AY68" s="158"/>
      <c r="AZ68" s="158"/>
      <c r="BA68" s="158"/>
      <c r="BB68" s="158"/>
      <c r="BC68" s="158"/>
      <c r="BD68" s="158"/>
      <c r="BE68" s="158"/>
      <c r="BF68" s="159"/>
      <c r="BG68" s="3"/>
      <c r="BH68" s="3"/>
      <c r="BI68" s="3"/>
      <c r="BJ68" s="3"/>
      <c r="BK68" s="3"/>
      <c r="BL68" s="3"/>
      <c r="BM68" s="3"/>
      <c r="BN68" s="3"/>
      <c r="BO68" s="3"/>
      <c r="BP68" s="3"/>
      <c r="BQ68" s="3"/>
      <c r="BR68" s="3"/>
    </row>
    <row r="69" spans="1:70" s="9" customFormat="1" ht="8.1" customHeight="1" thickBot="1" x14ac:dyDescent="0.2">
      <c r="A69" s="3"/>
      <c r="B69" s="3"/>
      <c r="C69" s="3"/>
      <c r="D69" s="3"/>
      <c r="E69" s="3"/>
      <c r="F69" s="3"/>
      <c r="G69" s="3"/>
      <c r="H69" s="3"/>
      <c r="I69" s="3"/>
      <c r="J69" s="3"/>
      <c r="K69" s="3"/>
      <c r="L69" s="3"/>
      <c r="M69" s="160"/>
      <c r="N69" s="161"/>
      <c r="O69" s="161"/>
      <c r="P69" s="161"/>
      <c r="Q69" s="161"/>
      <c r="R69" s="161"/>
      <c r="S69" s="161"/>
      <c r="T69" s="161"/>
      <c r="U69" s="161"/>
      <c r="V69" s="161"/>
      <c r="W69" s="161"/>
      <c r="X69" s="161"/>
      <c r="Y69" s="161"/>
      <c r="Z69" s="161"/>
      <c r="AA69" s="161"/>
      <c r="AB69" s="161"/>
      <c r="AC69" s="161"/>
      <c r="AD69" s="161"/>
      <c r="AE69" s="161"/>
      <c r="AF69" s="161"/>
      <c r="AG69" s="162"/>
      <c r="AH69" s="50"/>
      <c r="AI69" s="3"/>
      <c r="AJ69" s="3"/>
      <c r="AK69" s="3"/>
      <c r="AL69" s="160"/>
      <c r="AM69" s="161"/>
      <c r="AN69" s="161"/>
      <c r="AO69" s="161"/>
      <c r="AP69" s="161"/>
      <c r="AQ69" s="161"/>
      <c r="AR69" s="161"/>
      <c r="AS69" s="161"/>
      <c r="AT69" s="161"/>
      <c r="AU69" s="161"/>
      <c r="AV69" s="161"/>
      <c r="AW69" s="161"/>
      <c r="AX69" s="161"/>
      <c r="AY69" s="161"/>
      <c r="AZ69" s="161"/>
      <c r="BA69" s="161"/>
      <c r="BB69" s="161"/>
      <c r="BC69" s="161"/>
      <c r="BD69" s="161"/>
      <c r="BE69" s="161"/>
      <c r="BF69" s="162"/>
      <c r="BG69" s="3"/>
      <c r="BH69" s="3"/>
      <c r="BI69" s="3"/>
      <c r="BJ69" s="3"/>
      <c r="BK69" s="3"/>
      <c r="BL69" s="3"/>
      <c r="BM69" s="3"/>
      <c r="BN69" s="3"/>
      <c r="BO69" s="3"/>
      <c r="BP69" s="3"/>
      <c r="BQ69" s="3"/>
      <c r="BR69" s="3"/>
    </row>
    <row r="70" spans="1:70" s="9" customFormat="1" ht="14.25" thickBot="1" x14ac:dyDescent="0.2">
      <c r="A70" s="3"/>
      <c r="B70" s="3"/>
      <c r="C70" s="3"/>
      <c r="D70" s="3"/>
      <c r="E70" s="3"/>
      <c r="F70" s="3"/>
      <c r="G70" s="3"/>
      <c r="H70" s="3"/>
      <c r="I70" s="3"/>
      <c r="J70" s="3"/>
      <c r="K70" s="3"/>
      <c r="L70" s="3"/>
      <c r="M70" s="105" t="s">
        <v>86</v>
      </c>
      <c r="N70" s="105"/>
      <c r="O70" s="105"/>
      <c r="P70" s="105"/>
      <c r="Q70" s="3"/>
      <c r="R70" s="106"/>
      <c r="S70" s="10"/>
      <c r="T70" s="3"/>
      <c r="U70" s="3"/>
      <c r="V70" s="3"/>
      <c r="W70" s="3"/>
      <c r="X70" s="3"/>
      <c r="Y70" s="10"/>
      <c r="Z70" s="50"/>
      <c r="AA70" s="50"/>
      <c r="AB70" s="50"/>
      <c r="AC70" s="50"/>
      <c r="AD70" s="50"/>
      <c r="AE70" s="50"/>
      <c r="AF70" s="50"/>
      <c r="AG70" s="50"/>
      <c r="AH70" s="50"/>
      <c r="AI70" s="3"/>
      <c r="AJ70" s="3"/>
      <c r="AK70" s="3"/>
      <c r="AL70" s="107" t="s">
        <v>82</v>
      </c>
      <c r="AM70" s="107"/>
      <c r="AN70" s="107"/>
      <c r="AO70" s="107"/>
      <c r="AP70" s="107"/>
      <c r="AQ70" s="107"/>
      <c r="AR70" s="106"/>
      <c r="AS70" s="3"/>
      <c r="AT70" s="3"/>
      <c r="AU70" s="3"/>
      <c r="AV70" s="3"/>
      <c r="AW70" s="3"/>
      <c r="AX70" s="10"/>
      <c r="AY70" s="108"/>
      <c r="AZ70" s="108"/>
      <c r="BA70" s="108"/>
      <c r="BB70" s="108"/>
      <c r="BC70" s="108"/>
      <c r="BD70" s="108"/>
      <c r="BE70" s="108"/>
      <c r="BF70" s="3"/>
      <c r="BG70" s="3"/>
      <c r="BH70" s="3"/>
      <c r="BI70" s="3"/>
      <c r="BJ70" s="3"/>
      <c r="BK70" s="3"/>
      <c r="BL70" s="3"/>
      <c r="BM70" s="3"/>
      <c r="BN70" s="3"/>
      <c r="BO70" s="3"/>
      <c r="BP70" s="3"/>
      <c r="BQ70" s="3"/>
      <c r="BR70" s="3"/>
    </row>
    <row r="71" spans="1:70" s="9" customFormat="1" ht="8.1" customHeight="1" x14ac:dyDescent="0.15">
      <c r="A71" s="3"/>
      <c r="B71" s="3"/>
      <c r="C71" s="3"/>
      <c r="D71" s="3"/>
      <c r="E71" s="3"/>
      <c r="F71" s="3"/>
      <c r="G71" s="3"/>
      <c r="H71" s="3"/>
      <c r="I71" s="3"/>
      <c r="J71" s="3"/>
      <c r="K71" s="3"/>
      <c r="L71" s="3"/>
      <c r="M71" s="157" t="s">
        <v>230</v>
      </c>
      <c r="N71" s="158"/>
      <c r="O71" s="158"/>
      <c r="P71" s="158"/>
      <c r="Q71" s="158"/>
      <c r="R71" s="158"/>
      <c r="S71" s="158"/>
      <c r="T71" s="158"/>
      <c r="U71" s="158"/>
      <c r="V71" s="158"/>
      <c r="W71" s="158"/>
      <c r="X71" s="158"/>
      <c r="Y71" s="158"/>
      <c r="Z71" s="158"/>
      <c r="AA71" s="158"/>
      <c r="AB71" s="158"/>
      <c r="AC71" s="158"/>
      <c r="AD71" s="158"/>
      <c r="AE71" s="158"/>
      <c r="AF71" s="158"/>
      <c r="AG71" s="159"/>
      <c r="AH71" s="50"/>
      <c r="AI71" s="3"/>
      <c r="AJ71" s="3"/>
      <c r="AK71" s="3"/>
      <c r="AL71" s="157" t="s">
        <v>230</v>
      </c>
      <c r="AM71" s="158"/>
      <c r="AN71" s="158"/>
      <c r="AO71" s="158"/>
      <c r="AP71" s="158"/>
      <c r="AQ71" s="158"/>
      <c r="AR71" s="158"/>
      <c r="AS71" s="158"/>
      <c r="AT71" s="158"/>
      <c r="AU71" s="158"/>
      <c r="AV71" s="158"/>
      <c r="AW71" s="158"/>
      <c r="AX71" s="158"/>
      <c r="AY71" s="158"/>
      <c r="AZ71" s="158"/>
      <c r="BA71" s="158"/>
      <c r="BB71" s="158"/>
      <c r="BC71" s="158"/>
      <c r="BD71" s="158"/>
      <c r="BE71" s="158"/>
      <c r="BF71" s="159"/>
      <c r="BG71" s="3"/>
      <c r="BH71" s="3"/>
      <c r="BI71" s="3"/>
      <c r="BJ71" s="3"/>
      <c r="BK71" s="3"/>
      <c r="BL71" s="3"/>
      <c r="BM71" s="3"/>
      <c r="BN71" s="3"/>
      <c r="BO71" s="3"/>
      <c r="BP71" s="3"/>
      <c r="BQ71" s="3"/>
      <c r="BR71" s="3"/>
    </row>
    <row r="72" spans="1:70" s="9" customFormat="1" ht="8.1" customHeight="1" thickBot="1" x14ac:dyDescent="0.2">
      <c r="A72" s="3"/>
      <c r="B72" s="3"/>
      <c r="C72" s="3"/>
      <c r="D72" s="3"/>
      <c r="E72" s="3"/>
      <c r="F72" s="3"/>
      <c r="G72" s="3"/>
      <c r="H72" s="3"/>
      <c r="I72" s="3"/>
      <c r="J72" s="3"/>
      <c r="K72" s="3"/>
      <c r="L72" s="3"/>
      <c r="M72" s="160"/>
      <c r="N72" s="161"/>
      <c r="O72" s="161"/>
      <c r="P72" s="161"/>
      <c r="Q72" s="161"/>
      <c r="R72" s="161"/>
      <c r="S72" s="161"/>
      <c r="T72" s="161"/>
      <c r="U72" s="161"/>
      <c r="V72" s="161"/>
      <c r="W72" s="161"/>
      <c r="X72" s="161"/>
      <c r="Y72" s="161"/>
      <c r="Z72" s="161"/>
      <c r="AA72" s="161"/>
      <c r="AB72" s="161"/>
      <c r="AC72" s="161"/>
      <c r="AD72" s="161"/>
      <c r="AE72" s="161"/>
      <c r="AF72" s="161"/>
      <c r="AG72" s="162"/>
      <c r="AH72" s="50"/>
      <c r="AI72" s="3"/>
      <c r="AJ72" s="3"/>
      <c r="AK72" s="3"/>
      <c r="AL72" s="160"/>
      <c r="AM72" s="161"/>
      <c r="AN72" s="161"/>
      <c r="AO72" s="161"/>
      <c r="AP72" s="161"/>
      <c r="AQ72" s="161"/>
      <c r="AR72" s="161"/>
      <c r="AS72" s="161"/>
      <c r="AT72" s="161"/>
      <c r="AU72" s="161"/>
      <c r="AV72" s="161"/>
      <c r="AW72" s="161"/>
      <c r="AX72" s="161"/>
      <c r="AY72" s="161"/>
      <c r="AZ72" s="161"/>
      <c r="BA72" s="161"/>
      <c r="BB72" s="161"/>
      <c r="BC72" s="161"/>
      <c r="BD72" s="161"/>
      <c r="BE72" s="161"/>
      <c r="BF72" s="162"/>
      <c r="BG72" s="3"/>
      <c r="BH72" s="3"/>
      <c r="BI72" s="3"/>
      <c r="BJ72" s="3"/>
      <c r="BK72" s="3"/>
      <c r="BL72" s="3"/>
      <c r="BM72" s="3"/>
      <c r="BN72" s="3"/>
      <c r="BO72" s="3"/>
      <c r="BP72" s="3"/>
      <c r="BQ72" s="3"/>
      <c r="BR72" s="3"/>
    </row>
    <row r="73" spans="1:70" s="9" customFormat="1" ht="20.100000000000001" customHeight="1" x14ac:dyDescent="0.15">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11"/>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row>
    <row r="74" spans="1:70" ht="20.100000000000001" customHeight="1" x14ac:dyDescent="0.15">
      <c r="A74" s="1"/>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11"/>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row>
    <row r="75" spans="1:70" ht="20.100000000000001" customHeight="1" x14ac:dyDescent="0.15">
      <c r="A75" s="1"/>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11"/>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row>
    <row r="76" spans="1:70" ht="20.100000000000001" customHeight="1" x14ac:dyDescent="0.15">
      <c r="A76" s="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11"/>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row>
  </sheetData>
  <sheetProtection password="E7B5" sheet="1" selectLockedCells="1"/>
  <mergeCells count="360">
    <mergeCell ref="I63:N63"/>
    <mergeCell ref="Q63:X63"/>
    <mergeCell ref="Z63:AF63"/>
    <mergeCell ref="AH63:AO63"/>
    <mergeCell ref="Q60:R60"/>
    <mergeCell ref="Z60:AC60"/>
    <mergeCell ref="M71:AG72"/>
    <mergeCell ref="AL71:BF72"/>
    <mergeCell ref="I64:M64"/>
    <mergeCell ref="R64:V64"/>
    <mergeCell ref="Z64:AD64"/>
    <mergeCell ref="AH64:AO64"/>
    <mergeCell ref="C67:J67"/>
    <mergeCell ref="M68:AG69"/>
    <mergeCell ref="AL68:BF69"/>
    <mergeCell ref="C60:D60"/>
    <mergeCell ref="H60:I60"/>
    <mergeCell ref="J60:N60"/>
    <mergeCell ref="O60:P60"/>
    <mergeCell ref="AD60:AF60"/>
    <mergeCell ref="AW60:BB60"/>
    <mergeCell ref="BE56:BL57"/>
    <mergeCell ref="O58:P58"/>
    <mergeCell ref="Q58:R58"/>
    <mergeCell ref="Z58:AC58"/>
    <mergeCell ref="BG58:BK58"/>
    <mergeCell ref="Q59:R59"/>
    <mergeCell ref="AD59:AF59"/>
    <mergeCell ref="BI62:BJ62"/>
    <mergeCell ref="BK62:BL62"/>
    <mergeCell ref="BG60:BK60"/>
    <mergeCell ref="C59:D59"/>
    <mergeCell ref="H59:I59"/>
    <mergeCell ref="J59:N59"/>
    <mergeCell ref="O59:P59"/>
    <mergeCell ref="Z59:AC59"/>
    <mergeCell ref="AD61:AF61"/>
    <mergeCell ref="AW61:BB61"/>
    <mergeCell ref="BE61:BF61"/>
    <mergeCell ref="BG61:BK61"/>
    <mergeCell ref="AW59:BB59"/>
    <mergeCell ref="BG59:BK59"/>
    <mergeCell ref="C54:D54"/>
    <mergeCell ref="AD58:AF58"/>
    <mergeCell ref="AW58:BB58"/>
    <mergeCell ref="Z54:AE54"/>
    <mergeCell ref="C55:D55"/>
    <mergeCell ref="I56:M56"/>
    <mergeCell ref="Q56:R56"/>
    <mergeCell ref="S56:W56"/>
    <mergeCell ref="Z56:AE56"/>
    <mergeCell ref="I54:M54"/>
    <mergeCell ref="P54:X54"/>
    <mergeCell ref="C57:E57"/>
    <mergeCell ref="C58:D58"/>
    <mergeCell ref="H58:I58"/>
    <mergeCell ref="J58:N58"/>
    <mergeCell ref="C51:D51"/>
    <mergeCell ref="C52:D52"/>
    <mergeCell ref="G50:H51"/>
    <mergeCell ref="I50:BB51"/>
    <mergeCell ref="I49:P49"/>
    <mergeCell ref="Q49:V49"/>
    <mergeCell ref="AK49:AP49"/>
    <mergeCell ref="AQ49:AR49"/>
    <mergeCell ref="C53:D53"/>
    <mergeCell ref="AC49:AD49"/>
    <mergeCell ref="AE49:AJ49"/>
    <mergeCell ref="AK47:AP47"/>
    <mergeCell ref="AE48:AJ48"/>
    <mergeCell ref="AC47:AD47"/>
    <mergeCell ref="AE47:AJ47"/>
    <mergeCell ref="BF49:BG49"/>
    <mergeCell ref="BF48:BG48"/>
    <mergeCell ref="AK48:AP48"/>
    <mergeCell ref="AQ48:AR48"/>
    <mergeCell ref="AS48:AX48"/>
    <mergeCell ref="AY48:BE48"/>
    <mergeCell ref="AS49:AX49"/>
    <mergeCell ref="AY49:BE49"/>
    <mergeCell ref="I48:P48"/>
    <mergeCell ref="Q48:V48"/>
    <mergeCell ref="W48:AB48"/>
    <mergeCell ref="BE37:BF37"/>
    <mergeCell ref="G37:P37"/>
    <mergeCell ref="G41:Q41"/>
    <mergeCell ref="R41:T41"/>
    <mergeCell ref="U41:AB41"/>
    <mergeCell ref="G42:Q42"/>
    <mergeCell ref="R42:T42"/>
    <mergeCell ref="G43:Q43"/>
    <mergeCell ref="R43:T43"/>
    <mergeCell ref="U43:AB43"/>
    <mergeCell ref="T46:AM46"/>
    <mergeCell ref="AC48:AD48"/>
    <mergeCell ref="AQ47:AR47"/>
    <mergeCell ref="E47:H49"/>
    <mergeCell ref="I47:P47"/>
    <mergeCell ref="Q47:V47"/>
    <mergeCell ref="W47:AB47"/>
    <mergeCell ref="AS47:AX47"/>
    <mergeCell ref="AY47:BE47"/>
    <mergeCell ref="BF47:BG47"/>
    <mergeCell ref="W49:AB49"/>
    <mergeCell ref="U42:AB42"/>
    <mergeCell ref="AC37:AD37"/>
    <mergeCell ref="AE37:AF37"/>
    <mergeCell ref="BB36:BE36"/>
    <mergeCell ref="G39:M39"/>
    <mergeCell ref="G40:Q40"/>
    <mergeCell ref="R40:T40"/>
    <mergeCell ref="U40:AB40"/>
    <mergeCell ref="AQ37:AR37"/>
    <mergeCell ref="AS37:AT37"/>
    <mergeCell ref="S37:AB37"/>
    <mergeCell ref="AU37:BD37"/>
    <mergeCell ref="AG37:AP37"/>
    <mergeCell ref="Q37:R37"/>
    <mergeCell ref="G33:H36"/>
    <mergeCell ref="I33:L33"/>
    <mergeCell ref="M33:P33"/>
    <mergeCell ref="Q33:U33"/>
    <mergeCell ref="W33:X33"/>
    <mergeCell ref="Z33:AC33"/>
    <mergeCell ref="AE33:AI33"/>
    <mergeCell ref="Q35:U35"/>
    <mergeCell ref="W35:X35"/>
    <mergeCell ref="Z35:AC35"/>
    <mergeCell ref="AK35:AL35"/>
    <mergeCell ref="AK34:AL34"/>
    <mergeCell ref="AY34:AZ34"/>
    <mergeCell ref="BB34:BE34"/>
    <mergeCell ref="BB35:BE35"/>
    <mergeCell ref="I36:L36"/>
    <mergeCell ref="M36:P36"/>
    <mergeCell ref="Q36:U36"/>
    <mergeCell ref="W36:X36"/>
    <mergeCell ref="Z36:AC36"/>
    <mergeCell ref="AE36:AI36"/>
    <mergeCell ref="I35:L35"/>
    <mergeCell ref="M35:P35"/>
    <mergeCell ref="AN35:AQ35"/>
    <mergeCell ref="AY35:AZ35"/>
    <mergeCell ref="AN36:AQ36"/>
    <mergeCell ref="AS36:AW36"/>
    <mergeCell ref="AY36:AZ36"/>
    <mergeCell ref="AN34:AQ34"/>
    <mergeCell ref="AK33:AL33"/>
    <mergeCell ref="BB33:BE33"/>
    <mergeCell ref="BG31:BK31"/>
    <mergeCell ref="I32:L32"/>
    <mergeCell ref="M32:P32"/>
    <mergeCell ref="Q32:U32"/>
    <mergeCell ref="W32:X32"/>
    <mergeCell ref="Z32:AC32"/>
    <mergeCell ref="AE32:AI32"/>
    <mergeCell ref="AK32:AL32"/>
    <mergeCell ref="AN32:AQ32"/>
    <mergeCell ref="AY32:AZ32"/>
    <mergeCell ref="BB32:BE32"/>
    <mergeCell ref="AS32:AW32"/>
    <mergeCell ref="BG33:BO36"/>
    <mergeCell ref="I34:L34"/>
    <mergeCell ref="M34:P34"/>
    <mergeCell ref="Q34:U34"/>
    <mergeCell ref="W34:X34"/>
    <mergeCell ref="Z34:AC34"/>
    <mergeCell ref="AN33:AQ33"/>
    <mergeCell ref="AS33:AW33"/>
    <mergeCell ref="AY33:AZ33"/>
    <mergeCell ref="AK36:AL36"/>
    <mergeCell ref="I30:L30"/>
    <mergeCell ref="M30:P30"/>
    <mergeCell ref="Q30:U30"/>
    <mergeCell ref="W30:X30"/>
    <mergeCell ref="Z30:AC30"/>
    <mergeCell ref="AE31:AI31"/>
    <mergeCell ref="AK31:AL31"/>
    <mergeCell ref="AN31:AQ31"/>
    <mergeCell ref="AS31:AW31"/>
    <mergeCell ref="I31:L31"/>
    <mergeCell ref="M31:P31"/>
    <mergeCell ref="Q31:U31"/>
    <mergeCell ref="W31:X31"/>
    <mergeCell ref="AK30:AL30"/>
    <mergeCell ref="AN30:AQ30"/>
    <mergeCell ref="AS30:AW30"/>
    <mergeCell ref="AN28:AQ28"/>
    <mergeCell ref="AS28:AW28"/>
    <mergeCell ref="AY28:AZ28"/>
    <mergeCell ref="BB28:BE28"/>
    <mergeCell ref="AE30:AI30"/>
    <mergeCell ref="AE29:AI29"/>
    <mergeCell ref="AK29:AL29"/>
    <mergeCell ref="AN29:AQ29"/>
    <mergeCell ref="Z31:AC31"/>
    <mergeCell ref="AY30:AZ30"/>
    <mergeCell ref="BB30:BE30"/>
    <mergeCell ref="AY31:AZ31"/>
    <mergeCell ref="BB31:BE31"/>
    <mergeCell ref="BG26:BP26"/>
    <mergeCell ref="D27:E28"/>
    <mergeCell ref="G27:L27"/>
    <mergeCell ref="M27:P27"/>
    <mergeCell ref="BG27:BK27"/>
    <mergeCell ref="G28:H32"/>
    <mergeCell ref="AE28:AI28"/>
    <mergeCell ref="AK26:AR27"/>
    <mergeCell ref="AS26:AW27"/>
    <mergeCell ref="AX26:AX27"/>
    <mergeCell ref="Z29:AC29"/>
    <mergeCell ref="I28:L28"/>
    <mergeCell ref="M28:P28"/>
    <mergeCell ref="Q28:U28"/>
    <mergeCell ref="W28:X28"/>
    <mergeCell ref="Z28:AC28"/>
    <mergeCell ref="I29:L29"/>
    <mergeCell ref="M29:P29"/>
    <mergeCell ref="Q29:U29"/>
    <mergeCell ref="W29:X29"/>
    <mergeCell ref="AS29:AW29"/>
    <mergeCell ref="AY29:AZ29"/>
    <mergeCell ref="BB29:BE29"/>
    <mergeCell ref="AK28:AL28"/>
    <mergeCell ref="C26:E26"/>
    <mergeCell ref="G26:P26"/>
    <mergeCell ref="Q26:U27"/>
    <mergeCell ref="V26:V27"/>
    <mergeCell ref="W26:AD27"/>
    <mergeCell ref="AE26:AI27"/>
    <mergeCell ref="AJ26:AJ27"/>
    <mergeCell ref="G25:P25"/>
    <mergeCell ref="AY26:BF27"/>
    <mergeCell ref="BG23:BP23"/>
    <mergeCell ref="AS24:BD24"/>
    <mergeCell ref="BE24:BF24"/>
    <mergeCell ref="BG24:BP25"/>
    <mergeCell ref="AU25:BD25"/>
    <mergeCell ref="BE25:BF25"/>
    <mergeCell ref="Q25:R25"/>
    <mergeCell ref="S25:AB25"/>
    <mergeCell ref="AC25:AD25"/>
    <mergeCell ref="AE25:AF25"/>
    <mergeCell ref="AG25:AP25"/>
    <mergeCell ref="AS23:BD23"/>
    <mergeCell ref="AE23:AP23"/>
    <mergeCell ref="AQ25:AR25"/>
    <mergeCell ref="AS25:AT25"/>
    <mergeCell ref="AS22:BD22"/>
    <mergeCell ref="BE22:BF22"/>
    <mergeCell ref="AE24:AP24"/>
    <mergeCell ref="AQ24:AR24"/>
    <mergeCell ref="D23:E24"/>
    <mergeCell ref="G23:J23"/>
    <mergeCell ref="K23:P23"/>
    <mergeCell ref="Q23:AB23"/>
    <mergeCell ref="AC23:AD23"/>
    <mergeCell ref="C22:E22"/>
    <mergeCell ref="G24:J24"/>
    <mergeCell ref="K24:P24"/>
    <mergeCell ref="Q24:AB24"/>
    <mergeCell ref="AC24:AD24"/>
    <mergeCell ref="AQ23:AR23"/>
    <mergeCell ref="AQ22:AR22"/>
    <mergeCell ref="G22:J22"/>
    <mergeCell ref="K22:P22"/>
    <mergeCell ref="Q22:AB22"/>
    <mergeCell ref="AC22:AD22"/>
    <mergeCell ref="BE23:BF23"/>
    <mergeCell ref="C18:E19"/>
    <mergeCell ref="G18:P18"/>
    <mergeCell ref="S18:AB18"/>
    <mergeCell ref="AC18:AD18"/>
    <mergeCell ref="G19:P19"/>
    <mergeCell ref="Q19:AD20"/>
    <mergeCell ref="AU18:BD18"/>
    <mergeCell ref="BE18:BF18"/>
    <mergeCell ref="BG19:BP22"/>
    <mergeCell ref="A20:C20"/>
    <mergeCell ref="D20:E21"/>
    <mergeCell ref="G20:J20"/>
    <mergeCell ref="K20:P20"/>
    <mergeCell ref="G21:J21"/>
    <mergeCell ref="AQ21:AR21"/>
    <mergeCell ref="AS21:BD21"/>
    <mergeCell ref="AE22:AP22"/>
    <mergeCell ref="AE19:AR20"/>
    <mergeCell ref="AS19:BF20"/>
    <mergeCell ref="K21:P21"/>
    <mergeCell ref="Q21:AB21"/>
    <mergeCell ref="AC21:AD21"/>
    <mergeCell ref="AE21:AP21"/>
    <mergeCell ref="BE21:BF21"/>
    <mergeCell ref="AU17:BD17"/>
    <mergeCell ref="BA15:BB15"/>
    <mergeCell ref="BG15:BP15"/>
    <mergeCell ref="BG16:BP16"/>
    <mergeCell ref="AC17:AD17"/>
    <mergeCell ref="AE17:AF17"/>
    <mergeCell ref="AG17:AP17"/>
    <mergeCell ref="AQ17:AR17"/>
    <mergeCell ref="BE17:BF17"/>
    <mergeCell ref="BG17:BP18"/>
    <mergeCell ref="AG18:AP18"/>
    <mergeCell ref="AQ18:AR18"/>
    <mergeCell ref="D16:E17"/>
    <mergeCell ref="Y16:Z16"/>
    <mergeCell ref="AM16:AN16"/>
    <mergeCell ref="AJ15:AK16"/>
    <mergeCell ref="AM15:AN15"/>
    <mergeCell ref="AS15:AT16"/>
    <mergeCell ref="AL15:AL16"/>
    <mergeCell ref="C15:E15"/>
    <mergeCell ref="G17:P17"/>
    <mergeCell ref="Q17:R17"/>
    <mergeCell ref="S17:AB17"/>
    <mergeCell ref="Y15:Z15"/>
    <mergeCell ref="AS17:AT17"/>
    <mergeCell ref="Q15:R16"/>
    <mergeCell ref="S15:T16"/>
    <mergeCell ref="G13:P14"/>
    <mergeCell ref="Q13:AD14"/>
    <mergeCell ref="G15:P16"/>
    <mergeCell ref="AR12:BJ12"/>
    <mergeCell ref="AR13:BJ13"/>
    <mergeCell ref="U15:U16"/>
    <mergeCell ref="V15:W16"/>
    <mergeCell ref="X15:X16"/>
    <mergeCell ref="AE15:AF16"/>
    <mergeCell ref="AG15:AH16"/>
    <mergeCell ref="AI15:AI16"/>
    <mergeCell ref="AW15:AW16"/>
    <mergeCell ref="AU15:AV16"/>
    <mergeCell ref="BA16:BB16"/>
    <mergeCell ref="AX15:AY16"/>
    <mergeCell ref="AZ15:AZ16"/>
    <mergeCell ref="BK12:BN12"/>
    <mergeCell ref="Q9:R10"/>
    <mergeCell ref="S9:T10"/>
    <mergeCell ref="U9:V10"/>
    <mergeCell ref="W9:X10"/>
    <mergeCell ref="AN9:AQ10"/>
    <mergeCell ref="AR9:BJ10"/>
    <mergeCell ref="AF10:AL11"/>
    <mergeCell ref="O9:P10"/>
    <mergeCell ref="AR11:BJ11"/>
    <mergeCell ref="AN11:AQ11"/>
    <mergeCell ref="G12:P12"/>
    <mergeCell ref="Q12:AD12"/>
    <mergeCell ref="AE12:AM12"/>
    <mergeCell ref="AN12:AQ12"/>
    <mergeCell ref="B1:E2"/>
    <mergeCell ref="G1:BR2"/>
    <mergeCell ref="A4:I11"/>
    <mergeCell ref="K7:M7"/>
    <mergeCell ref="N7:O7"/>
    <mergeCell ref="P7:Q7"/>
    <mergeCell ref="R7:S7"/>
    <mergeCell ref="J9:L10"/>
    <mergeCell ref="M9:N10"/>
  </mergeCells>
  <phoneticPr fontId="2"/>
  <pageMargins left="0.19685039370078741" right="0.19685039370078741" top="0.78740157480314965" bottom="0.19685039370078741" header="0.51181102362204722" footer="0.31496062992125984"/>
  <pageSetup paperSize="9" scale="87" orientation="portrait" r:id="rId1"/>
  <headerFooter>
    <oddHeader>&amp;R&amp;"ＭＳ Ｐゴシック,太字"&amp;12別添　報酬支給額証明書</odd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B60"/>
  <sheetViews>
    <sheetView showGridLines="0" view="pageBreakPreview" zoomScaleNormal="100" zoomScaleSheetLayoutView="100" workbookViewId="0">
      <selection activeCell="AX7" sqref="AX7:AY7"/>
    </sheetView>
  </sheetViews>
  <sheetFormatPr defaultRowHeight="13.5" x14ac:dyDescent="0.15"/>
  <cols>
    <col min="1" max="104" width="1.625" customWidth="1"/>
  </cols>
  <sheetData>
    <row r="1" spans="1:54" ht="35.1" customHeight="1" x14ac:dyDescent="0.15">
      <c r="A1" s="70"/>
      <c r="I1" s="465"/>
      <c r="J1" s="465"/>
      <c r="K1" s="465"/>
      <c r="L1" s="465"/>
      <c r="M1" s="465"/>
      <c r="N1" s="465"/>
      <c r="O1" s="465"/>
      <c r="P1" s="465"/>
      <c r="Q1" s="465"/>
      <c r="R1" s="465"/>
      <c r="S1" s="465"/>
      <c r="T1" s="465"/>
      <c r="U1" s="465"/>
      <c r="V1" s="465"/>
      <c r="W1" s="465"/>
      <c r="X1" s="465"/>
      <c r="Y1" s="465"/>
      <c r="Z1" s="465"/>
      <c r="AA1" s="465"/>
      <c r="AB1" s="465"/>
      <c r="AC1" s="465"/>
      <c r="AD1" s="465"/>
      <c r="AE1" s="465"/>
      <c r="AF1" s="465"/>
      <c r="AG1" s="465"/>
      <c r="AH1" s="465"/>
      <c r="AI1" s="465"/>
      <c r="AJ1" s="465"/>
      <c r="AK1" s="465"/>
      <c r="AL1" s="465"/>
      <c r="AM1" s="465"/>
      <c r="AN1" s="465"/>
      <c r="AO1" s="465"/>
      <c r="AP1" s="465"/>
      <c r="AQ1" s="465"/>
      <c r="AR1" s="465"/>
      <c r="AS1" s="465"/>
      <c r="AT1" s="465"/>
      <c r="AU1" s="465"/>
      <c r="AV1" s="465"/>
      <c r="AW1" s="465"/>
      <c r="AX1" s="465"/>
      <c r="AY1" s="465"/>
      <c r="AZ1" s="465"/>
      <c r="BA1" s="465"/>
      <c r="BB1" s="465"/>
    </row>
    <row r="2" spans="1:54" x14ac:dyDescent="0.15">
      <c r="AO2" s="468"/>
      <c r="AP2" s="468"/>
      <c r="AQ2" s="468"/>
      <c r="AR2" s="468"/>
      <c r="AS2" s="468"/>
      <c r="AT2" s="468"/>
      <c r="AU2" s="468"/>
      <c r="AV2" s="468"/>
      <c r="AW2" s="468"/>
      <c r="AX2" s="468"/>
      <c r="AY2" s="468"/>
      <c r="AZ2" s="468"/>
      <c r="BA2" s="468"/>
      <c r="BB2" s="468"/>
    </row>
    <row r="3" spans="1:54" x14ac:dyDescent="0.15">
      <c r="AO3" s="468" t="s">
        <v>232</v>
      </c>
      <c r="AP3" s="468"/>
      <c r="AQ3" s="468"/>
      <c r="AR3" s="468"/>
      <c r="AS3" s="468"/>
      <c r="AT3" s="468"/>
      <c r="AU3" s="468"/>
      <c r="AV3" s="468"/>
      <c r="AW3" s="468"/>
      <c r="AX3" s="468"/>
      <c r="AY3" s="468"/>
      <c r="AZ3" s="468"/>
      <c r="BA3" s="468"/>
      <c r="BB3" s="468"/>
    </row>
    <row r="4" spans="1:54" ht="24.95" customHeight="1" x14ac:dyDescent="0.15">
      <c r="A4" s="62" t="s">
        <v>147</v>
      </c>
    </row>
    <row r="5" spans="1:54" s="62" customFormat="1" ht="24.95" customHeight="1" x14ac:dyDescent="0.15">
      <c r="AK5" s="62" t="s">
        <v>104</v>
      </c>
      <c r="AO5" s="471"/>
      <c r="AP5" s="472"/>
      <c r="AQ5" s="472"/>
      <c r="AR5" s="472"/>
      <c r="AS5" s="472"/>
      <c r="AT5" s="472"/>
      <c r="AU5" s="472"/>
      <c r="AV5" s="472"/>
      <c r="AW5" s="472"/>
      <c r="AX5" s="472"/>
      <c r="AY5" s="472"/>
      <c r="AZ5" s="472"/>
      <c r="BA5" s="472"/>
      <c r="BB5" s="472"/>
    </row>
    <row r="6" spans="1:54" s="62" customFormat="1" ht="24.95" customHeight="1" x14ac:dyDescent="0.15">
      <c r="AF6" s="62" t="s">
        <v>151</v>
      </c>
      <c r="AO6" s="66"/>
      <c r="AP6" s="136"/>
      <c r="AQ6" s="136"/>
      <c r="AR6" s="136"/>
      <c r="AS6" s="136"/>
    </row>
    <row r="7" spans="1:54" s="62" customFormat="1" ht="24.95" customHeight="1" x14ac:dyDescent="0.15">
      <c r="AK7" s="62" t="s">
        <v>105</v>
      </c>
      <c r="AO7" s="66"/>
      <c r="AX7" s="469"/>
      <c r="AY7" s="469"/>
    </row>
    <row r="8" spans="1:54" ht="18.75" x14ac:dyDescent="0.15">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s="64"/>
      <c r="BB8" s="64"/>
    </row>
    <row r="9" spans="1:54" ht="24.95" customHeight="1" x14ac:dyDescent="0.15">
      <c r="P9" s="470" t="s">
        <v>100</v>
      </c>
      <c r="Q9" s="470"/>
      <c r="R9" s="470"/>
      <c r="S9" s="470"/>
      <c r="T9" s="470"/>
      <c r="U9" s="470"/>
      <c r="V9" s="470"/>
      <c r="W9" s="470"/>
      <c r="X9" s="470"/>
      <c r="Y9" s="470"/>
      <c r="Z9" s="470"/>
      <c r="AA9" s="470"/>
      <c r="AB9" s="470"/>
      <c r="AC9" s="470"/>
      <c r="AD9" s="470"/>
      <c r="AE9" s="470"/>
      <c r="AF9" s="470"/>
      <c r="AG9" s="470"/>
      <c r="AH9" s="470"/>
      <c r="AI9" s="470"/>
      <c r="AJ9" s="470"/>
      <c r="AK9" s="470"/>
      <c r="AL9" s="470"/>
    </row>
    <row r="11" spans="1:54" ht="37.5" customHeight="1" x14ac:dyDescent="0.15">
      <c r="A11" s="463" t="s">
        <v>149</v>
      </c>
      <c r="B11" s="463"/>
      <c r="C11" s="463"/>
      <c r="D11" s="463"/>
      <c r="E11" s="463"/>
      <c r="F11" s="463"/>
      <c r="G11" s="463"/>
      <c r="H11" s="463"/>
      <c r="I11" s="463"/>
      <c r="J11" s="463"/>
      <c r="K11" s="463"/>
      <c r="L11" s="463"/>
      <c r="M11" s="463"/>
      <c r="N11" s="463"/>
      <c r="O11" s="463"/>
      <c r="P11" s="463"/>
      <c r="Q11" s="463"/>
      <c r="R11" s="463"/>
      <c r="S11" s="463"/>
      <c r="T11" s="463"/>
      <c r="U11" s="463"/>
      <c r="V11" s="463"/>
      <c r="W11" s="463"/>
      <c r="X11" s="463"/>
      <c r="Y11" s="463"/>
      <c r="Z11" s="463"/>
      <c r="AA11" s="463"/>
      <c r="AB11" s="463"/>
      <c r="AC11" s="463"/>
      <c r="AD11" s="463"/>
      <c r="AE11" s="463"/>
      <c r="AF11" s="463"/>
      <c r="AG11" s="463"/>
      <c r="AH11" s="463"/>
      <c r="AI11" s="463"/>
      <c r="AJ11" s="463"/>
      <c r="AK11" s="463"/>
      <c r="AL11" s="463"/>
      <c r="AM11" s="463"/>
      <c r="AN11" s="463"/>
      <c r="AO11" s="463"/>
      <c r="AP11" s="463"/>
      <c r="AQ11" s="463"/>
      <c r="AR11" s="463"/>
      <c r="AS11" s="463"/>
      <c r="AT11" s="463"/>
      <c r="AU11" s="463"/>
      <c r="AV11" s="463"/>
      <c r="AW11" s="463"/>
      <c r="AX11" s="463"/>
      <c r="AY11" s="463"/>
      <c r="AZ11" s="463"/>
      <c r="BA11" s="463"/>
      <c r="BB11" s="463"/>
    </row>
    <row r="12" spans="1:54" ht="29.25" customHeight="1" x14ac:dyDescent="0.15">
      <c r="A12" s="466" t="s">
        <v>150</v>
      </c>
      <c r="B12" s="466"/>
      <c r="C12" s="466"/>
      <c r="D12" s="466"/>
      <c r="E12" s="466"/>
      <c r="F12" s="466"/>
      <c r="G12" s="466"/>
      <c r="H12" s="466"/>
      <c r="I12" s="466"/>
      <c r="J12" s="466"/>
      <c r="K12" s="466"/>
      <c r="L12" s="466"/>
      <c r="M12" s="466"/>
      <c r="N12" s="466"/>
      <c r="O12" s="466"/>
      <c r="P12" s="466"/>
      <c r="Q12" s="466"/>
      <c r="R12" s="466"/>
      <c r="S12" s="466"/>
      <c r="T12" s="466"/>
      <c r="U12" s="466"/>
      <c r="V12" s="466"/>
      <c r="W12" s="466"/>
      <c r="X12" s="466"/>
      <c r="Y12" s="466"/>
      <c r="Z12" s="466"/>
      <c r="AA12" s="466"/>
      <c r="AB12" s="466"/>
      <c r="AC12" s="466"/>
      <c r="AD12" s="466"/>
      <c r="AE12" s="466"/>
      <c r="AF12" s="466"/>
      <c r="AG12" s="466"/>
      <c r="AH12" s="466"/>
      <c r="AI12" s="466"/>
      <c r="AJ12" s="466"/>
      <c r="AK12" s="466"/>
      <c r="AL12" s="466"/>
      <c r="AM12" s="466"/>
      <c r="AN12" s="466"/>
      <c r="AO12" s="466"/>
      <c r="AP12" s="466"/>
      <c r="AQ12" s="466"/>
      <c r="AR12" s="466"/>
      <c r="AS12" s="466"/>
      <c r="AT12" s="466"/>
      <c r="AU12" s="466"/>
      <c r="AV12" s="466"/>
      <c r="AW12" s="466"/>
      <c r="AX12" s="466"/>
      <c r="AY12" s="466"/>
      <c r="AZ12" s="466"/>
      <c r="BA12" s="466"/>
      <c r="BB12" s="466"/>
    </row>
    <row r="13" spans="1:54" ht="20.100000000000001" customHeight="1" x14ac:dyDescent="0.15">
      <c r="A13" s="467" t="s">
        <v>101</v>
      </c>
      <c r="B13" s="467"/>
      <c r="C13" s="467"/>
      <c r="D13" s="467"/>
      <c r="E13" s="467"/>
      <c r="F13" s="467"/>
      <c r="G13" s="467"/>
      <c r="H13" s="467"/>
      <c r="I13" s="467"/>
      <c r="J13" s="467"/>
      <c r="K13" s="467"/>
      <c r="L13" s="467"/>
      <c r="M13" s="467"/>
      <c r="N13" s="467"/>
      <c r="O13" s="467"/>
      <c r="P13" s="467"/>
      <c r="Q13" s="467"/>
      <c r="R13" s="467"/>
      <c r="S13" s="467"/>
      <c r="T13" s="467"/>
      <c r="U13" s="467"/>
      <c r="V13" s="467"/>
      <c r="W13" s="467"/>
      <c r="X13" s="467"/>
      <c r="Y13" s="467"/>
      <c r="Z13" s="467"/>
      <c r="AA13" s="467"/>
      <c r="AB13" s="467"/>
      <c r="AC13" s="467"/>
      <c r="AD13" s="467"/>
      <c r="AE13" s="467"/>
      <c r="AF13" s="467"/>
      <c r="AG13" s="467"/>
      <c r="AH13" s="467"/>
      <c r="AI13" s="467"/>
      <c r="AJ13" s="467"/>
      <c r="AK13" s="467"/>
      <c r="AL13" s="467"/>
      <c r="AM13" s="467"/>
      <c r="AN13" s="467"/>
      <c r="AO13" s="467"/>
      <c r="AP13" s="467"/>
      <c r="AQ13" s="467"/>
      <c r="AR13" s="467"/>
      <c r="AS13" s="467"/>
      <c r="AT13" s="467"/>
      <c r="AU13" s="467"/>
      <c r="AV13" s="467"/>
      <c r="AW13" s="467"/>
      <c r="AX13" s="467"/>
      <c r="AY13" s="467"/>
      <c r="AZ13" s="467"/>
      <c r="BA13" s="467"/>
      <c r="BB13" s="467"/>
    </row>
    <row r="14" spans="1:54" s="62" customFormat="1" ht="20.100000000000001" customHeight="1" x14ac:dyDescent="0.15">
      <c r="A14" s="62" t="s">
        <v>102</v>
      </c>
    </row>
    <row r="15" spans="1:54" s="63" customFormat="1" ht="24.95" customHeight="1" x14ac:dyDescent="0.15">
      <c r="A15" s="66"/>
      <c r="B15" s="67"/>
      <c r="C15" s="67"/>
      <c r="D15" s="67"/>
      <c r="E15" s="67"/>
      <c r="F15" s="67"/>
      <c r="G15" s="67"/>
      <c r="H15" s="67"/>
      <c r="I15" s="67"/>
      <c r="K15" s="67"/>
      <c r="L15" s="68" t="s">
        <v>214</v>
      </c>
      <c r="N15" s="67"/>
      <c r="O15" s="67"/>
      <c r="P15" s="67"/>
      <c r="Q15" s="67"/>
      <c r="R15" s="69"/>
      <c r="S15" s="69"/>
      <c r="T15" s="69"/>
      <c r="U15" s="69"/>
      <c r="V15" s="69"/>
      <c r="W15" s="69"/>
      <c r="X15" s="69"/>
    </row>
    <row r="16" spans="1:54" s="62" customFormat="1" ht="15" customHeight="1" x14ac:dyDescent="0.15"/>
    <row r="17" spans="1:22" s="62" customFormat="1" ht="20.100000000000001" customHeight="1" x14ac:dyDescent="0.15">
      <c r="A17" s="62" t="s">
        <v>103</v>
      </c>
    </row>
    <row r="18" spans="1:22" s="62" customFormat="1" ht="24.95" customHeight="1" x14ac:dyDescent="0.15">
      <c r="A18" s="62" t="s">
        <v>107</v>
      </c>
      <c r="L18" s="66" t="s">
        <v>106</v>
      </c>
    </row>
    <row r="19" spans="1:22" s="62" customFormat="1" ht="24.95" customHeight="1" x14ac:dyDescent="0.15">
      <c r="A19" s="62" t="s">
        <v>108</v>
      </c>
      <c r="L19" s="66" t="s">
        <v>233</v>
      </c>
    </row>
    <row r="20" spans="1:22" s="62" customFormat="1" ht="15" customHeight="1" x14ac:dyDescent="0.15"/>
    <row r="21" spans="1:22" s="62" customFormat="1" ht="20.100000000000001" customHeight="1" x14ac:dyDescent="0.15">
      <c r="A21" s="62" t="s">
        <v>119</v>
      </c>
    </row>
    <row r="22" spans="1:22" s="62" customFormat="1" ht="24.95" customHeight="1" x14ac:dyDescent="0.15">
      <c r="A22" s="66"/>
    </row>
    <row r="23" spans="1:22" s="62" customFormat="1" ht="24.95" customHeight="1" x14ac:dyDescent="0.15">
      <c r="C23" s="66" t="s">
        <v>111</v>
      </c>
      <c r="D23" s="66"/>
      <c r="E23" s="66"/>
      <c r="H23" s="464"/>
      <c r="I23" s="464"/>
      <c r="J23" s="464"/>
      <c r="K23" s="464"/>
      <c r="L23" s="464"/>
      <c r="M23" s="464"/>
      <c r="Q23" s="464" t="s">
        <v>215</v>
      </c>
      <c r="R23" s="464"/>
      <c r="S23" s="464"/>
      <c r="T23" s="464"/>
      <c r="U23" s="464"/>
      <c r="V23" s="464"/>
    </row>
    <row r="24" spans="1:22" s="62" customFormat="1" ht="24.95" customHeight="1" x14ac:dyDescent="0.15">
      <c r="C24" s="66" t="s">
        <v>112</v>
      </c>
      <c r="D24" s="66"/>
      <c r="E24" s="66"/>
      <c r="H24" s="464"/>
      <c r="I24" s="464"/>
      <c r="J24" s="464"/>
      <c r="K24" s="464"/>
      <c r="L24" s="464"/>
      <c r="M24" s="464"/>
      <c r="Q24" s="464" t="s">
        <v>216</v>
      </c>
      <c r="R24" s="464"/>
      <c r="S24" s="464"/>
      <c r="T24" s="464"/>
      <c r="U24" s="464"/>
      <c r="V24" s="464"/>
    </row>
    <row r="25" spans="1:22" s="62" customFormat="1" ht="15" customHeight="1" x14ac:dyDescent="0.15"/>
    <row r="26" spans="1:22" s="62" customFormat="1" ht="20.100000000000001" customHeight="1" x14ac:dyDescent="0.15">
      <c r="A26" s="62" t="s">
        <v>121</v>
      </c>
    </row>
    <row r="27" spans="1:22" s="62" customFormat="1" ht="24.95" customHeight="1" x14ac:dyDescent="0.15">
      <c r="A27" s="66"/>
    </row>
    <row r="28" spans="1:22" s="62" customFormat="1" ht="15" customHeight="1" x14ac:dyDescent="0.15"/>
    <row r="29" spans="1:22" s="62" customFormat="1" ht="20.100000000000001" customHeight="1" x14ac:dyDescent="0.15">
      <c r="A29" s="62" t="s">
        <v>109</v>
      </c>
    </row>
    <row r="30" spans="1:22" s="62" customFormat="1" ht="24.95" customHeight="1" x14ac:dyDescent="0.15">
      <c r="A30" s="66"/>
    </row>
    <row r="31" spans="1:22" s="62" customFormat="1" ht="20.100000000000001" customHeight="1" x14ac:dyDescent="0.15"/>
    <row r="32" spans="1:22"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24.95" customHeight="1" x14ac:dyDescent="0.15"/>
    <row r="46" ht="24.95" customHeight="1" x14ac:dyDescent="0.15"/>
    <row r="47" ht="24.95" customHeight="1" x14ac:dyDescent="0.15"/>
    <row r="48"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row r="59" ht="24.95" customHeight="1" x14ac:dyDescent="0.15"/>
    <row r="60" ht="24.95" customHeight="1" x14ac:dyDescent="0.15"/>
  </sheetData>
  <sheetProtection selectLockedCells="1"/>
  <mergeCells count="13">
    <mergeCell ref="A11:BB11"/>
    <mergeCell ref="Q23:V23"/>
    <mergeCell ref="Q24:V24"/>
    <mergeCell ref="I1:BB1"/>
    <mergeCell ref="A12:BB12"/>
    <mergeCell ref="A13:BB13"/>
    <mergeCell ref="AO2:BB2"/>
    <mergeCell ref="H24:M24"/>
    <mergeCell ref="H23:M23"/>
    <mergeCell ref="AX7:AY7"/>
    <mergeCell ref="AO3:BB3"/>
    <mergeCell ref="P9:AL9"/>
    <mergeCell ref="AO5:BB5"/>
  </mergeCells>
  <phoneticPr fontId="2"/>
  <pageMargins left="0.7" right="0.7" top="0.75" bottom="0.75" header="0.3" footer="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B60"/>
  <sheetViews>
    <sheetView showGridLines="0" view="pageBreakPreview" zoomScaleNormal="100" zoomScaleSheetLayoutView="100" workbookViewId="0">
      <selection activeCell="AX7" sqref="AX7:AY7"/>
    </sheetView>
  </sheetViews>
  <sheetFormatPr defaultRowHeight="13.5" x14ac:dyDescent="0.15"/>
  <cols>
    <col min="1" max="104" width="1.625" customWidth="1"/>
  </cols>
  <sheetData>
    <row r="1" spans="1:54" ht="35.1" customHeight="1" x14ac:dyDescent="0.15">
      <c r="A1" s="70" t="s">
        <v>115</v>
      </c>
      <c r="I1" s="473" t="s">
        <v>146</v>
      </c>
      <c r="J1" s="473"/>
      <c r="K1" s="473"/>
      <c r="L1" s="473"/>
      <c r="M1" s="473"/>
      <c r="N1" s="473"/>
      <c r="O1" s="473"/>
      <c r="P1" s="473"/>
      <c r="Q1" s="473"/>
      <c r="R1" s="473"/>
      <c r="S1" s="473"/>
      <c r="T1" s="473"/>
      <c r="U1" s="473"/>
      <c r="V1" s="473"/>
      <c r="W1" s="473"/>
      <c r="X1" s="473"/>
      <c r="Y1" s="473"/>
      <c r="Z1" s="473"/>
      <c r="AA1" s="473"/>
      <c r="AB1" s="473"/>
      <c r="AC1" s="473"/>
      <c r="AD1" s="473"/>
      <c r="AE1" s="473"/>
      <c r="AF1" s="473"/>
      <c r="AG1" s="473"/>
      <c r="AH1" s="473"/>
      <c r="AI1" s="473"/>
      <c r="AJ1" s="473"/>
      <c r="AK1" s="473"/>
      <c r="AL1" s="473"/>
      <c r="AM1" s="473"/>
      <c r="AN1" s="473"/>
      <c r="AO1" s="473"/>
      <c r="AP1" s="473"/>
      <c r="AQ1" s="473"/>
      <c r="AR1" s="473"/>
      <c r="AS1" s="473"/>
      <c r="AT1" s="473"/>
      <c r="AU1" s="473"/>
      <c r="AV1" s="473"/>
      <c r="AW1" s="473"/>
      <c r="AX1" s="473"/>
      <c r="AY1" s="473"/>
      <c r="AZ1" s="473"/>
      <c r="BA1" s="473"/>
      <c r="BB1" s="473"/>
    </row>
    <row r="2" spans="1:54" x14ac:dyDescent="0.15">
      <c r="AO2" s="468"/>
      <c r="AP2" s="468"/>
      <c r="AQ2" s="468"/>
      <c r="AR2" s="468"/>
      <c r="AS2" s="468"/>
      <c r="AT2" s="468"/>
      <c r="AU2" s="468"/>
      <c r="AV2" s="468"/>
      <c r="AW2" s="468"/>
      <c r="AX2" s="468"/>
      <c r="AY2" s="468"/>
      <c r="AZ2" s="468"/>
      <c r="BA2" s="468"/>
      <c r="BB2" s="468"/>
    </row>
    <row r="3" spans="1:54" x14ac:dyDescent="0.15">
      <c r="AO3" s="468" t="s">
        <v>116</v>
      </c>
      <c r="AP3" s="468"/>
      <c r="AQ3" s="468"/>
      <c r="AR3" s="468"/>
      <c r="AS3" s="468"/>
      <c r="AT3" s="468"/>
      <c r="AU3" s="468"/>
      <c r="AV3" s="468"/>
      <c r="AW3" s="468"/>
      <c r="AX3" s="468"/>
      <c r="AY3" s="468"/>
      <c r="AZ3" s="468"/>
      <c r="BA3" s="468"/>
      <c r="BB3" s="468"/>
    </row>
    <row r="4" spans="1:54" ht="24.95" customHeight="1" x14ac:dyDescent="0.15">
      <c r="A4" s="62" t="s">
        <v>147</v>
      </c>
    </row>
    <row r="5" spans="1:54" s="62" customFormat="1" ht="24.95" customHeight="1" x14ac:dyDescent="0.15">
      <c r="AK5" s="62" t="s">
        <v>104</v>
      </c>
      <c r="AO5" s="471" t="s">
        <v>148</v>
      </c>
      <c r="AP5" s="472"/>
      <c r="AQ5" s="472"/>
      <c r="AR5" s="472"/>
      <c r="AS5" s="472"/>
      <c r="AT5" s="472"/>
      <c r="AU5" s="472"/>
      <c r="AV5" s="472"/>
      <c r="AW5" s="472"/>
      <c r="AX5" s="472"/>
      <c r="AY5" s="472"/>
      <c r="AZ5" s="472"/>
      <c r="BA5" s="472"/>
      <c r="BB5" s="472"/>
    </row>
    <row r="6" spans="1:54" s="62" customFormat="1" ht="24.95" customHeight="1" x14ac:dyDescent="0.15">
      <c r="AF6" s="62" t="s">
        <v>151</v>
      </c>
      <c r="AO6" s="66"/>
      <c r="AP6" s="65"/>
      <c r="AQ6" s="65"/>
      <c r="AR6" s="65"/>
      <c r="AS6" s="65"/>
    </row>
    <row r="7" spans="1:54" s="62" customFormat="1" ht="24.95" customHeight="1" x14ac:dyDescent="0.15">
      <c r="AK7" s="62" t="s">
        <v>105</v>
      </c>
      <c r="AO7" s="66"/>
      <c r="AX7" s="469"/>
      <c r="AY7" s="469"/>
    </row>
    <row r="8" spans="1:54" ht="18.75" x14ac:dyDescent="0.15">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s="64"/>
      <c r="BB8" s="64"/>
    </row>
    <row r="9" spans="1:54" ht="24.95" customHeight="1" x14ac:dyDescent="0.15">
      <c r="P9" s="470" t="s">
        <v>100</v>
      </c>
      <c r="Q9" s="470"/>
      <c r="R9" s="470"/>
      <c r="S9" s="470"/>
      <c r="T9" s="470"/>
      <c r="U9" s="470"/>
      <c r="V9" s="470"/>
      <c r="W9" s="470"/>
      <c r="X9" s="470"/>
      <c r="Y9" s="470"/>
      <c r="Z9" s="470"/>
      <c r="AA9" s="470"/>
      <c r="AB9" s="470"/>
      <c r="AC9" s="470"/>
      <c r="AD9" s="470"/>
      <c r="AE9" s="470"/>
      <c r="AF9" s="470"/>
      <c r="AG9" s="470"/>
      <c r="AH9" s="470"/>
      <c r="AI9" s="470"/>
      <c r="AJ9" s="470"/>
      <c r="AK9" s="470"/>
      <c r="AL9" s="470"/>
    </row>
    <row r="11" spans="1:54" ht="37.5" customHeight="1" x14ac:dyDescent="0.15">
      <c r="A11" s="463" t="s">
        <v>149</v>
      </c>
      <c r="B11" s="463"/>
      <c r="C11" s="463"/>
      <c r="D11" s="463"/>
      <c r="E11" s="463"/>
      <c r="F11" s="463"/>
      <c r="G11" s="463"/>
      <c r="H11" s="463"/>
      <c r="I11" s="463"/>
      <c r="J11" s="463"/>
      <c r="K11" s="463"/>
      <c r="L11" s="463"/>
      <c r="M11" s="463"/>
      <c r="N11" s="463"/>
      <c r="O11" s="463"/>
      <c r="P11" s="463"/>
      <c r="Q11" s="463"/>
      <c r="R11" s="463"/>
      <c r="S11" s="463"/>
      <c r="T11" s="463"/>
      <c r="U11" s="463"/>
      <c r="V11" s="463"/>
      <c r="W11" s="463"/>
      <c r="X11" s="463"/>
      <c r="Y11" s="463"/>
      <c r="Z11" s="463"/>
      <c r="AA11" s="463"/>
      <c r="AB11" s="463"/>
      <c r="AC11" s="463"/>
      <c r="AD11" s="463"/>
      <c r="AE11" s="463"/>
      <c r="AF11" s="463"/>
      <c r="AG11" s="463"/>
      <c r="AH11" s="463"/>
      <c r="AI11" s="463"/>
      <c r="AJ11" s="463"/>
      <c r="AK11" s="463"/>
      <c r="AL11" s="463"/>
      <c r="AM11" s="463"/>
      <c r="AN11" s="463"/>
      <c r="AO11" s="463"/>
      <c r="AP11" s="463"/>
      <c r="AQ11" s="463"/>
      <c r="AR11" s="463"/>
      <c r="AS11" s="463"/>
      <c r="AT11" s="463"/>
      <c r="AU11" s="463"/>
      <c r="AV11" s="463"/>
      <c r="AW11" s="463"/>
      <c r="AX11" s="463"/>
      <c r="AY11" s="463"/>
      <c r="AZ11" s="463"/>
      <c r="BA11" s="463"/>
      <c r="BB11" s="463"/>
    </row>
    <row r="12" spans="1:54" ht="29.25" customHeight="1" x14ac:dyDescent="0.15">
      <c r="A12" s="466" t="s">
        <v>150</v>
      </c>
      <c r="B12" s="466"/>
      <c r="C12" s="466"/>
      <c r="D12" s="466"/>
      <c r="E12" s="466"/>
      <c r="F12" s="466"/>
      <c r="G12" s="466"/>
      <c r="H12" s="466"/>
      <c r="I12" s="466"/>
      <c r="J12" s="466"/>
      <c r="K12" s="466"/>
      <c r="L12" s="466"/>
      <c r="M12" s="466"/>
      <c r="N12" s="466"/>
      <c r="O12" s="466"/>
      <c r="P12" s="466"/>
      <c r="Q12" s="466"/>
      <c r="R12" s="466"/>
      <c r="S12" s="466"/>
      <c r="T12" s="466"/>
      <c r="U12" s="466"/>
      <c r="V12" s="466"/>
      <c r="W12" s="466"/>
      <c r="X12" s="466"/>
      <c r="Y12" s="466"/>
      <c r="Z12" s="466"/>
      <c r="AA12" s="466"/>
      <c r="AB12" s="466"/>
      <c r="AC12" s="466"/>
      <c r="AD12" s="466"/>
      <c r="AE12" s="466"/>
      <c r="AF12" s="466"/>
      <c r="AG12" s="466"/>
      <c r="AH12" s="466"/>
      <c r="AI12" s="466"/>
      <c r="AJ12" s="466"/>
      <c r="AK12" s="466"/>
      <c r="AL12" s="466"/>
      <c r="AM12" s="466"/>
      <c r="AN12" s="466"/>
      <c r="AO12" s="466"/>
      <c r="AP12" s="466"/>
      <c r="AQ12" s="466"/>
      <c r="AR12" s="466"/>
      <c r="AS12" s="466"/>
      <c r="AT12" s="466"/>
      <c r="AU12" s="466"/>
      <c r="AV12" s="466"/>
      <c r="AW12" s="466"/>
      <c r="AX12" s="466"/>
      <c r="AY12" s="466"/>
      <c r="AZ12" s="466"/>
      <c r="BA12" s="466"/>
      <c r="BB12" s="466"/>
    </row>
    <row r="13" spans="1:54" ht="20.100000000000001" customHeight="1" x14ac:dyDescent="0.15">
      <c r="A13" s="467" t="s">
        <v>101</v>
      </c>
      <c r="B13" s="467"/>
      <c r="C13" s="467"/>
      <c r="D13" s="467"/>
      <c r="E13" s="467"/>
      <c r="F13" s="467"/>
      <c r="G13" s="467"/>
      <c r="H13" s="467"/>
      <c r="I13" s="467"/>
      <c r="J13" s="467"/>
      <c r="K13" s="467"/>
      <c r="L13" s="467"/>
      <c r="M13" s="467"/>
      <c r="N13" s="467"/>
      <c r="O13" s="467"/>
      <c r="P13" s="467"/>
      <c r="Q13" s="467"/>
      <c r="R13" s="467"/>
      <c r="S13" s="467"/>
      <c r="T13" s="467"/>
      <c r="U13" s="467"/>
      <c r="V13" s="467"/>
      <c r="W13" s="467"/>
      <c r="X13" s="467"/>
      <c r="Y13" s="467"/>
      <c r="Z13" s="467"/>
      <c r="AA13" s="467"/>
      <c r="AB13" s="467"/>
      <c r="AC13" s="467"/>
      <c r="AD13" s="467"/>
      <c r="AE13" s="467"/>
      <c r="AF13" s="467"/>
      <c r="AG13" s="467"/>
      <c r="AH13" s="467"/>
      <c r="AI13" s="467"/>
      <c r="AJ13" s="467"/>
      <c r="AK13" s="467"/>
      <c r="AL13" s="467"/>
      <c r="AM13" s="467"/>
      <c r="AN13" s="467"/>
      <c r="AO13" s="467"/>
      <c r="AP13" s="467"/>
      <c r="AQ13" s="467"/>
      <c r="AR13" s="467"/>
      <c r="AS13" s="467"/>
      <c r="AT13" s="467"/>
      <c r="AU13" s="467"/>
      <c r="AV13" s="467"/>
      <c r="AW13" s="467"/>
      <c r="AX13" s="467"/>
      <c r="AY13" s="467"/>
      <c r="AZ13" s="467"/>
      <c r="BA13" s="467"/>
      <c r="BB13" s="467"/>
    </row>
    <row r="14" spans="1:54" s="62" customFormat="1" ht="20.100000000000001" customHeight="1" x14ac:dyDescent="0.15">
      <c r="A14" s="62" t="s">
        <v>102</v>
      </c>
    </row>
    <row r="15" spans="1:54" s="63" customFormat="1" ht="24.95" customHeight="1" x14ac:dyDescent="0.15">
      <c r="A15" s="66" t="s">
        <v>152</v>
      </c>
      <c r="B15" s="67"/>
      <c r="C15" s="67"/>
      <c r="D15" s="67"/>
      <c r="E15" s="67"/>
      <c r="F15" s="67"/>
      <c r="G15" s="67"/>
      <c r="H15" s="67"/>
      <c r="I15" s="67"/>
      <c r="K15" s="67"/>
      <c r="L15" s="68" t="s">
        <v>110</v>
      </c>
      <c r="N15" s="67"/>
      <c r="O15" s="67"/>
      <c r="P15" s="67"/>
      <c r="Q15" s="67"/>
      <c r="R15" s="69"/>
      <c r="S15" s="69"/>
      <c r="T15" s="69"/>
      <c r="U15" s="69"/>
      <c r="V15" s="69"/>
      <c r="W15" s="69"/>
      <c r="X15" s="69"/>
    </row>
    <row r="16" spans="1:54" s="62" customFormat="1" ht="15" customHeight="1" x14ac:dyDescent="0.15"/>
    <row r="17" spans="1:13" s="62" customFormat="1" ht="20.100000000000001" customHeight="1" x14ac:dyDescent="0.15">
      <c r="A17" s="62" t="s">
        <v>103</v>
      </c>
    </row>
    <row r="18" spans="1:13" s="62" customFormat="1" ht="24.95" customHeight="1" x14ac:dyDescent="0.15">
      <c r="A18" s="62" t="s">
        <v>107</v>
      </c>
      <c r="L18" s="66" t="s">
        <v>106</v>
      </c>
    </row>
    <row r="19" spans="1:13" s="62" customFormat="1" ht="24.95" customHeight="1" x14ac:dyDescent="0.15">
      <c r="A19" s="62" t="s">
        <v>108</v>
      </c>
      <c r="L19" s="66" t="s">
        <v>234</v>
      </c>
    </row>
    <row r="20" spans="1:13" s="62" customFormat="1" ht="15" customHeight="1" x14ac:dyDescent="0.15"/>
    <row r="21" spans="1:13" s="62" customFormat="1" ht="20.100000000000001" customHeight="1" x14ac:dyDescent="0.15">
      <c r="A21" s="62" t="s">
        <v>119</v>
      </c>
    </row>
    <row r="22" spans="1:13" s="62" customFormat="1" ht="24.95" customHeight="1" x14ac:dyDescent="0.15">
      <c r="A22" s="66" t="s">
        <v>235</v>
      </c>
    </row>
    <row r="23" spans="1:13" s="62" customFormat="1" ht="24.95" customHeight="1" x14ac:dyDescent="0.15">
      <c r="C23" s="66" t="s">
        <v>111</v>
      </c>
      <c r="D23" s="66"/>
      <c r="E23" s="66"/>
      <c r="H23" s="464" t="s">
        <v>114</v>
      </c>
      <c r="I23" s="464"/>
      <c r="J23" s="464"/>
      <c r="K23" s="464"/>
      <c r="L23" s="464"/>
      <c r="M23" s="464"/>
    </row>
    <row r="24" spans="1:13" s="62" customFormat="1" ht="24.95" customHeight="1" x14ac:dyDescent="0.15">
      <c r="C24" s="66" t="s">
        <v>112</v>
      </c>
      <c r="D24" s="66"/>
      <c r="E24" s="66"/>
      <c r="H24" s="464" t="s">
        <v>113</v>
      </c>
      <c r="I24" s="464"/>
      <c r="J24" s="464"/>
      <c r="K24" s="464"/>
      <c r="L24" s="464"/>
      <c r="M24" s="464"/>
    </row>
    <row r="25" spans="1:13" s="62" customFormat="1" ht="15" customHeight="1" x14ac:dyDescent="0.15"/>
    <row r="26" spans="1:13" s="62" customFormat="1" ht="20.100000000000001" customHeight="1" x14ac:dyDescent="0.15">
      <c r="A26" s="62" t="s">
        <v>121</v>
      </c>
    </row>
    <row r="27" spans="1:13" s="62" customFormat="1" ht="24.95" customHeight="1" x14ac:dyDescent="0.15">
      <c r="A27" s="66" t="s">
        <v>130</v>
      </c>
    </row>
    <row r="28" spans="1:13" s="62" customFormat="1" ht="15" customHeight="1" x14ac:dyDescent="0.15"/>
    <row r="29" spans="1:13" s="62" customFormat="1" ht="20.100000000000001" customHeight="1" x14ac:dyDescent="0.15">
      <c r="A29" s="62" t="s">
        <v>109</v>
      </c>
    </row>
    <row r="30" spans="1:13" s="62" customFormat="1" ht="24.95" customHeight="1" x14ac:dyDescent="0.15">
      <c r="A30" s="66" t="s">
        <v>117</v>
      </c>
    </row>
    <row r="31" spans="1:13" s="62" customFormat="1" ht="20.100000000000001" customHeight="1" x14ac:dyDescent="0.15"/>
    <row r="32" spans="1:13"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24.95" customHeight="1" x14ac:dyDescent="0.15"/>
    <row r="46" ht="24.95" customHeight="1" x14ac:dyDescent="0.15"/>
    <row r="47" ht="24.95" customHeight="1" x14ac:dyDescent="0.15"/>
    <row r="48"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row r="59" ht="24.95" customHeight="1" x14ac:dyDescent="0.15"/>
    <row r="60" ht="24.95" customHeight="1" x14ac:dyDescent="0.15"/>
  </sheetData>
  <sheetProtection selectLockedCells="1"/>
  <mergeCells count="11">
    <mergeCell ref="I1:BB1"/>
    <mergeCell ref="A12:BB12"/>
    <mergeCell ref="A13:BB13"/>
    <mergeCell ref="AO2:BB2"/>
    <mergeCell ref="H24:M24"/>
    <mergeCell ref="H23:M23"/>
    <mergeCell ref="AX7:AY7"/>
    <mergeCell ref="AO3:BB3"/>
    <mergeCell ref="P9:AL9"/>
    <mergeCell ref="AO5:BB5"/>
    <mergeCell ref="A11:BB11"/>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作成手順</vt:lpstr>
      <vt:lpstr>様式</vt:lpstr>
      <vt:lpstr>記入例</vt:lpstr>
      <vt:lpstr>差額精算</vt:lpstr>
      <vt:lpstr>記載例　差額精算</vt:lpstr>
      <vt:lpstr>'記載例　差額精算'!Print_Area</vt:lpstr>
      <vt:lpstr>記入例!Print_Area</vt:lpstr>
      <vt:lpstr>差額精算!Print_Area</vt:lpstr>
      <vt:lpstr>作成手順!Print_Area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2022-09-16T06:12:08Z</dcterms:created>
  <dcterms:modified xsi:type="dcterms:W3CDTF">2022-09-16T06:12:31Z</dcterms:modified>
</cp:coreProperties>
</file>