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0.4.75\4_経理担当\01  現年度保存\08　広報\03　ホームページ\共済\H30.3\"/>
    </mc:Choice>
  </mc:AlternateContent>
  <bookViews>
    <workbookView xWindow="600" yWindow="30" windowWidth="20475" windowHeight="7830"/>
  </bookViews>
  <sheets>
    <sheet name="算定シート" sheetId="5" r:id="rId1"/>
    <sheet name="標準報酬月額等級表(H28.10～)" sheetId="6" state="hidden" r:id="rId2"/>
  </sheets>
  <calcPr calcId="152511"/>
</workbook>
</file>

<file path=xl/calcChain.xml><?xml version="1.0" encoding="utf-8"?>
<calcChain xmlns="http://schemas.openxmlformats.org/spreadsheetml/2006/main">
  <c r="A46" i="6" l="1"/>
  <c r="A45" i="6"/>
  <c r="A44" i="6"/>
  <c r="A43" i="6"/>
  <c r="A42" i="6"/>
  <c r="A41" i="6"/>
  <c r="A40" i="6"/>
  <c r="A39" i="6"/>
  <c r="A38" i="6"/>
  <c r="A37" i="6"/>
  <c r="A36" i="6"/>
  <c r="A35" i="6"/>
  <c r="A34" i="6"/>
  <c r="F34" i="6"/>
  <c r="A33" i="6"/>
  <c r="F33" i="6"/>
  <c r="A32" i="6"/>
  <c r="F32" i="6"/>
  <c r="A31" i="6"/>
  <c r="F31" i="6"/>
  <c r="A30" i="6"/>
  <c r="F30" i="6"/>
  <c r="A29" i="6"/>
  <c r="F29" i="6"/>
  <c r="A28" i="6"/>
  <c r="F28" i="6"/>
  <c r="A27" i="6"/>
  <c r="F27" i="6"/>
  <c r="A26" i="6"/>
  <c r="F26" i="6"/>
  <c r="A25" i="6"/>
  <c r="F25" i="6"/>
  <c r="A24" i="6"/>
  <c r="F24" i="6"/>
  <c r="A23" i="6"/>
  <c r="F23" i="6"/>
  <c r="A22" i="6"/>
  <c r="F22" i="6"/>
  <c r="A21" i="6"/>
  <c r="F21" i="6"/>
  <c r="A20" i="6"/>
  <c r="F20" i="6"/>
  <c r="A19" i="6"/>
  <c r="F19" i="6"/>
  <c r="A18" i="6"/>
  <c r="F18" i="6"/>
  <c r="A17" i="6"/>
  <c r="F17" i="6"/>
  <c r="A16" i="6"/>
  <c r="F16" i="6"/>
  <c r="A15" i="6"/>
  <c r="F15" i="6"/>
  <c r="A14" i="6"/>
  <c r="F14" i="6"/>
  <c r="A13" i="6"/>
  <c r="F13" i="6"/>
  <c r="A12" i="6"/>
  <c r="F12" i="6"/>
  <c r="A11" i="6"/>
  <c r="F11" i="6"/>
  <c r="A10" i="6"/>
  <c r="F10" i="6"/>
  <c r="A9" i="6"/>
  <c r="F9" i="6"/>
  <c r="A8" i="6"/>
  <c r="F8" i="6"/>
  <c r="A7" i="6"/>
  <c r="F7" i="6"/>
  <c r="A6" i="6"/>
  <c r="AA22" i="5" l="1"/>
  <c r="AA26" i="5" s="1"/>
  <c r="N23" i="5" l="1"/>
  <c r="K23" i="5"/>
  <c r="H23" i="5"/>
  <c r="H32" i="5" l="1"/>
  <c r="N32" i="5" l="1"/>
  <c r="K32" i="5"/>
  <c r="W32" i="5" l="1"/>
  <c r="AG6" i="5" s="1"/>
  <c r="AM10" i="5" l="1"/>
  <c r="AK10" i="5"/>
  <c r="AM9" i="5"/>
  <c r="AK9" i="5"/>
  <c r="AM8" i="5"/>
  <c r="AM25" i="5" s="1"/>
  <c r="AK8" i="5"/>
  <c r="AM21" i="5"/>
  <c r="AM20" i="5" l="1"/>
  <c r="AM22" i="5"/>
  <c r="AM23" i="5" l="1"/>
  <c r="AM26" i="5" s="1"/>
</calcChain>
</file>

<file path=xl/sharedStrings.xml><?xml version="1.0" encoding="utf-8"?>
<sst xmlns="http://schemas.openxmlformats.org/spreadsheetml/2006/main" count="266" uniqueCount="132">
  <si>
    <t>あなたの給与明細を入力してください</t>
    <rPh sb="4" eb="6">
      <t>キュウヨ</t>
    </rPh>
    <rPh sb="6" eb="8">
      <t>メイサイ</t>
    </rPh>
    <rPh sb="9" eb="11">
      <t>ニュウリョク</t>
    </rPh>
    <phoneticPr fontId="2"/>
  </si>
  <si>
    <t>給料月額</t>
    <rPh sb="0" eb="2">
      <t>キュウリョウ</t>
    </rPh>
    <rPh sb="2" eb="4">
      <t>ゲツガク</t>
    </rPh>
    <phoneticPr fontId="2"/>
  </si>
  <si>
    <t>教職調整額</t>
    <rPh sb="0" eb="2">
      <t>キョウショク</t>
    </rPh>
    <rPh sb="2" eb="4">
      <t>チョウセイ</t>
    </rPh>
    <rPh sb="4" eb="5">
      <t>ガク</t>
    </rPh>
    <phoneticPr fontId="2"/>
  </si>
  <si>
    <t>給料の調整額</t>
    <rPh sb="0" eb="2">
      <t>キュウリョウ</t>
    </rPh>
    <rPh sb="3" eb="5">
      <t>チョウセイ</t>
    </rPh>
    <rPh sb="5" eb="6">
      <t>ガク</t>
    </rPh>
    <phoneticPr fontId="2"/>
  </si>
  <si>
    <t>扶養手当</t>
    <rPh sb="0" eb="2">
      <t>フヨウ</t>
    </rPh>
    <rPh sb="2" eb="4">
      <t>テアテ</t>
    </rPh>
    <phoneticPr fontId="2"/>
  </si>
  <si>
    <t>地域手当</t>
    <rPh sb="0" eb="2">
      <t>チイキ</t>
    </rPh>
    <rPh sb="2" eb="4">
      <t>テアテ</t>
    </rPh>
    <phoneticPr fontId="2"/>
  </si>
  <si>
    <t>特地勤務手当</t>
    <rPh sb="0" eb="1">
      <t>トク</t>
    </rPh>
    <rPh sb="1" eb="2">
      <t>チ</t>
    </rPh>
    <rPh sb="2" eb="4">
      <t>キンム</t>
    </rPh>
    <rPh sb="4" eb="6">
      <t>テアテ</t>
    </rPh>
    <phoneticPr fontId="2"/>
  </si>
  <si>
    <t>住居手当</t>
    <rPh sb="0" eb="2">
      <t>ジュウキョ</t>
    </rPh>
    <rPh sb="2" eb="4">
      <t>テアテ</t>
    </rPh>
    <phoneticPr fontId="2"/>
  </si>
  <si>
    <t>農林漁業普及指導手当</t>
    <rPh sb="0" eb="2">
      <t>ノウリン</t>
    </rPh>
    <rPh sb="2" eb="4">
      <t>ギョギョウ</t>
    </rPh>
    <rPh sb="4" eb="6">
      <t>フキュウ</t>
    </rPh>
    <rPh sb="6" eb="8">
      <t>シドウ</t>
    </rPh>
    <rPh sb="8" eb="10">
      <t>テアテ</t>
    </rPh>
    <phoneticPr fontId="2"/>
  </si>
  <si>
    <t>時間外勤務手当</t>
    <rPh sb="0" eb="3">
      <t>ジカンガイ</t>
    </rPh>
    <rPh sb="3" eb="5">
      <t>キンム</t>
    </rPh>
    <rPh sb="5" eb="7">
      <t>テアテ</t>
    </rPh>
    <phoneticPr fontId="2"/>
  </si>
  <si>
    <t>休日勤務手当</t>
    <rPh sb="0" eb="2">
      <t>キュウジツ</t>
    </rPh>
    <rPh sb="2" eb="4">
      <t>キンム</t>
    </rPh>
    <rPh sb="4" eb="6">
      <t>テアテ</t>
    </rPh>
    <phoneticPr fontId="2"/>
  </si>
  <si>
    <t>通勤手当</t>
    <rPh sb="0" eb="2">
      <t>ツウキン</t>
    </rPh>
    <rPh sb="2" eb="4">
      <t>テアテ</t>
    </rPh>
    <phoneticPr fontId="2"/>
  </si>
  <si>
    <t>夜間勤務手当</t>
    <rPh sb="0" eb="2">
      <t>ヤカン</t>
    </rPh>
    <rPh sb="2" eb="4">
      <t>キンム</t>
    </rPh>
    <rPh sb="4" eb="6">
      <t>テアテ</t>
    </rPh>
    <phoneticPr fontId="2"/>
  </si>
  <si>
    <t>宿日直手当</t>
    <rPh sb="0" eb="3">
      <t>シュクニッチョク</t>
    </rPh>
    <rPh sb="3" eb="5">
      <t>テアテ</t>
    </rPh>
    <phoneticPr fontId="2"/>
  </si>
  <si>
    <t>管理職員特別勤務手当</t>
    <rPh sb="0" eb="2">
      <t>カンリ</t>
    </rPh>
    <rPh sb="2" eb="4">
      <t>ショクイン</t>
    </rPh>
    <rPh sb="4" eb="6">
      <t>トクベツ</t>
    </rPh>
    <rPh sb="6" eb="8">
      <t>キンム</t>
    </rPh>
    <rPh sb="8" eb="10">
      <t>テアテ</t>
    </rPh>
    <phoneticPr fontId="2"/>
  </si>
  <si>
    <t>一月当たりの通勤手当の計算</t>
    <rPh sb="0" eb="2">
      <t>ヒトツキ</t>
    </rPh>
    <rPh sb="2" eb="3">
      <t>ア</t>
    </rPh>
    <rPh sb="6" eb="8">
      <t>ツウキン</t>
    </rPh>
    <rPh sb="8" eb="10">
      <t>テアテ</t>
    </rPh>
    <rPh sb="11" eb="13">
      <t>ケイサン</t>
    </rPh>
    <phoneticPr fontId="2"/>
  </si>
  <si>
    <t>通勤手当支給額</t>
    <rPh sb="0" eb="2">
      <t>ツウキン</t>
    </rPh>
    <rPh sb="2" eb="4">
      <t>テアテ</t>
    </rPh>
    <rPh sb="4" eb="7">
      <t>シキュウガク</t>
    </rPh>
    <phoneticPr fontId="2"/>
  </si>
  <si>
    <t>円</t>
    <rPh sb="0" eb="1">
      <t>エン</t>
    </rPh>
    <phoneticPr fontId="2"/>
  </si>
  <si>
    <t>月</t>
    <rPh sb="0" eb="1">
      <t>ツキ</t>
    </rPh>
    <phoneticPr fontId="2"/>
  </si>
  <si>
    <t>等級</t>
    <rPh sb="0" eb="2">
      <t>トウキュウ</t>
    </rPh>
    <phoneticPr fontId="2"/>
  </si>
  <si>
    <t>報酬月額</t>
    <rPh sb="0" eb="2">
      <t>ホウシュウ</t>
    </rPh>
    <rPh sb="2" eb="4">
      <t>ゲツガク</t>
    </rPh>
    <phoneticPr fontId="2"/>
  </si>
  <si>
    <t>標準報酬の月額</t>
    <rPh sb="0" eb="2">
      <t>ヒョウジュン</t>
    </rPh>
    <rPh sb="2" eb="4">
      <t>ホウシュウ</t>
    </rPh>
    <rPh sb="5" eb="7">
      <t>ゲツガク</t>
    </rPh>
    <phoneticPr fontId="2"/>
  </si>
  <si>
    <t>標準報酬月額</t>
    <rPh sb="0" eb="2">
      <t>ヒョウジュン</t>
    </rPh>
    <rPh sb="2" eb="4">
      <t>ホウシュウ</t>
    </rPh>
    <rPh sb="4" eb="6">
      <t>ゲツガク</t>
    </rPh>
    <phoneticPr fontId="2"/>
  </si>
  <si>
    <t>支給期間</t>
    <rPh sb="0" eb="2">
      <t>シキュウ</t>
    </rPh>
    <rPh sb="2" eb="4">
      <t>キカン</t>
    </rPh>
    <phoneticPr fontId="2"/>
  </si>
  <si>
    <t>厚生年金保険料</t>
    <rPh sb="0" eb="2">
      <t>コウセイ</t>
    </rPh>
    <rPh sb="2" eb="4">
      <t>ネンキン</t>
    </rPh>
    <rPh sb="4" eb="7">
      <t>ホケンリョウ</t>
    </rPh>
    <phoneticPr fontId="2"/>
  </si>
  <si>
    <t>退職等年金分掛金</t>
    <rPh sb="0" eb="2">
      <t>タイショク</t>
    </rPh>
    <rPh sb="2" eb="3">
      <t>トウ</t>
    </rPh>
    <rPh sb="3" eb="5">
      <t>ネンキン</t>
    </rPh>
    <rPh sb="5" eb="6">
      <t>ブン</t>
    </rPh>
    <rPh sb="6" eb="8">
      <t>カケキン</t>
    </rPh>
    <phoneticPr fontId="2"/>
  </si>
  <si>
    <t>介護掛金</t>
    <rPh sb="0" eb="2">
      <t>カイゴ</t>
    </rPh>
    <rPh sb="2" eb="4">
      <t>カケキン</t>
    </rPh>
    <phoneticPr fontId="2"/>
  </si>
  <si>
    <t>合計</t>
    <rPh sb="0" eb="2">
      <t>ゴウケイ</t>
    </rPh>
    <phoneticPr fontId="2"/>
  </si>
  <si>
    <t>合計(介護掛金含む)</t>
    <rPh sb="0" eb="2">
      <t>ゴウケイ</t>
    </rPh>
    <rPh sb="3" eb="5">
      <t>カイゴ</t>
    </rPh>
    <rPh sb="5" eb="7">
      <t>カケキン</t>
    </rPh>
    <rPh sb="7" eb="8">
      <t>フク</t>
    </rPh>
    <phoneticPr fontId="2"/>
  </si>
  <si>
    <t>第1級</t>
    <rPh sb="0" eb="1">
      <t>ダイ</t>
    </rPh>
    <rPh sb="2" eb="3">
      <t>キュウ</t>
    </rPh>
    <phoneticPr fontId="2"/>
  </si>
  <si>
    <t>第2級</t>
    <rPh sb="0" eb="1">
      <t>ダイ</t>
    </rPh>
    <rPh sb="2" eb="3">
      <t>キュウ</t>
    </rPh>
    <phoneticPr fontId="2"/>
  </si>
  <si>
    <t>第3級</t>
    <rPh sb="0" eb="1">
      <t>ダイ</t>
    </rPh>
    <rPh sb="2" eb="3">
      <t>キュウ</t>
    </rPh>
    <phoneticPr fontId="2"/>
  </si>
  <si>
    <t>第4級</t>
    <rPh sb="0" eb="1">
      <t>ダイ</t>
    </rPh>
    <rPh sb="2" eb="3">
      <t>キュウ</t>
    </rPh>
    <phoneticPr fontId="2"/>
  </si>
  <si>
    <t>第5級</t>
    <rPh sb="0" eb="1">
      <t>ダイ</t>
    </rPh>
    <rPh sb="2" eb="3">
      <t>キュウ</t>
    </rPh>
    <phoneticPr fontId="2"/>
  </si>
  <si>
    <t>第6級</t>
    <rPh sb="0" eb="1">
      <t>ダイ</t>
    </rPh>
    <rPh sb="2" eb="3">
      <t>キュウ</t>
    </rPh>
    <phoneticPr fontId="2"/>
  </si>
  <si>
    <t>第7級</t>
    <rPh sb="0" eb="1">
      <t>ダイ</t>
    </rPh>
    <rPh sb="2" eb="3">
      <t>キュウ</t>
    </rPh>
    <phoneticPr fontId="2"/>
  </si>
  <si>
    <t>第8級</t>
    <rPh sb="0" eb="1">
      <t>ダイ</t>
    </rPh>
    <rPh sb="2" eb="3">
      <t>キュウ</t>
    </rPh>
    <phoneticPr fontId="2"/>
  </si>
  <si>
    <t>第9級</t>
    <rPh sb="0" eb="1">
      <t>ダイ</t>
    </rPh>
    <rPh sb="2" eb="3">
      <t>キュウ</t>
    </rPh>
    <phoneticPr fontId="2"/>
  </si>
  <si>
    <t>第10級</t>
    <rPh sb="0" eb="1">
      <t>ダイ</t>
    </rPh>
    <rPh sb="3" eb="4">
      <t>キュウ</t>
    </rPh>
    <phoneticPr fontId="2"/>
  </si>
  <si>
    <t>第11級</t>
    <rPh sb="0" eb="1">
      <t>ダイ</t>
    </rPh>
    <rPh sb="3" eb="4">
      <t>キュウ</t>
    </rPh>
    <phoneticPr fontId="2"/>
  </si>
  <si>
    <t>第12級</t>
    <rPh sb="0" eb="1">
      <t>ダイ</t>
    </rPh>
    <rPh sb="3" eb="4">
      <t>キュウ</t>
    </rPh>
    <phoneticPr fontId="2"/>
  </si>
  <si>
    <t>第13級</t>
    <rPh sb="0" eb="1">
      <t>ダイ</t>
    </rPh>
    <rPh sb="3" eb="4">
      <t>キュウ</t>
    </rPh>
    <phoneticPr fontId="2"/>
  </si>
  <si>
    <t>第14級</t>
    <rPh sb="0" eb="1">
      <t>ダイ</t>
    </rPh>
    <rPh sb="3" eb="4">
      <t>キュウ</t>
    </rPh>
    <phoneticPr fontId="2"/>
  </si>
  <si>
    <t>第15級</t>
    <rPh sb="0" eb="1">
      <t>ダイ</t>
    </rPh>
    <rPh sb="3" eb="4">
      <t>キュウ</t>
    </rPh>
    <phoneticPr fontId="2"/>
  </si>
  <si>
    <t>第16級</t>
    <rPh sb="0" eb="1">
      <t>ダイ</t>
    </rPh>
    <rPh sb="3" eb="4">
      <t>キュウ</t>
    </rPh>
    <phoneticPr fontId="2"/>
  </si>
  <si>
    <t>第17級</t>
    <rPh sb="0" eb="1">
      <t>ダイ</t>
    </rPh>
    <rPh sb="3" eb="4">
      <t>キュウ</t>
    </rPh>
    <phoneticPr fontId="2"/>
  </si>
  <si>
    <t>第18級</t>
    <rPh sb="0" eb="1">
      <t>ダイ</t>
    </rPh>
    <rPh sb="3" eb="4">
      <t>キュウ</t>
    </rPh>
    <phoneticPr fontId="2"/>
  </si>
  <si>
    <t>第19級</t>
    <rPh sb="0" eb="1">
      <t>ダイ</t>
    </rPh>
    <rPh sb="3" eb="4">
      <t>キュウ</t>
    </rPh>
    <phoneticPr fontId="2"/>
  </si>
  <si>
    <t>第20級</t>
    <rPh sb="0" eb="1">
      <t>ダイ</t>
    </rPh>
    <rPh sb="3" eb="4">
      <t>キュウ</t>
    </rPh>
    <phoneticPr fontId="2"/>
  </si>
  <si>
    <t>第21級</t>
    <rPh sb="0" eb="1">
      <t>ダイ</t>
    </rPh>
    <rPh sb="3" eb="4">
      <t>キュウ</t>
    </rPh>
    <phoneticPr fontId="2"/>
  </si>
  <si>
    <t>第22級</t>
    <rPh sb="0" eb="1">
      <t>ダイ</t>
    </rPh>
    <rPh sb="3" eb="4">
      <t>キュウ</t>
    </rPh>
    <phoneticPr fontId="2"/>
  </si>
  <si>
    <t>第23級</t>
    <rPh sb="0" eb="1">
      <t>ダイ</t>
    </rPh>
    <rPh sb="3" eb="4">
      <t>キュウ</t>
    </rPh>
    <phoneticPr fontId="2"/>
  </si>
  <si>
    <t>第24級</t>
    <rPh sb="0" eb="1">
      <t>ダイ</t>
    </rPh>
    <rPh sb="3" eb="4">
      <t>キュウ</t>
    </rPh>
    <phoneticPr fontId="2"/>
  </si>
  <si>
    <t>第25級</t>
    <rPh sb="0" eb="1">
      <t>ダイ</t>
    </rPh>
    <rPh sb="3" eb="4">
      <t>キュウ</t>
    </rPh>
    <phoneticPr fontId="2"/>
  </si>
  <si>
    <t>第26級</t>
    <rPh sb="0" eb="1">
      <t>ダイ</t>
    </rPh>
    <rPh sb="3" eb="4">
      <t>キュウ</t>
    </rPh>
    <phoneticPr fontId="2"/>
  </si>
  <si>
    <t>第27級</t>
    <rPh sb="0" eb="1">
      <t>ダイ</t>
    </rPh>
    <rPh sb="3" eb="4">
      <t>キュウ</t>
    </rPh>
    <phoneticPr fontId="2"/>
  </si>
  <si>
    <t>第28級</t>
    <rPh sb="0" eb="1">
      <t>ダイ</t>
    </rPh>
    <rPh sb="3" eb="4">
      <t>キュウ</t>
    </rPh>
    <phoneticPr fontId="2"/>
  </si>
  <si>
    <t>第29級</t>
    <rPh sb="0" eb="1">
      <t>ダイ</t>
    </rPh>
    <rPh sb="3" eb="4">
      <t>キュウ</t>
    </rPh>
    <phoneticPr fontId="2"/>
  </si>
  <si>
    <t>第30級</t>
    <rPh sb="0" eb="1">
      <t>ダイ</t>
    </rPh>
    <rPh sb="3" eb="4">
      <t>キュウ</t>
    </rPh>
    <phoneticPr fontId="2"/>
  </si>
  <si>
    <t>第31級</t>
    <rPh sb="0" eb="1">
      <t>ダイ</t>
    </rPh>
    <rPh sb="3" eb="4">
      <t>キュウ</t>
    </rPh>
    <phoneticPr fontId="2"/>
  </si>
  <si>
    <t>第32級</t>
    <rPh sb="0" eb="1">
      <t>ダイ</t>
    </rPh>
    <rPh sb="3" eb="4">
      <t>キュウ</t>
    </rPh>
    <phoneticPr fontId="2"/>
  </si>
  <si>
    <t>第33級</t>
    <rPh sb="0" eb="1">
      <t>ダイ</t>
    </rPh>
    <rPh sb="3" eb="4">
      <t>キュウ</t>
    </rPh>
    <phoneticPr fontId="2"/>
  </si>
  <si>
    <t>第34級</t>
    <rPh sb="0" eb="1">
      <t>ダイ</t>
    </rPh>
    <rPh sb="3" eb="4">
      <t>キュウ</t>
    </rPh>
    <phoneticPr fontId="2"/>
  </si>
  <si>
    <t>第35級</t>
    <rPh sb="0" eb="1">
      <t>ダイ</t>
    </rPh>
    <rPh sb="3" eb="4">
      <t>キュウ</t>
    </rPh>
    <phoneticPr fontId="2"/>
  </si>
  <si>
    <t>第36級</t>
    <rPh sb="0" eb="1">
      <t>ダイ</t>
    </rPh>
    <rPh sb="3" eb="4">
      <t>キュウ</t>
    </rPh>
    <phoneticPr fontId="2"/>
  </si>
  <si>
    <t>第37級</t>
    <rPh sb="0" eb="1">
      <t>ダイ</t>
    </rPh>
    <rPh sb="3" eb="4">
      <t>キュウ</t>
    </rPh>
    <phoneticPr fontId="2"/>
  </si>
  <si>
    <t>第38級</t>
    <rPh sb="0" eb="1">
      <t>ダイ</t>
    </rPh>
    <rPh sb="3" eb="4">
      <t>キュウ</t>
    </rPh>
    <phoneticPr fontId="2"/>
  </si>
  <si>
    <t>第39級</t>
    <rPh sb="0" eb="1">
      <t>ダイ</t>
    </rPh>
    <rPh sb="3" eb="4">
      <t>キュウ</t>
    </rPh>
    <phoneticPr fontId="2"/>
  </si>
  <si>
    <t>第40級</t>
    <rPh sb="0" eb="1">
      <t>ダイ</t>
    </rPh>
    <rPh sb="3" eb="4">
      <t>キュウ</t>
    </rPh>
    <phoneticPr fontId="2"/>
  </si>
  <si>
    <t>第41級</t>
    <rPh sb="0" eb="1">
      <t>ダイ</t>
    </rPh>
    <rPh sb="3" eb="4">
      <t>キュウ</t>
    </rPh>
    <phoneticPr fontId="2"/>
  </si>
  <si>
    <t>第42級</t>
    <rPh sb="0" eb="1">
      <t>ダイ</t>
    </rPh>
    <rPh sb="3" eb="4">
      <t>キュウ</t>
    </rPh>
    <phoneticPr fontId="2"/>
  </si>
  <si>
    <t>第43級</t>
    <rPh sb="0" eb="1">
      <t>ダイ</t>
    </rPh>
    <rPh sb="3" eb="4">
      <t>キュウ</t>
    </rPh>
    <phoneticPr fontId="2"/>
  </si>
  <si>
    <t>円位未満の端数切捨て</t>
    <rPh sb="0" eb="1">
      <t>エン</t>
    </rPh>
    <rPh sb="1" eb="2">
      <t>イ</t>
    </rPh>
    <rPh sb="2" eb="4">
      <t>ミマン</t>
    </rPh>
    <rPh sb="5" eb="7">
      <t>ハスウ</t>
    </rPh>
    <rPh sb="7" eb="9">
      <t>キリス</t>
    </rPh>
    <phoneticPr fontId="2"/>
  </si>
  <si>
    <t>通勤手当の支給額と支給期間月数を入力してください。</t>
    <rPh sb="0" eb="2">
      <t>ツウキン</t>
    </rPh>
    <rPh sb="2" eb="4">
      <t>テアテ</t>
    </rPh>
    <rPh sb="5" eb="8">
      <t>シキュウガク</t>
    </rPh>
    <rPh sb="9" eb="11">
      <t>シキュウ</t>
    </rPh>
    <rPh sb="11" eb="13">
      <t>キカン</t>
    </rPh>
    <rPh sb="13" eb="15">
      <t>ツキスウ</t>
    </rPh>
    <rPh sb="16" eb="18">
      <t>ニュウリョク</t>
    </rPh>
    <phoneticPr fontId="2"/>
  </si>
  <si>
    <t>※留意事項</t>
    <rPh sb="1" eb="3">
      <t>リュウイ</t>
    </rPh>
    <rPh sb="3" eb="5">
      <t>ジコウ</t>
    </rPh>
    <phoneticPr fontId="2"/>
  </si>
  <si>
    <t>・計算結果は目安になりますので、実際の徴収額とは異なる場合があります。</t>
    <rPh sb="1" eb="3">
      <t>ケイサン</t>
    </rPh>
    <rPh sb="3" eb="5">
      <t>ケッカ</t>
    </rPh>
    <rPh sb="6" eb="8">
      <t>メヤス</t>
    </rPh>
    <rPh sb="16" eb="18">
      <t>ジッサイ</t>
    </rPh>
    <rPh sb="19" eb="21">
      <t>チョウシュウ</t>
    </rPh>
    <rPh sb="21" eb="22">
      <t>ガク</t>
    </rPh>
    <rPh sb="24" eb="25">
      <t>コト</t>
    </rPh>
    <rPh sb="27" eb="29">
      <t>バアイ</t>
    </rPh>
    <phoneticPr fontId="2"/>
  </si>
  <si>
    <t>【手順】</t>
    <rPh sb="1" eb="3">
      <t>テジュン</t>
    </rPh>
    <phoneticPr fontId="2"/>
  </si>
  <si>
    <t>ｱ</t>
    <phoneticPr fontId="2"/>
  </si>
  <si>
    <t>ｲ</t>
    <phoneticPr fontId="2"/>
  </si>
  <si>
    <t>短期給付</t>
    <rPh sb="0" eb="2">
      <t>タンキ</t>
    </rPh>
    <rPh sb="2" eb="4">
      <t>キュウフ</t>
    </rPh>
    <phoneticPr fontId="2"/>
  </si>
  <si>
    <t>‰</t>
    <phoneticPr fontId="2"/>
  </si>
  <si>
    <t>A</t>
    <phoneticPr fontId="2"/>
  </si>
  <si>
    <t>B</t>
    <phoneticPr fontId="2"/>
  </si>
  <si>
    <t>C</t>
    <phoneticPr fontId="2"/>
  </si>
  <si>
    <t>D</t>
    <phoneticPr fontId="2"/>
  </si>
  <si>
    <t>÷</t>
    <phoneticPr fontId="2"/>
  </si>
  <si>
    <t>＝</t>
    <phoneticPr fontId="2"/>
  </si>
  <si>
    <t>(ｱ×A)</t>
    <phoneticPr fontId="2"/>
  </si>
  <si>
    <t>※</t>
    <phoneticPr fontId="2"/>
  </si>
  <si>
    <t>支給額</t>
    <rPh sb="0" eb="3">
      <t>シキュウガク</t>
    </rPh>
    <phoneticPr fontId="2"/>
  </si>
  <si>
    <t>⇒</t>
    <phoneticPr fontId="2"/>
  </si>
  <si>
    <t>単純平均（報酬月額）</t>
    <rPh sb="0" eb="2">
      <t>タンジュン</t>
    </rPh>
    <rPh sb="2" eb="4">
      <t>ヘイキン</t>
    </rPh>
    <rPh sb="5" eb="7">
      <t>ホウシュウ</t>
    </rPh>
    <rPh sb="7" eb="9">
      <t>ゲツガク</t>
    </rPh>
    <phoneticPr fontId="2"/>
  </si>
  <si>
    <t>(円位未満の端数切捨て）</t>
    <rPh sb="1" eb="2">
      <t>エン</t>
    </rPh>
    <rPh sb="2" eb="3">
      <t>イ</t>
    </rPh>
    <rPh sb="3" eb="5">
      <t>ミマン</t>
    </rPh>
    <rPh sb="6" eb="8">
      <t>ハスウ</t>
    </rPh>
    <rPh sb="8" eb="10">
      <t>キリス</t>
    </rPh>
    <phoneticPr fontId="2"/>
  </si>
  <si>
    <t>STEP１　給与明細を見ながら金額を入力してください。</t>
    <rPh sb="6" eb="8">
      <t>キュウヨ</t>
    </rPh>
    <rPh sb="8" eb="10">
      <t>メイサイ</t>
    </rPh>
    <rPh sb="11" eb="12">
      <t>ミ</t>
    </rPh>
    <rPh sb="15" eb="17">
      <t>キンガク</t>
    </rPh>
    <rPh sb="18" eb="20">
      <t>ニュウリョク</t>
    </rPh>
    <phoneticPr fontId="2"/>
  </si>
  <si>
    <t>STEP2　通勤手当の支給額と支給対象期間を入力してください。</t>
    <rPh sb="6" eb="8">
      <t>ツウキン</t>
    </rPh>
    <rPh sb="8" eb="10">
      <t>テアテ</t>
    </rPh>
    <rPh sb="11" eb="14">
      <t>シキュウガク</t>
    </rPh>
    <rPh sb="15" eb="17">
      <t>シキュウ</t>
    </rPh>
    <rPh sb="17" eb="19">
      <t>タイショウ</t>
    </rPh>
    <rPh sb="19" eb="21">
      <t>キカン</t>
    </rPh>
    <rPh sb="22" eb="24">
      <t>ニュウリョク</t>
    </rPh>
    <phoneticPr fontId="2"/>
  </si>
  <si>
    <t>円</t>
    <rPh sb="0" eb="1">
      <t>エン</t>
    </rPh>
    <phoneticPr fontId="2"/>
  </si>
  <si>
    <t>定期</t>
    <rPh sb="0" eb="2">
      <t>テイキ</t>
    </rPh>
    <phoneticPr fontId="2"/>
  </si>
  <si>
    <t>その他</t>
    <rPh sb="2" eb="3">
      <t>タ</t>
    </rPh>
    <phoneticPr fontId="2"/>
  </si>
  <si>
    <t>（毎月支給されるもの）</t>
    <rPh sb="1" eb="3">
      <t>マイツキ</t>
    </rPh>
    <rPh sb="3" eb="5">
      <t>シキュウ</t>
    </rPh>
    <phoneticPr fontId="2"/>
  </si>
  <si>
    <t>計</t>
    <rPh sb="0" eb="1">
      <t>ケイ</t>
    </rPh>
    <phoneticPr fontId="2"/>
  </si>
  <si>
    <t>STEP1</t>
    <phoneticPr fontId="2"/>
  </si>
  <si>
    <t>STEP2</t>
    <phoneticPr fontId="2"/>
  </si>
  <si>
    <t>標準報酬月額と掛金等の額の算定</t>
    <rPh sb="0" eb="2">
      <t>ヒョウジュン</t>
    </rPh>
    <rPh sb="2" eb="4">
      <t>ホウシュウ</t>
    </rPh>
    <rPh sb="4" eb="6">
      <t>ゲツガク</t>
    </rPh>
    <rPh sb="7" eb="9">
      <t>カケキン</t>
    </rPh>
    <rPh sb="9" eb="10">
      <t>トウ</t>
    </rPh>
    <rPh sb="11" eb="12">
      <t>ガク</t>
    </rPh>
    <rPh sb="13" eb="15">
      <t>サンテイ</t>
    </rPh>
    <phoneticPr fontId="2"/>
  </si>
  <si>
    <t>1月目</t>
    <rPh sb="1" eb="2">
      <t>ツキ</t>
    </rPh>
    <rPh sb="2" eb="3">
      <t>メ</t>
    </rPh>
    <phoneticPr fontId="2"/>
  </si>
  <si>
    <t>2月目</t>
    <rPh sb="1" eb="2">
      <t>ツキ</t>
    </rPh>
    <rPh sb="2" eb="3">
      <t>メ</t>
    </rPh>
    <phoneticPr fontId="2"/>
  </si>
  <si>
    <t>3月目</t>
    <rPh sb="1" eb="2">
      <t>ツキ</t>
    </rPh>
    <rPh sb="2" eb="3">
      <t>メ</t>
    </rPh>
    <phoneticPr fontId="2"/>
  </si>
  <si>
    <t>第44級</t>
    <rPh sb="0" eb="1">
      <t>ダイ</t>
    </rPh>
    <rPh sb="3" eb="4">
      <t>キュウ</t>
    </rPh>
    <phoneticPr fontId="2"/>
  </si>
  <si>
    <t>第45級</t>
    <rPh sb="0" eb="1">
      <t>ダイ</t>
    </rPh>
    <rPh sb="3" eb="4">
      <t>キュウ</t>
    </rPh>
    <phoneticPr fontId="2"/>
  </si>
  <si>
    <t>第46級</t>
    <rPh sb="0" eb="1">
      <t>ダイ</t>
    </rPh>
    <rPh sb="3" eb="4">
      <t>キュウ</t>
    </rPh>
    <phoneticPr fontId="2"/>
  </si>
  <si>
    <t>厚年用</t>
    <rPh sb="0" eb="1">
      <t>アツシ</t>
    </rPh>
    <rPh sb="1" eb="2">
      <t>トシ</t>
    </rPh>
    <rPh sb="2" eb="3">
      <t>ヨウ</t>
    </rPh>
    <phoneticPr fontId="2"/>
  </si>
  <si>
    <t>短期・退職等用</t>
    <rPh sb="0" eb="2">
      <t>タンキ</t>
    </rPh>
    <rPh sb="3" eb="6">
      <t>タイショクトウ</t>
    </rPh>
    <rPh sb="6" eb="7">
      <t>ヨウ</t>
    </rPh>
    <phoneticPr fontId="2"/>
  </si>
  <si>
    <t>ｳ</t>
    <phoneticPr fontId="2"/>
  </si>
  <si>
    <t>短期</t>
    <rPh sb="0" eb="2">
      <t>タンキ</t>
    </rPh>
    <phoneticPr fontId="2"/>
  </si>
  <si>
    <t>厚生年金保険</t>
    <rPh sb="0" eb="2">
      <t>コウセイ</t>
    </rPh>
    <rPh sb="2" eb="4">
      <t>ネンキン</t>
    </rPh>
    <rPh sb="4" eb="6">
      <t>ホケン</t>
    </rPh>
    <phoneticPr fontId="2"/>
  </si>
  <si>
    <t>退職等年金</t>
    <rPh sb="0" eb="3">
      <t>タイショクトウ</t>
    </rPh>
    <rPh sb="3" eb="5">
      <t>ネンキン</t>
    </rPh>
    <phoneticPr fontId="2"/>
  </si>
  <si>
    <t>(ｲ×B)</t>
    <phoneticPr fontId="2"/>
  </si>
  <si>
    <t>(ｳ×C)</t>
    <phoneticPr fontId="2"/>
  </si>
  <si>
    <t>(ｱ×D)</t>
    <phoneticPr fontId="2"/>
  </si>
  <si>
    <t>掛金(保険料)</t>
    <rPh sb="0" eb="2">
      <t>カケキン</t>
    </rPh>
    <rPh sb="3" eb="6">
      <t>ホケンリョウ</t>
    </rPh>
    <phoneticPr fontId="2"/>
  </si>
  <si>
    <t>・算定基礎月に休職等により報酬の全部又は一部が支給されない月がある場合は、このシートにより算出することができません。</t>
    <rPh sb="1" eb="3">
      <t>サンテイ</t>
    </rPh>
    <rPh sb="3" eb="5">
      <t>キソ</t>
    </rPh>
    <rPh sb="5" eb="6">
      <t>ヅキ</t>
    </rPh>
    <rPh sb="7" eb="10">
      <t>キュウショクナド</t>
    </rPh>
    <rPh sb="13" eb="15">
      <t>ホウシュウ</t>
    </rPh>
    <rPh sb="16" eb="18">
      <t>ゼンブ</t>
    </rPh>
    <rPh sb="18" eb="19">
      <t>マタ</t>
    </rPh>
    <rPh sb="20" eb="22">
      <t>イチブ</t>
    </rPh>
    <rPh sb="23" eb="25">
      <t>シキュウ</t>
    </rPh>
    <rPh sb="29" eb="30">
      <t>ツキ</t>
    </rPh>
    <rPh sb="33" eb="35">
      <t>バアイ</t>
    </rPh>
    <rPh sb="45" eb="47">
      <t>サンシュツ</t>
    </rPh>
    <phoneticPr fontId="2"/>
  </si>
  <si>
    <t>初任給調整手当</t>
    <rPh sb="0" eb="3">
      <t>ショニンキュウ</t>
    </rPh>
    <rPh sb="3" eb="5">
      <t>チョウセイ</t>
    </rPh>
    <rPh sb="5" eb="7">
      <t>テア</t>
    </rPh>
    <phoneticPr fontId="2"/>
  </si>
  <si>
    <t>管理職手当</t>
    <rPh sb="0" eb="2">
      <t>カンリ</t>
    </rPh>
    <rPh sb="2" eb="3">
      <t>ショク</t>
    </rPh>
    <rPh sb="3" eb="5">
      <t>テア</t>
    </rPh>
    <phoneticPr fontId="2"/>
  </si>
  <si>
    <t>月額特殊勤務手当</t>
    <rPh sb="0" eb="2">
      <t>ゲツガク</t>
    </rPh>
    <rPh sb="2" eb="4">
      <t>トクシュ</t>
    </rPh>
    <rPh sb="4" eb="6">
      <t>キンム</t>
    </rPh>
    <rPh sb="6" eb="8">
      <t>テア</t>
    </rPh>
    <phoneticPr fontId="2"/>
  </si>
  <si>
    <t>日額特殊勤務手当</t>
    <rPh sb="0" eb="2">
      <t>ニチガク</t>
    </rPh>
    <rPh sb="2" eb="4">
      <t>トクシュ</t>
    </rPh>
    <rPh sb="4" eb="6">
      <t>キンム</t>
    </rPh>
    <rPh sb="6" eb="8">
      <t>テア</t>
    </rPh>
    <phoneticPr fontId="2"/>
  </si>
  <si>
    <t>産業教育手当</t>
    <rPh sb="0" eb="2">
      <t>サンギョウ</t>
    </rPh>
    <rPh sb="2" eb="4">
      <t>キョウイク</t>
    </rPh>
    <rPh sb="4" eb="6">
      <t>テア</t>
    </rPh>
    <phoneticPr fontId="2"/>
  </si>
  <si>
    <t>定時制通信教育手当</t>
    <rPh sb="0" eb="3">
      <t>テイジセイ</t>
    </rPh>
    <rPh sb="3" eb="5">
      <t>ツウシン</t>
    </rPh>
    <rPh sb="5" eb="7">
      <t>キョウイク</t>
    </rPh>
    <rPh sb="7" eb="9">
      <t>テア</t>
    </rPh>
    <phoneticPr fontId="2"/>
  </si>
  <si>
    <t>へき地手当</t>
    <rPh sb="2" eb="3">
      <t>チ</t>
    </rPh>
    <rPh sb="3" eb="5">
      <t>テア</t>
    </rPh>
    <phoneticPr fontId="2"/>
  </si>
  <si>
    <t>寒冷地手当</t>
    <rPh sb="0" eb="3">
      <t>カンレイチ</t>
    </rPh>
    <rPh sb="3" eb="5">
      <t>テア</t>
    </rPh>
    <phoneticPr fontId="2"/>
  </si>
  <si>
    <t>教員特別手当</t>
    <rPh sb="0" eb="2">
      <t>キョウイン</t>
    </rPh>
    <rPh sb="2" eb="4">
      <t>トクベツ</t>
    </rPh>
    <rPh sb="4" eb="6">
      <t>テアテ</t>
    </rPh>
    <phoneticPr fontId="2"/>
  </si>
  <si>
    <t>単身赴任手当</t>
    <rPh sb="0" eb="2">
      <t>タンシン</t>
    </rPh>
    <rPh sb="2" eb="4">
      <t>フニン</t>
    </rPh>
    <rPh sb="4" eb="6">
      <t>テア</t>
    </rPh>
    <phoneticPr fontId="2"/>
  </si>
  <si>
    <t>その他の手当</t>
    <rPh sb="2" eb="3">
      <t>タ</t>
    </rPh>
    <rPh sb="4" eb="6">
      <t>テア</t>
    </rPh>
    <phoneticPr fontId="2"/>
  </si>
  <si>
    <t>掛金率(保険料率)</t>
    <rPh sb="0" eb="2">
      <t>カケキン</t>
    </rPh>
    <rPh sb="2" eb="3">
      <t>リツ</t>
    </rPh>
    <rPh sb="4" eb="7">
      <t>ホケンリョウ</t>
    </rPh>
    <rPh sb="7" eb="8">
      <t>リツ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</si>
</sst>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14"/>
      <color theme="1"/>
      <name val="HGSｺﾞｼｯｸM"/>
      <family val="3"/>
      <charset val="128"/>
    </font>
    <font>
      <sz val="10"/>
      <color theme="1"/>
      <name val="HGSｺﾞｼｯｸM"/>
      <family val="3"/>
      <charset val="128"/>
    </font>
    <font>
      <sz val="10"/>
      <color rgb="FFFF0000"/>
      <name val="HGSｺﾞｼｯｸM"/>
      <family val="3"/>
      <charset val="128"/>
    </font>
    <font>
      <sz val="8"/>
      <color theme="1"/>
      <name val="HGSｺﾞｼｯｸM"/>
      <family val="3"/>
      <charset val="128"/>
    </font>
    <font>
      <sz val="9"/>
      <color rgb="FFFF0000"/>
      <name val="HGSｺﾞｼｯｸM"/>
      <family val="3"/>
      <charset val="128"/>
    </font>
    <font>
      <sz val="10"/>
      <color theme="3"/>
      <name val="HGSｺﾞｼｯｸM"/>
      <family val="3"/>
      <charset val="128"/>
    </font>
    <font>
      <sz val="18"/>
      <color theme="1"/>
      <name val="HGP創英ﾌﾟﾚｾﾞﾝｽEB"/>
      <family val="1"/>
      <charset val="128"/>
    </font>
    <font>
      <sz val="11"/>
      <color rgb="FFFF0000"/>
      <name val="HGSｺﾞｼｯｸM"/>
      <family val="3"/>
      <charset val="128"/>
    </font>
    <font>
      <sz val="9"/>
      <color theme="0"/>
      <name val="HGSｺﾞｼｯｸM"/>
      <family val="3"/>
      <charset val="128"/>
    </font>
    <font>
      <sz val="10"/>
      <color theme="0"/>
      <name val="HGSｺﾞｼｯｸM"/>
      <family val="3"/>
      <charset val="128"/>
    </font>
    <font>
      <sz val="10"/>
      <name val="HGSｺﾞｼｯｸM"/>
      <family val="3"/>
      <charset val="128"/>
    </font>
    <font>
      <sz val="11"/>
      <color theme="1"/>
      <name val="HGSｺﾞｼｯｸM"/>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top style="thin">
        <color indexed="64"/>
      </top>
      <bottom style="double">
        <color indexed="64"/>
      </bottom>
      <diagonal/>
    </border>
    <border>
      <left style="thin">
        <color indexed="64"/>
      </left>
      <right/>
      <top/>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rgb="FFFF0000"/>
      </top>
      <bottom style="thin">
        <color rgb="FFFF0000"/>
      </bottom>
      <diagonal/>
    </border>
    <border>
      <left style="thin">
        <color indexed="64"/>
      </left>
      <right style="thin">
        <color indexed="64"/>
      </right>
      <top/>
      <bottom/>
      <diagonal/>
    </border>
    <border>
      <left style="thin">
        <color rgb="FFFF0000"/>
      </left>
      <right style="thin">
        <color indexed="64"/>
      </right>
      <top style="thin">
        <color rgb="FFFF0000"/>
      </top>
      <bottom style="thin">
        <color rgb="FFFF0000"/>
      </bottom>
      <diagonal/>
    </border>
    <border>
      <left style="thin">
        <color indexed="64"/>
      </left>
      <right/>
      <top style="thin">
        <color rgb="FFFF0000"/>
      </top>
      <bottom style="thin">
        <color rgb="FFFF0000"/>
      </bottom>
      <diagonal/>
    </border>
    <border>
      <left style="thin">
        <color rgb="FFFF0000"/>
      </left>
      <right style="thin">
        <color indexed="64"/>
      </right>
      <top style="thin">
        <color rgb="FFFF0000"/>
      </top>
      <bottom style="double">
        <color indexed="64"/>
      </bottom>
      <diagonal/>
    </border>
    <border>
      <left style="thin">
        <color indexed="64"/>
      </left>
      <right/>
      <top style="thin">
        <color rgb="FFFF0000"/>
      </top>
      <bottom style="double">
        <color indexed="64"/>
      </bottom>
      <diagonal/>
    </border>
    <border>
      <left/>
      <right style="thin">
        <color rgb="FFFF0000"/>
      </right>
      <top style="thin">
        <color rgb="FFFF0000"/>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rgb="FFFF0000"/>
      </right>
      <top/>
      <bottom/>
      <diagonal/>
    </border>
    <border>
      <left style="thin">
        <color rgb="FFFF0000"/>
      </left>
      <right/>
      <top/>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5">
    <xf numFmtId="0" fontId="0" fillId="0" borderId="0" xfId="0">
      <alignment vertical="center"/>
    </xf>
    <xf numFmtId="0" fontId="3" fillId="0" borderId="0" xfId="0" applyFont="1" applyBorder="1" applyAlignment="1">
      <alignment vertical="center"/>
    </xf>
    <xf numFmtId="38" fontId="3" fillId="0" borderId="0" xfId="1" applyFont="1" applyBorder="1" applyAlignment="1">
      <alignment vertical="center" wrapText="1"/>
    </xf>
    <xf numFmtId="0" fontId="3" fillId="0" borderId="1" xfId="0" applyFont="1" applyBorder="1" applyAlignment="1">
      <alignment horizontal="center" vertical="center" shrinkToFit="1"/>
    </xf>
    <xf numFmtId="0" fontId="3" fillId="0" borderId="1" xfId="0" applyFont="1" applyBorder="1" applyAlignment="1">
      <alignment horizontal="center" vertical="center" wrapText="1"/>
    </xf>
    <xf numFmtId="38" fontId="3" fillId="0" borderId="0" xfId="1" applyFont="1" applyBorder="1" applyAlignment="1">
      <alignment vertical="center"/>
    </xf>
    <xf numFmtId="38" fontId="3" fillId="0" borderId="1" xfId="1" applyFont="1" applyBorder="1" applyAlignment="1">
      <alignment vertical="center" wrapText="1"/>
    </xf>
    <xf numFmtId="38" fontId="3" fillId="0" borderId="1" xfId="1" applyFont="1" applyBorder="1" applyAlignment="1">
      <alignment vertical="center"/>
    </xf>
    <xf numFmtId="38" fontId="3" fillId="0" borderId="1" xfId="1" applyFont="1" applyBorder="1" applyAlignment="1">
      <alignment vertical="top" wrapText="1"/>
    </xf>
    <xf numFmtId="38" fontId="3" fillId="0" borderId="0" xfId="1" applyFont="1" applyBorder="1" applyAlignment="1">
      <alignment horizontal="center" vertical="center" shrinkToFit="1"/>
    </xf>
    <xf numFmtId="38" fontId="3" fillId="0" borderId="0" xfId="1" applyFont="1" applyBorder="1" applyAlignment="1">
      <alignment vertical="top" wrapText="1"/>
    </xf>
    <xf numFmtId="38" fontId="6" fillId="0" borderId="0" xfId="1" applyFont="1">
      <alignment vertical="center"/>
    </xf>
    <xf numFmtId="38" fontId="6" fillId="0" borderId="0" xfId="1" applyFont="1" applyFill="1">
      <alignment vertical="center"/>
    </xf>
    <xf numFmtId="38" fontId="5" fillId="3" borderId="0" xfId="1" applyFont="1" applyFill="1" applyAlignment="1">
      <alignment horizontal="center" vertical="center"/>
    </xf>
    <xf numFmtId="38" fontId="6" fillId="3" borderId="0" xfId="1" applyFont="1" applyFill="1">
      <alignment vertical="center"/>
    </xf>
    <xf numFmtId="38" fontId="7" fillId="3" borderId="0" xfId="1" applyFont="1" applyFill="1">
      <alignment vertical="center"/>
    </xf>
    <xf numFmtId="38" fontId="9" fillId="3" borderId="0" xfId="1" applyFont="1" applyFill="1" applyAlignment="1">
      <alignment vertical="top" wrapText="1"/>
    </xf>
    <xf numFmtId="38" fontId="6" fillId="3" borderId="0" xfId="1" applyFont="1" applyFill="1" applyBorder="1">
      <alignment vertical="center"/>
    </xf>
    <xf numFmtId="38" fontId="8" fillId="3" borderId="0" xfId="1" applyFont="1" applyFill="1">
      <alignment vertical="center"/>
    </xf>
    <xf numFmtId="38" fontId="6" fillId="3" borderId="0" xfId="1" applyFont="1" applyFill="1" applyBorder="1" applyAlignment="1">
      <alignment vertical="center"/>
    </xf>
    <xf numFmtId="38" fontId="6" fillId="3" borderId="10" xfId="1" applyFont="1" applyFill="1" applyBorder="1">
      <alignment vertical="center"/>
    </xf>
    <xf numFmtId="38" fontId="6" fillId="3" borderId="0" xfId="1" applyFont="1" applyFill="1" applyBorder="1" applyAlignment="1">
      <alignment horizontal="left" vertical="center"/>
    </xf>
    <xf numFmtId="38" fontId="6" fillId="3" borderId="0" xfId="1" applyFont="1" applyFill="1" applyAlignment="1">
      <alignment horizontal="center" vertical="center"/>
    </xf>
    <xf numFmtId="38" fontId="6" fillId="3" borderId="13" xfId="1" applyFont="1" applyFill="1" applyBorder="1" applyAlignment="1">
      <alignment vertical="center"/>
    </xf>
    <xf numFmtId="38" fontId="6" fillId="3" borderId="13" xfId="1" applyFont="1" applyFill="1" applyBorder="1">
      <alignment vertical="center"/>
    </xf>
    <xf numFmtId="38" fontId="6" fillId="3" borderId="13" xfId="1" applyFont="1" applyFill="1" applyBorder="1" applyAlignment="1">
      <alignment horizontal="right" vertical="center"/>
    </xf>
    <xf numFmtId="38" fontId="6" fillId="3" borderId="0" xfId="1" applyFont="1" applyFill="1" applyAlignment="1">
      <alignment vertical="center"/>
    </xf>
    <xf numFmtId="38" fontId="6" fillId="2" borderId="3" xfId="1" applyFont="1" applyFill="1" applyBorder="1">
      <alignment vertical="center"/>
    </xf>
    <xf numFmtId="38" fontId="6" fillId="2" borderId="2" xfId="1" applyFont="1" applyFill="1" applyBorder="1" applyAlignment="1">
      <alignment vertical="center"/>
    </xf>
    <xf numFmtId="38" fontId="6" fillId="2" borderId="11" xfId="1" applyFont="1" applyFill="1" applyBorder="1" applyAlignment="1">
      <alignment vertical="center"/>
    </xf>
    <xf numFmtId="38" fontId="6" fillId="2" borderId="3" xfId="1" applyFont="1" applyFill="1" applyBorder="1" applyAlignment="1">
      <alignment vertical="center"/>
    </xf>
    <xf numFmtId="38" fontId="6" fillId="2" borderId="7" xfId="1" applyFont="1" applyFill="1" applyBorder="1">
      <alignment vertical="center"/>
    </xf>
    <xf numFmtId="38" fontId="8" fillId="2" borderId="11" xfId="1" applyFont="1" applyFill="1" applyBorder="1" applyAlignment="1">
      <alignment vertical="center"/>
    </xf>
    <xf numFmtId="38" fontId="8" fillId="2" borderId="14" xfId="1" applyFont="1" applyFill="1" applyBorder="1" applyAlignment="1">
      <alignment vertical="center"/>
    </xf>
    <xf numFmtId="38" fontId="6" fillId="2" borderId="9" xfId="1" applyFont="1" applyFill="1" applyBorder="1" applyAlignment="1">
      <alignment vertical="center"/>
    </xf>
    <xf numFmtId="38" fontId="6" fillId="2" borderId="9" xfId="1" applyFont="1" applyFill="1" applyBorder="1">
      <alignment vertical="center"/>
    </xf>
    <xf numFmtId="38" fontId="6" fillId="2" borderId="6" xfId="1" applyFont="1" applyFill="1" applyBorder="1" applyAlignment="1">
      <alignment vertical="center"/>
    </xf>
    <xf numFmtId="38" fontId="6" fillId="2" borderId="10" xfId="1" applyFont="1" applyFill="1" applyBorder="1" applyAlignment="1">
      <alignment vertical="center"/>
    </xf>
    <xf numFmtId="38" fontId="6" fillId="2" borderId="7" xfId="1" applyFont="1" applyFill="1" applyBorder="1" applyAlignment="1">
      <alignment vertical="center"/>
    </xf>
    <xf numFmtId="38" fontId="6" fillId="2" borderId="14" xfId="1" applyFont="1" applyFill="1" applyBorder="1" applyAlignment="1">
      <alignment vertical="center"/>
    </xf>
    <xf numFmtId="38" fontId="6" fillId="5" borderId="7" xfId="1" applyFont="1" applyFill="1" applyBorder="1">
      <alignment vertical="center"/>
    </xf>
    <xf numFmtId="38" fontId="6" fillId="5" borderId="12" xfId="1" applyFont="1" applyFill="1" applyBorder="1">
      <alignment vertical="center"/>
    </xf>
    <xf numFmtId="38" fontId="6" fillId="6" borderId="25" xfId="1" applyFont="1" applyFill="1" applyBorder="1">
      <alignment vertical="center"/>
    </xf>
    <xf numFmtId="38" fontId="6" fillId="6" borderId="18" xfId="1" applyFont="1" applyFill="1" applyBorder="1">
      <alignment vertical="center"/>
    </xf>
    <xf numFmtId="38" fontId="6" fillId="3" borderId="0" xfId="1" applyFont="1" applyFill="1" applyAlignment="1">
      <alignment vertical="center" wrapText="1"/>
    </xf>
    <xf numFmtId="38" fontId="10" fillId="3" borderId="0" xfId="1" applyFont="1" applyFill="1" applyBorder="1" applyAlignment="1">
      <alignment horizontal="left" vertical="center"/>
    </xf>
    <xf numFmtId="38" fontId="6" fillId="3" borderId="0" xfId="1" applyFont="1" applyFill="1" applyBorder="1" applyAlignment="1">
      <alignment horizontal="right" vertical="center"/>
    </xf>
    <xf numFmtId="38" fontId="6" fillId="6" borderId="17" xfId="1" applyFont="1" applyFill="1" applyBorder="1" applyAlignment="1" applyProtection="1">
      <alignment horizontal="right" vertical="center"/>
      <protection locked="0"/>
    </xf>
    <xf numFmtId="38" fontId="6" fillId="3" borderId="0" xfId="1" applyFont="1" applyFill="1" applyBorder="1" applyAlignment="1">
      <alignment horizontal="center" vertical="center"/>
    </xf>
    <xf numFmtId="38" fontId="12" fillId="3" borderId="0" xfId="1" applyFont="1" applyFill="1">
      <alignment vertical="center"/>
    </xf>
    <xf numFmtId="38" fontId="10" fillId="3" borderId="0" xfId="1" applyFont="1" applyFill="1" applyBorder="1" applyAlignment="1">
      <alignment vertical="center"/>
    </xf>
    <xf numFmtId="38" fontId="14" fillId="7" borderId="3" xfId="1" applyFont="1" applyFill="1" applyBorder="1">
      <alignment vertical="center"/>
    </xf>
    <xf numFmtId="38" fontId="15" fillId="3" borderId="0" xfId="1" applyFont="1" applyFill="1" applyAlignment="1">
      <alignment vertical="center"/>
    </xf>
    <xf numFmtId="38" fontId="6" fillId="5" borderId="3" xfId="1" applyFont="1" applyFill="1" applyBorder="1">
      <alignment vertical="center"/>
    </xf>
    <xf numFmtId="38" fontId="6" fillId="3" borderId="0" xfId="1" applyFont="1" applyFill="1" applyBorder="1" applyAlignment="1">
      <alignment horizontal="center" vertical="center" shrinkToFit="1"/>
    </xf>
    <xf numFmtId="38" fontId="9" fillId="3" borderId="0" xfId="1" applyFont="1" applyFill="1" applyBorder="1" applyAlignment="1">
      <alignment vertical="top" wrapText="1"/>
    </xf>
    <xf numFmtId="0" fontId="4" fillId="0" borderId="0" xfId="0" applyFont="1" applyBorder="1" applyAlignment="1">
      <alignment horizontal="center" vertical="center"/>
    </xf>
    <xf numFmtId="38" fontId="3" fillId="0" borderId="1" xfId="1" applyFont="1" applyBorder="1" applyAlignment="1">
      <alignment horizontal="center" vertical="center" shrinkToFit="1"/>
    </xf>
    <xf numFmtId="38" fontId="6" fillId="0" borderId="0" xfId="1" applyFont="1" applyFill="1" applyAlignment="1">
      <alignment vertical="center"/>
    </xf>
    <xf numFmtId="38" fontId="12" fillId="3" borderId="0" xfId="1" applyFont="1" applyFill="1" applyAlignment="1">
      <alignment vertical="top" wrapText="1"/>
    </xf>
    <xf numFmtId="38" fontId="16" fillId="3" borderId="0" xfId="1" applyFont="1" applyFill="1" applyAlignment="1">
      <alignment horizontal="right" vertical="center" wrapText="1"/>
    </xf>
    <xf numFmtId="38" fontId="6" fillId="3" borderId="29" xfId="1" applyFont="1" applyFill="1" applyBorder="1" applyAlignment="1">
      <alignment vertical="center"/>
    </xf>
    <xf numFmtId="38" fontId="3" fillId="0" borderId="30" xfId="1" applyFont="1" applyBorder="1" applyAlignment="1">
      <alignment vertical="top" wrapText="1"/>
    </xf>
    <xf numFmtId="38" fontId="3" fillId="0" borderId="30" xfId="1" applyFont="1" applyBorder="1" applyAlignment="1">
      <alignment vertical="center" wrapText="1"/>
    </xf>
    <xf numFmtId="0" fontId="3" fillId="0" borderId="30" xfId="0" applyFont="1" applyBorder="1" applyAlignment="1">
      <alignment horizontal="center" vertical="center" wrapText="1"/>
    </xf>
    <xf numFmtId="38" fontId="3" fillId="0" borderId="31" xfId="1" applyFont="1" applyBorder="1" applyAlignment="1">
      <alignment vertical="center"/>
    </xf>
    <xf numFmtId="0" fontId="3" fillId="0" borderId="31" xfId="0" applyFont="1" applyBorder="1" applyAlignment="1">
      <alignment horizontal="center" vertical="center" wrapText="1"/>
    </xf>
    <xf numFmtId="38" fontId="3" fillId="0" borderId="1" xfId="1" applyFont="1" applyBorder="1" applyAlignment="1">
      <alignment horizontal="right" vertical="center" shrinkToFit="1"/>
    </xf>
    <xf numFmtId="38" fontId="6" fillId="5" borderId="1" xfId="1" applyFont="1" applyFill="1" applyBorder="1" applyAlignment="1">
      <alignment horizontal="right" vertical="center" shrinkToFit="1"/>
    </xf>
    <xf numFmtId="38" fontId="6" fillId="5" borderId="2" xfId="1" applyFont="1" applyFill="1" applyBorder="1" applyAlignment="1">
      <alignment horizontal="right" vertical="center" shrinkToFit="1"/>
    </xf>
    <xf numFmtId="38" fontId="6" fillId="3" borderId="13" xfId="1" applyFont="1" applyFill="1" applyBorder="1" applyAlignment="1">
      <alignment horizontal="center" vertical="center"/>
    </xf>
    <xf numFmtId="38" fontId="6" fillId="5" borderId="4" xfId="1" applyFont="1" applyFill="1" applyBorder="1" applyAlignment="1">
      <alignment horizontal="left" vertical="center" shrinkToFit="1"/>
    </xf>
    <xf numFmtId="38" fontId="6" fillId="5" borderId="8" xfId="1" applyFont="1" applyFill="1" applyBorder="1" applyAlignment="1">
      <alignment horizontal="left" vertical="center" shrinkToFit="1"/>
    </xf>
    <xf numFmtId="38" fontId="6" fillId="6" borderId="23" xfId="1" applyFont="1" applyFill="1" applyBorder="1" applyAlignment="1" applyProtection="1">
      <alignment horizontal="right" vertical="center" shrinkToFit="1"/>
      <protection locked="0"/>
    </xf>
    <xf numFmtId="38" fontId="6" fillId="6" borderId="24" xfId="1" applyFont="1" applyFill="1" applyBorder="1" applyAlignment="1" applyProtection="1">
      <alignment horizontal="right" vertical="center" shrinkToFit="1"/>
      <protection locked="0"/>
    </xf>
    <xf numFmtId="38" fontId="6" fillId="5" borderId="5" xfId="1" applyFont="1" applyFill="1" applyBorder="1" applyAlignment="1">
      <alignment horizontal="center" vertical="center" shrinkToFit="1"/>
    </xf>
    <xf numFmtId="38" fontId="6" fillId="5" borderId="5" xfId="1" applyFont="1" applyFill="1" applyBorder="1" applyAlignment="1">
      <alignment horizontal="right" vertical="center" shrinkToFit="1"/>
    </xf>
    <xf numFmtId="38" fontId="6" fillId="5" borderId="6" xfId="1" applyFont="1" applyFill="1" applyBorder="1" applyAlignment="1">
      <alignment horizontal="right" vertical="center" shrinkToFit="1"/>
    </xf>
    <xf numFmtId="38" fontId="6" fillId="5" borderId="1" xfId="1" applyFont="1" applyFill="1" applyBorder="1" applyAlignment="1">
      <alignment horizontal="left" vertical="center" shrinkToFit="1"/>
    </xf>
    <xf numFmtId="38" fontId="6" fillId="5" borderId="2" xfId="1" applyFont="1" applyFill="1" applyBorder="1" applyAlignment="1">
      <alignment horizontal="left" vertical="center" shrinkToFit="1"/>
    </xf>
    <xf numFmtId="38" fontId="6" fillId="6" borderId="21" xfId="1" applyFont="1" applyFill="1" applyBorder="1" applyAlignment="1" applyProtection="1">
      <alignment horizontal="right" vertical="center" shrinkToFit="1"/>
      <protection locked="0"/>
    </xf>
    <xf numFmtId="38" fontId="6" fillId="6" borderId="22" xfId="1" applyFont="1" applyFill="1" applyBorder="1" applyAlignment="1" applyProtection="1">
      <alignment horizontal="right" vertical="center" shrinkToFit="1"/>
      <protection locked="0"/>
    </xf>
    <xf numFmtId="38" fontId="8" fillId="3" borderId="0" xfId="1" applyFont="1" applyFill="1" applyBorder="1" applyAlignment="1">
      <alignment horizontal="center" vertical="center" shrinkToFit="1"/>
    </xf>
    <xf numFmtId="38" fontId="6" fillId="2" borderId="8" xfId="1" applyFont="1" applyFill="1" applyBorder="1" applyAlignment="1">
      <alignment horizontal="left" vertical="center"/>
    </xf>
    <xf numFmtId="38" fontId="6" fillId="2" borderId="14" xfId="1" applyFont="1" applyFill="1" applyBorder="1" applyAlignment="1">
      <alignment horizontal="left" vertical="center"/>
    </xf>
    <xf numFmtId="38" fontId="6" fillId="2" borderId="8" xfId="1" applyFont="1" applyFill="1" applyBorder="1" applyAlignment="1">
      <alignment horizontal="right" vertical="center"/>
    </xf>
    <xf numFmtId="38" fontId="6" fillId="2" borderId="14" xfId="1" applyFont="1" applyFill="1" applyBorder="1" applyAlignment="1">
      <alignment horizontal="right" vertical="center"/>
    </xf>
    <xf numFmtId="38" fontId="6" fillId="2" borderId="6" xfId="1" applyFont="1" applyFill="1" applyBorder="1" applyAlignment="1">
      <alignment horizontal="left" vertical="center" shrinkToFit="1"/>
    </xf>
    <xf numFmtId="38" fontId="6" fillId="2" borderId="10" xfId="1" applyFont="1" applyFill="1" applyBorder="1" applyAlignment="1">
      <alignment horizontal="left" vertical="center" shrinkToFit="1"/>
    </xf>
    <xf numFmtId="38" fontId="6" fillId="2" borderId="6" xfId="1" applyFont="1" applyFill="1" applyBorder="1" applyAlignment="1">
      <alignment horizontal="right" vertical="center"/>
    </xf>
    <xf numFmtId="38" fontId="6" fillId="2" borderId="10" xfId="1" applyFont="1" applyFill="1" applyBorder="1" applyAlignment="1">
      <alignment horizontal="right" vertical="center"/>
    </xf>
    <xf numFmtId="38" fontId="6" fillId="2" borderId="2" xfId="1" applyFont="1" applyFill="1" applyBorder="1" applyAlignment="1">
      <alignment horizontal="left" vertical="center"/>
    </xf>
    <xf numFmtId="38" fontId="6" fillId="2" borderId="11" xfId="1" applyFont="1" applyFill="1" applyBorder="1" applyAlignment="1">
      <alignment horizontal="left" vertical="center"/>
    </xf>
    <xf numFmtId="38" fontId="6" fillId="2" borderId="2" xfId="1" applyFont="1" applyFill="1" applyBorder="1" applyAlignment="1">
      <alignment horizontal="right" vertical="center"/>
    </xf>
    <xf numFmtId="38" fontId="6" fillId="2" borderId="11" xfId="1" applyFont="1" applyFill="1" applyBorder="1" applyAlignment="1">
      <alignment horizontal="right" vertical="center"/>
    </xf>
    <xf numFmtId="38" fontId="6" fillId="6" borderId="16" xfId="1" applyFont="1" applyFill="1" applyBorder="1" applyAlignment="1" applyProtection="1">
      <alignment horizontal="right" vertical="center" shrinkToFit="1"/>
      <protection locked="0"/>
    </xf>
    <xf numFmtId="38" fontId="6" fillId="6" borderId="17" xfId="1" applyFont="1" applyFill="1" applyBorder="1" applyAlignment="1" applyProtection="1">
      <alignment horizontal="right" vertical="center" shrinkToFit="1"/>
      <protection locked="0"/>
    </xf>
    <xf numFmtId="38" fontId="6" fillId="6" borderId="17" xfId="1" applyFont="1" applyFill="1" applyBorder="1" applyAlignment="1" applyProtection="1">
      <alignment horizontal="right" vertical="center"/>
      <protection locked="0"/>
    </xf>
    <xf numFmtId="38" fontId="6" fillId="6" borderId="19" xfId="1" applyFont="1" applyFill="1" applyBorder="1" applyAlignment="1" applyProtection="1">
      <alignment horizontal="right" vertical="center"/>
      <protection locked="0"/>
    </xf>
    <xf numFmtId="38" fontId="6" fillId="3" borderId="0" xfId="1" applyFont="1" applyFill="1" applyBorder="1" applyAlignment="1">
      <alignment horizontal="right" vertical="center"/>
    </xf>
    <xf numFmtId="38" fontId="6" fillId="2" borderId="8" xfId="1" applyFont="1" applyFill="1" applyBorder="1" applyAlignment="1">
      <alignment horizontal="center" vertical="center" shrinkToFit="1"/>
    </xf>
    <xf numFmtId="38" fontId="6" fillId="2" borderId="14" xfId="1" applyFont="1" applyFill="1" applyBorder="1" applyAlignment="1">
      <alignment horizontal="center" vertical="center" shrinkToFit="1"/>
    </xf>
    <xf numFmtId="38" fontId="6" fillId="5" borderId="20" xfId="1" applyFont="1" applyFill="1" applyBorder="1" applyAlignment="1">
      <alignment horizontal="right" vertical="center" shrinkToFit="1"/>
    </xf>
    <xf numFmtId="38" fontId="6" fillId="5" borderId="15" xfId="1" applyFont="1" applyFill="1" applyBorder="1" applyAlignment="1">
      <alignment horizontal="right" vertical="center" shrinkToFit="1"/>
    </xf>
    <xf numFmtId="38" fontId="12" fillId="3" borderId="0" xfId="1" applyFont="1" applyFill="1" applyAlignment="1">
      <alignment horizontal="left" vertical="top" wrapText="1"/>
    </xf>
    <xf numFmtId="38" fontId="8" fillId="3" borderId="0" xfId="1" applyFont="1" applyFill="1" applyBorder="1" applyAlignment="1">
      <alignment horizontal="center" vertical="center"/>
    </xf>
    <xf numFmtId="38" fontId="6" fillId="2" borderId="2" xfId="1" applyFont="1" applyFill="1" applyBorder="1" applyAlignment="1">
      <alignment horizontal="left" vertical="center" shrinkToFit="1"/>
    </xf>
    <xf numFmtId="38" fontId="6" fillId="2" borderId="11" xfId="1" applyFont="1" applyFill="1" applyBorder="1" applyAlignment="1">
      <alignment horizontal="left" vertical="center" shrinkToFit="1"/>
    </xf>
    <xf numFmtId="38" fontId="6" fillId="2" borderId="1" xfId="1" applyFont="1" applyFill="1" applyBorder="1" applyAlignment="1">
      <alignment horizontal="center" vertical="center"/>
    </xf>
    <xf numFmtId="38" fontId="6" fillId="2" borderId="2" xfId="1" applyFont="1" applyFill="1" applyBorder="1" applyAlignment="1">
      <alignment horizontal="center" vertical="center"/>
    </xf>
    <xf numFmtId="38" fontId="6" fillId="2" borderId="11" xfId="1" applyFont="1" applyFill="1" applyBorder="1" applyAlignment="1">
      <alignment horizontal="center" vertical="center"/>
    </xf>
    <xf numFmtId="38" fontId="6" fillId="2" borderId="3" xfId="1" applyFont="1" applyFill="1" applyBorder="1" applyAlignment="1">
      <alignment horizontal="center" vertical="center"/>
    </xf>
    <xf numFmtId="38" fontId="13" fillId="7" borderId="2" xfId="1" applyFont="1" applyFill="1" applyBorder="1" applyAlignment="1">
      <alignment horizontal="center" vertical="center"/>
    </xf>
    <xf numFmtId="38" fontId="13" fillId="7" borderId="3" xfId="1" applyFont="1" applyFill="1" applyBorder="1" applyAlignment="1">
      <alignment horizontal="center" vertical="center"/>
    </xf>
    <xf numFmtId="38" fontId="14" fillId="7" borderId="2" xfId="1" applyFont="1" applyFill="1" applyBorder="1" applyAlignment="1">
      <alignment horizontal="right" vertical="center" shrinkToFit="1"/>
    </xf>
    <xf numFmtId="38" fontId="14" fillId="7" borderId="11" xfId="1" applyFont="1" applyFill="1" applyBorder="1" applyAlignment="1">
      <alignment horizontal="right" vertical="center" shrinkToFit="1"/>
    </xf>
    <xf numFmtId="38" fontId="14" fillId="7" borderId="2" xfId="1" applyFont="1" applyFill="1" applyBorder="1" applyAlignment="1">
      <alignment horizontal="right" vertical="center"/>
    </xf>
    <xf numFmtId="38" fontId="14" fillId="7" borderId="11" xfId="1" applyFont="1" applyFill="1" applyBorder="1" applyAlignment="1">
      <alignment horizontal="right" vertical="center"/>
    </xf>
    <xf numFmtId="38" fontId="11" fillId="4" borderId="0" xfId="1" applyFont="1" applyFill="1" applyAlignment="1">
      <alignment horizontal="center" vertical="center"/>
    </xf>
    <xf numFmtId="38" fontId="6" fillId="0" borderId="26" xfId="1" applyFont="1" applyFill="1" applyBorder="1" applyAlignment="1">
      <alignment horizontal="center" vertical="center"/>
    </xf>
    <xf numFmtId="38" fontId="6" fillId="0" borderId="13" xfId="1" applyFont="1" applyFill="1" applyBorder="1" applyAlignment="1">
      <alignment horizontal="center" vertical="center"/>
    </xf>
    <xf numFmtId="38" fontId="6" fillId="0" borderId="27" xfId="1" applyFont="1" applyFill="1" applyBorder="1" applyAlignment="1">
      <alignment horizontal="center" vertical="center"/>
    </xf>
    <xf numFmtId="38" fontId="6" fillId="3" borderId="0" xfId="1" applyFont="1" applyFill="1" applyAlignment="1">
      <alignment horizontal="distributed" vertical="center"/>
    </xf>
    <xf numFmtId="38" fontId="6" fillId="3" borderId="28" xfId="1" applyFont="1" applyFill="1" applyBorder="1" applyAlignment="1">
      <alignment horizontal="distributed" vertical="center"/>
    </xf>
    <xf numFmtId="38" fontId="16" fillId="3" borderId="0" xfId="1" applyFont="1" applyFill="1" applyAlignment="1">
      <alignment horizontal="right" vertical="center" wrapText="1"/>
    </xf>
    <xf numFmtId="38" fontId="12" fillId="3" borderId="0" xfId="1" applyFont="1" applyFill="1" applyAlignment="1">
      <alignment horizontal="left" vertical="center"/>
    </xf>
    <xf numFmtId="38" fontId="12" fillId="3" borderId="0" xfId="1" applyFont="1" applyFill="1" applyBorder="1" applyAlignment="1">
      <alignment horizontal="left" vertical="center"/>
    </xf>
    <xf numFmtId="38" fontId="6" fillId="2" borderId="2" xfId="1" applyFont="1" applyFill="1" applyBorder="1" applyAlignment="1">
      <alignment horizontal="right" vertical="center" shrinkToFit="1"/>
    </xf>
    <xf numFmtId="38" fontId="6" fillId="2" borderId="11" xfId="1" applyFont="1" applyFill="1" applyBorder="1" applyAlignment="1">
      <alignment horizontal="right" vertical="center" shrinkToFit="1"/>
    </xf>
    <xf numFmtId="0" fontId="4" fillId="0" borderId="0" xfId="0" applyFont="1" applyBorder="1" applyAlignment="1">
      <alignment horizontal="center" vertical="center"/>
    </xf>
    <xf numFmtId="38" fontId="3" fillId="0" borderId="1" xfId="1" applyFont="1" applyBorder="1" applyAlignment="1">
      <alignment horizontal="center" vertical="center" shrinkToFit="1"/>
    </xf>
    <xf numFmtId="38" fontId="6" fillId="0" borderId="17" xfId="1" applyFont="1" applyFill="1" applyBorder="1" applyAlignment="1" applyProtection="1">
      <alignment horizontal="right" vertical="center"/>
      <protection locked="0"/>
    </xf>
    <xf numFmtId="38" fontId="6" fillId="0" borderId="18" xfId="1" applyFont="1" applyFill="1" applyBorder="1" applyAlignment="1" applyProtection="1">
      <alignment horizontal="right" vertical="center"/>
      <protection locked="0"/>
    </xf>
    <xf numFmtId="40" fontId="6" fillId="0" borderId="2" xfId="1" applyNumberFormat="1" applyFont="1" applyFill="1" applyBorder="1" applyAlignment="1" applyProtection="1">
      <alignment horizontal="right" vertical="center"/>
      <protection locked="0"/>
    </xf>
    <xf numFmtId="40" fontId="6" fillId="0" borderId="3" xfId="1" applyNumberFormat="1" applyFont="1" applyFill="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238124</xdr:colOff>
      <xdr:row>18</xdr:row>
      <xdr:rowOff>161925</xdr:rowOff>
    </xdr:from>
    <xdr:to>
      <xdr:col>29</xdr:col>
      <xdr:colOff>152400</xdr:colOff>
      <xdr:row>26</xdr:row>
      <xdr:rowOff>142875</xdr:rowOff>
    </xdr:to>
    <xdr:sp macro="" textlink="">
      <xdr:nvSpPr>
        <xdr:cNvPr id="2" name="角丸四角形 1"/>
        <xdr:cNvSpPr/>
      </xdr:nvSpPr>
      <xdr:spPr>
        <a:xfrm>
          <a:off x="4962524" y="4638675"/>
          <a:ext cx="3752851" cy="1885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xdr:colOff>
      <xdr:row>22</xdr:row>
      <xdr:rowOff>28575</xdr:rowOff>
    </xdr:from>
    <xdr:to>
      <xdr:col>16</xdr:col>
      <xdr:colOff>238125</xdr:colOff>
      <xdr:row>22</xdr:row>
      <xdr:rowOff>114300</xdr:rowOff>
    </xdr:to>
    <xdr:cxnSp macro="">
      <xdr:nvCxnSpPr>
        <xdr:cNvPr id="3" name="直線矢印コネクタ 2"/>
        <xdr:cNvCxnSpPr/>
      </xdr:nvCxnSpPr>
      <xdr:spPr>
        <a:xfrm flipH="1">
          <a:off x="4724401" y="5457825"/>
          <a:ext cx="238124" cy="85725"/>
        </a:xfrm>
        <a:prstGeom prst="straightConnector1">
          <a:avLst/>
        </a:prstGeom>
        <a:ln>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161926</xdr:colOff>
      <xdr:row>17</xdr:row>
      <xdr:rowOff>66674</xdr:rowOff>
    </xdr:from>
    <xdr:to>
      <xdr:col>42</xdr:col>
      <xdr:colOff>95250</xdr:colOff>
      <xdr:row>27</xdr:row>
      <xdr:rowOff>123825</xdr:rowOff>
    </xdr:to>
    <xdr:sp macro="" textlink="">
      <xdr:nvSpPr>
        <xdr:cNvPr id="6" name="角丸四角形 5"/>
        <xdr:cNvSpPr/>
      </xdr:nvSpPr>
      <xdr:spPr>
        <a:xfrm>
          <a:off x="9610726" y="4305299"/>
          <a:ext cx="2886074" cy="2438401"/>
        </a:xfrm>
        <a:prstGeom prst="roundRect">
          <a:avLst>
            <a:gd name="adj" fmla="val 9541"/>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33</xdr:col>
      <xdr:colOff>76200</xdr:colOff>
      <xdr:row>27</xdr:row>
      <xdr:rowOff>180975</xdr:rowOff>
    </xdr:from>
    <xdr:ext cx="2476500" cy="459100"/>
    <xdr:sp macro="" textlink="">
      <xdr:nvSpPr>
        <xdr:cNvPr id="7" name="テキスト ボックス 6"/>
        <xdr:cNvSpPr txBox="1"/>
      </xdr:nvSpPr>
      <xdr:spPr>
        <a:xfrm>
          <a:off x="9820275" y="6800850"/>
          <a:ext cx="2476500" cy="459100"/>
        </a:xfrm>
        <a:prstGeom prst="rect">
          <a:avLst/>
        </a:prstGeom>
        <a:noFill/>
        <a:ln w="6350" cmpd="sng">
          <a:solidFill>
            <a:schemeClr val="bg2">
              <a:lumMod val="75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t>※</a:t>
          </a:r>
          <a:r>
            <a:rPr kumimoji="1" lang="ja-JP" altLang="en-US" sz="1100"/>
            <a:t>介護掛金は、</a:t>
          </a:r>
          <a:r>
            <a:rPr kumimoji="1" lang="en-US" altLang="ja-JP" sz="1100"/>
            <a:t>40</a:t>
          </a:r>
          <a:r>
            <a:rPr kumimoji="1" lang="ja-JP" altLang="en-US" sz="1100"/>
            <a:t>歳に達した月から徴収になります。</a:t>
          </a:r>
        </a:p>
      </xdr:txBody>
    </xdr:sp>
    <xdr:clientData/>
  </xdr:oneCellAnchor>
  <xdr:twoCellAnchor>
    <xdr:from>
      <xdr:col>0</xdr:col>
      <xdr:colOff>241300</xdr:colOff>
      <xdr:row>1</xdr:row>
      <xdr:rowOff>88900</xdr:rowOff>
    </xdr:from>
    <xdr:to>
      <xdr:col>26</xdr:col>
      <xdr:colOff>50800</xdr:colOff>
      <xdr:row>3</xdr:row>
      <xdr:rowOff>88900</xdr:rowOff>
    </xdr:to>
    <xdr:sp macro="" textlink="">
      <xdr:nvSpPr>
        <xdr:cNvPr id="8" name="フローチャート : 代替処理 7"/>
        <xdr:cNvSpPr/>
      </xdr:nvSpPr>
      <xdr:spPr>
        <a:xfrm>
          <a:off x="241300" y="517525"/>
          <a:ext cx="7486650" cy="476250"/>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accent1">
                  <a:lumMod val="50000"/>
                </a:schemeClr>
              </a:solidFill>
              <a:effectLst/>
              <a:latin typeface="HG丸ｺﾞｼｯｸM-PRO" pitchFamily="50" charset="-128"/>
              <a:ea typeface="HG丸ｺﾞｼｯｸM-PRO" pitchFamily="50" charset="-128"/>
              <a:cs typeface="+mn-cs"/>
            </a:rPr>
            <a:t>標準報酬月額を算定してみましょう。</a:t>
          </a:r>
          <a:endParaRPr kumimoji="1" lang="en-US" altLang="ja-JP" sz="1200" b="1">
            <a:solidFill>
              <a:schemeClr val="accent1">
                <a:lumMod val="50000"/>
              </a:schemeClr>
            </a:solidFill>
            <a:effectLst/>
            <a:latin typeface="HG丸ｺﾞｼｯｸM-PRO" pitchFamily="50" charset="-128"/>
            <a:ea typeface="HG丸ｺﾞｼｯｸM-PRO" pitchFamily="50" charset="-128"/>
            <a:cs typeface="+mn-cs"/>
          </a:endParaRPr>
        </a:p>
      </xdr:txBody>
    </xdr:sp>
    <xdr:clientData/>
  </xdr:twoCellAnchor>
  <xdr:twoCellAnchor>
    <xdr:from>
      <xdr:col>15</xdr:col>
      <xdr:colOff>95250</xdr:colOff>
      <xdr:row>33</xdr:row>
      <xdr:rowOff>171450</xdr:rowOff>
    </xdr:from>
    <xdr:to>
      <xdr:col>43</xdr:col>
      <xdr:colOff>180975</xdr:colOff>
      <xdr:row>37</xdr:row>
      <xdr:rowOff>171450</xdr:rowOff>
    </xdr:to>
    <xdr:sp macro="" textlink="">
      <xdr:nvSpPr>
        <xdr:cNvPr id="10" name="角丸四角形 9"/>
        <xdr:cNvSpPr/>
      </xdr:nvSpPr>
      <xdr:spPr>
        <a:xfrm>
          <a:off x="4524375" y="8220075"/>
          <a:ext cx="8353425" cy="952500"/>
        </a:xfrm>
        <a:prstGeom prst="roundRect">
          <a:avLst>
            <a:gd name="adj" fmla="val 9541"/>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180975</xdr:colOff>
      <xdr:row>23</xdr:row>
      <xdr:rowOff>123825</xdr:rowOff>
    </xdr:from>
    <xdr:to>
      <xdr:col>25</xdr:col>
      <xdr:colOff>266700</xdr:colOff>
      <xdr:row>23</xdr:row>
      <xdr:rowOff>123825</xdr:rowOff>
    </xdr:to>
    <xdr:cxnSp macro="">
      <xdr:nvCxnSpPr>
        <xdr:cNvPr id="5" name="直線矢印コネクタ 4"/>
        <xdr:cNvCxnSpPr/>
      </xdr:nvCxnSpPr>
      <xdr:spPr>
        <a:xfrm>
          <a:off x="7267575" y="5791200"/>
          <a:ext cx="38100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285750</xdr:colOff>
      <xdr:row>9</xdr:row>
      <xdr:rowOff>219075</xdr:rowOff>
    </xdr:from>
    <xdr:to>
      <xdr:col>31</xdr:col>
      <xdr:colOff>285750</xdr:colOff>
      <xdr:row>12</xdr:row>
      <xdr:rowOff>38100</xdr:rowOff>
    </xdr:to>
    <xdr:sp macro="" textlink="">
      <xdr:nvSpPr>
        <xdr:cNvPr id="4" name="四角形吹き出し 3"/>
        <xdr:cNvSpPr/>
      </xdr:nvSpPr>
      <xdr:spPr>
        <a:xfrm>
          <a:off x="6781800" y="2552700"/>
          <a:ext cx="2657475" cy="533400"/>
        </a:xfrm>
        <a:prstGeom prst="wedgeRectCallout">
          <a:avLst>
            <a:gd name="adj1" fmla="val 61923"/>
            <a:gd name="adj2" fmla="val 19710"/>
          </a:avLst>
        </a:prstGeom>
        <a:solidFill>
          <a:schemeClr val="accent1">
            <a:lumMod val="40000"/>
            <a:lumOff val="6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HGPｺﾞｼｯｸM" panose="020B0600000000000000" pitchFamily="50" charset="-128"/>
              <a:ea typeface="HGPｺﾞｼｯｸM" panose="020B0600000000000000" pitchFamily="50" charset="-128"/>
            </a:rPr>
            <a:t>掛金（保険料）額を確認する場合は空欄に率を入力してください。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3"/>
  <sheetViews>
    <sheetView tabSelected="1" workbookViewId="0">
      <selection activeCell="T22" sqref="T22:U22"/>
    </sheetView>
  </sheetViews>
  <sheetFormatPr defaultColWidth="3.875" defaultRowHeight="12" x14ac:dyDescent="0.15"/>
  <cols>
    <col min="1" max="16384" width="3.875" style="11"/>
  </cols>
  <sheetData>
    <row r="1" spans="1:44" ht="33.75" customHeight="1" x14ac:dyDescent="0.15">
      <c r="A1" s="118" t="s">
        <v>102</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row>
    <row r="2" spans="1:44" ht="18.75" customHeight="1" x14ac:dyDescent="0.15">
      <c r="A2" s="14"/>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4"/>
      <c r="AG2" s="14"/>
      <c r="AH2" s="14"/>
      <c r="AI2" s="14"/>
      <c r="AJ2" s="14"/>
      <c r="AK2" s="14"/>
      <c r="AL2" s="14"/>
      <c r="AM2" s="14"/>
      <c r="AN2" s="14"/>
      <c r="AO2" s="14"/>
      <c r="AP2" s="14"/>
      <c r="AQ2" s="14"/>
      <c r="AR2" s="14"/>
    </row>
    <row r="3" spans="1:44" ht="18.75" customHeight="1" x14ac:dyDescent="0.15">
      <c r="A3" s="14"/>
      <c r="B3" s="15"/>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row>
    <row r="4" spans="1:44" ht="18.75" customHeight="1" x14ac:dyDescent="0.15">
      <c r="A4" s="14"/>
      <c r="B4" s="15"/>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45"/>
      <c r="AH4" s="45"/>
      <c r="AI4" s="45"/>
      <c r="AJ4" s="45"/>
      <c r="AK4" s="45"/>
      <c r="AL4" s="45"/>
      <c r="AM4" s="45"/>
      <c r="AN4" s="45"/>
      <c r="AO4" s="45"/>
      <c r="AP4" s="14"/>
      <c r="AQ4" s="14"/>
      <c r="AR4" s="14"/>
    </row>
    <row r="5" spans="1:44" ht="18.75" customHeight="1" x14ac:dyDescent="0.15">
      <c r="A5" s="14"/>
      <c r="B5" s="125" t="s">
        <v>100</v>
      </c>
      <c r="C5" s="125"/>
      <c r="D5" s="49" t="s">
        <v>0</v>
      </c>
      <c r="E5" s="14"/>
      <c r="F5" s="14"/>
      <c r="G5" s="14"/>
      <c r="H5" s="14"/>
      <c r="I5" s="14"/>
      <c r="J5" s="14"/>
      <c r="K5" s="14"/>
      <c r="L5" s="14"/>
      <c r="M5" s="14"/>
      <c r="N5" s="14"/>
      <c r="O5" s="14"/>
      <c r="P5" s="14"/>
      <c r="Q5" s="14"/>
      <c r="R5" s="14"/>
      <c r="S5" s="14"/>
      <c r="T5" s="14"/>
      <c r="U5" s="14"/>
      <c r="V5" s="14"/>
      <c r="W5" s="14"/>
      <c r="X5" s="14"/>
      <c r="Y5" s="14"/>
      <c r="Z5" s="14"/>
      <c r="AA5" s="14"/>
      <c r="AB5" s="14"/>
      <c r="AC5" s="14"/>
      <c r="AD5" s="50"/>
      <c r="AE5" s="50"/>
      <c r="AF5" s="14"/>
      <c r="AG5" s="14" t="s">
        <v>20</v>
      </c>
      <c r="AH5" s="14"/>
      <c r="AI5" s="14"/>
      <c r="AJ5" s="14"/>
      <c r="AK5" s="14"/>
      <c r="AL5" s="14"/>
      <c r="AM5" s="14"/>
      <c r="AN5" s="14"/>
      <c r="AO5" s="14"/>
      <c r="AP5" s="14"/>
      <c r="AQ5" s="14"/>
      <c r="AR5" s="14"/>
    </row>
    <row r="6" spans="1:44" ht="18.75" customHeight="1" x14ac:dyDescent="0.15">
      <c r="A6" s="14"/>
      <c r="B6" s="49"/>
      <c r="C6" s="14"/>
      <c r="D6" s="14"/>
      <c r="E6" s="14"/>
      <c r="F6" s="14"/>
      <c r="G6" s="14"/>
      <c r="H6" s="119" t="s">
        <v>103</v>
      </c>
      <c r="I6" s="120"/>
      <c r="J6" s="121"/>
      <c r="K6" s="119" t="s">
        <v>104</v>
      </c>
      <c r="L6" s="120"/>
      <c r="M6" s="121"/>
      <c r="N6" s="119" t="s">
        <v>105</v>
      </c>
      <c r="O6" s="120"/>
      <c r="P6" s="121"/>
      <c r="Q6" s="14"/>
      <c r="R6" s="14"/>
      <c r="S6" s="14"/>
      <c r="T6" s="14"/>
      <c r="U6" s="14"/>
      <c r="V6" s="14"/>
      <c r="W6" s="14"/>
      <c r="X6" s="14"/>
      <c r="Y6" s="14"/>
      <c r="Z6" s="14"/>
      <c r="AA6" s="14"/>
      <c r="AB6" s="14"/>
      <c r="AC6" s="14"/>
      <c r="AD6" s="45"/>
      <c r="AE6" s="45"/>
      <c r="AF6" s="14"/>
      <c r="AG6" s="127">
        <f>W32</f>
        <v>0</v>
      </c>
      <c r="AH6" s="128"/>
      <c r="AI6" s="27" t="s">
        <v>17</v>
      </c>
      <c r="AJ6" s="16"/>
      <c r="AK6" s="14"/>
      <c r="AL6" s="14"/>
      <c r="AM6" s="14"/>
      <c r="AN6" s="14"/>
      <c r="AO6" s="14"/>
      <c r="AP6" s="14"/>
      <c r="AQ6" s="14"/>
      <c r="AR6" s="14"/>
    </row>
    <row r="7" spans="1:44" ht="18.75" customHeight="1" x14ac:dyDescent="0.15">
      <c r="A7" s="14">
        <v>1</v>
      </c>
      <c r="B7" s="78" t="s">
        <v>1</v>
      </c>
      <c r="C7" s="78"/>
      <c r="D7" s="78"/>
      <c r="E7" s="78"/>
      <c r="F7" s="78"/>
      <c r="G7" s="79"/>
      <c r="H7" s="95"/>
      <c r="I7" s="96"/>
      <c r="J7" s="43" t="s">
        <v>17</v>
      </c>
      <c r="K7" s="95"/>
      <c r="L7" s="96"/>
      <c r="M7" s="43" t="s">
        <v>17</v>
      </c>
      <c r="N7" s="95"/>
      <c r="O7" s="96"/>
      <c r="P7" s="43" t="s">
        <v>17</v>
      </c>
      <c r="Q7" s="14"/>
      <c r="R7" s="14"/>
      <c r="S7" s="17"/>
      <c r="T7" s="17"/>
      <c r="U7" s="14"/>
      <c r="V7" s="14"/>
      <c r="W7" s="14"/>
      <c r="X7" s="14"/>
      <c r="Y7" s="14"/>
      <c r="Z7" s="14"/>
      <c r="AA7" s="14"/>
      <c r="AB7" s="14"/>
      <c r="AC7" s="14"/>
      <c r="AD7" s="48"/>
      <c r="AE7" s="48"/>
      <c r="AF7" s="14"/>
      <c r="AG7" s="17"/>
      <c r="AH7" s="14"/>
      <c r="AI7" s="14"/>
      <c r="AJ7" s="14"/>
      <c r="AK7" s="108" t="s">
        <v>19</v>
      </c>
      <c r="AL7" s="108"/>
      <c r="AM7" s="108" t="s">
        <v>22</v>
      </c>
      <c r="AN7" s="108"/>
      <c r="AO7" s="108"/>
      <c r="AP7" s="14"/>
      <c r="AQ7" s="14"/>
      <c r="AR7" s="14"/>
    </row>
    <row r="8" spans="1:44" ht="18.75" customHeight="1" x14ac:dyDescent="0.15">
      <c r="A8" s="14">
        <v>2</v>
      </c>
      <c r="B8" s="78" t="s">
        <v>3</v>
      </c>
      <c r="C8" s="78"/>
      <c r="D8" s="78"/>
      <c r="E8" s="78"/>
      <c r="F8" s="78"/>
      <c r="G8" s="79"/>
      <c r="H8" s="95"/>
      <c r="I8" s="96"/>
      <c r="J8" s="43" t="s">
        <v>17</v>
      </c>
      <c r="K8" s="95"/>
      <c r="L8" s="96"/>
      <c r="M8" s="43" t="s">
        <v>17</v>
      </c>
      <c r="N8" s="95"/>
      <c r="O8" s="96"/>
      <c r="P8" s="43" t="s">
        <v>17</v>
      </c>
      <c r="Q8" s="14"/>
      <c r="R8" s="14"/>
      <c r="S8" s="14"/>
      <c r="T8" s="14"/>
      <c r="U8" s="14"/>
      <c r="V8" s="14"/>
      <c r="W8" s="14"/>
      <c r="X8" s="14"/>
      <c r="Y8" s="14"/>
      <c r="Z8" s="14"/>
      <c r="AA8" s="14"/>
      <c r="AB8" s="14"/>
      <c r="AC8" s="14"/>
      <c r="AD8" s="14"/>
      <c r="AE8" s="14"/>
      <c r="AF8" s="14"/>
      <c r="AG8" s="19"/>
      <c r="AH8" s="109" t="s">
        <v>112</v>
      </c>
      <c r="AI8" s="110"/>
      <c r="AJ8" s="111"/>
      <c r="AK8" s="112" t="str">
        <f>VLOOKUP($AG$6,'標準報酬月額等級表(H28.10～)'!$A$4:$D$49,3,TRUE)</f>
        <v>第1級</v>
      </c>
      <c r="AL8" s="113"/>
      <c r="AM8" s="114">
        <f>VLOOKUP($AG$6,'標準報酬月額等級表(H28.10～)'!$A$4:$D$49,4,TRUE)</f>
        <v>98000</v>
      </c>
      <c r="AN8" s="115"/>
      <c r="AO8" s="51" t="s">
        <v>17</v>
      </c>
      <c r="AP8" s="14" t="s">
        <v>77</v>
      </c>
      <c r="AQ8" s="14"/>
      <c r="AR8" s="14"/>
    </row>
    <row r="9" spans="1:44" ht="18.75" customHeight="1" x14ac:dyDescent="0.15">
      <c r="A9" s="14">
        <v>3</v>
      </c>
      <c r="B9" s="78" t="s">
        <v>2</v>
      </c>
      <c r="C9" s="78"/>
      <c r="D9" s="78"/>
      <c r="E9" s="78"/>
      <c r="F9" s="78"/>
      <c r="G9" s="79"/>
      <c r="H9" s="95"/>
      <c r="I9" s="96"/>
      <c r="J9" s="43" t="s">
        <v>17</v>
      </c>
      <c r="K9" s="95"/>
      <c r="L9" s="96"/>
      <c r="M9" s="43" t="s">
        <v>17</v>
      </c>
      <c r="N9" s="95"/>
      <c r="O9" s="96"/>
      <c r="P9" s="43" t="s">
        <v>17</v>
      </c>
      <c r="Q9" s="14"/>
      <c r="R9" s="14"/>
      <c r="S9" s="14"/>
      <c r="T9" s="14"/>
      <c r="U9" s="14"/>
      <c r="V9" s="14"/>
      <c r="W9" s="14"/>
      <c r="X9" s="14"/>
      <c r="Y9" s="14"/>
      <c r="Z9" s="14"/>
      <c r="AA9" s="14"/>
      <c r="AB9" s="14"/>
      <c r="AC9" s="14"/>
      <c r="AD9" s="14"/>
      <c r="AE9" s="14"/>
      <c r="AF9" s="46"/>
      <c r="AG9" s="14"/>
      <c r="AH9" s="109" t="s">
        <v>113</v>
      </c>
      <c r="AI9" s="110"/>
      <c r="AJ9" s="111"/>
      <c r="AK9" s="112" t="str">
        <f>VLOOKUP(AG6,'標準報酬月額等級表(H28.10～)'!F4:I33,3,TRUE)</f>
        <v>第1級</v>
      </c>
      <c r="AL9" s="113"/>
      <c r="AM9" s="116">
        <f>VLOOKUP(AG6,'標準報酬月額等級表(H28.10～)'!F4:I33,4,TRUE)</f>
        <v>88000</v>
      </c>
      <c r="AN9" s="117"/>
      <c r="AO9" s="51" t="s">
        <v>17</v>
      </c>
      <c r="AP9" s="14" t="s">
        <v>78</v>
      </c>
      <c r="AQ9" s="14"/>
      <c r="AR9" s="14"/>
    </row>
    <row r="10" spans="1:44" ht="18.75" customHeight="1" x14ac:dyDescent="0.15">
      <c r="A10" s="14">
        <v>4</v>
      </c>
      <c r="B10" s="78" t="s">
        <v>4</v>
      </c>
      <c r="C10" s="78"/>
      <c r="D10" s="78"/>
      <c r="E10" s="78"/>
      <c r="F10" s="78"/>
      <c r="G10" s="79"/>
      <c r="H10" s="95"/>
      <c r="I10" s="96"/>
      <c r="J10" s="43" t="s">
        <v>17</v>
      </c>
      <c r="K10" s="95"/>
      <c r="L10" s="96"/>
      <c r="M10" s="43" t="s">
        <v>17</v>
      </c>
      <c r="N10" s="95"/>
      <c r="O10" s="96"/>
      <c r="P10" s="43" t="s">
        <v>17</v>
      </c>
      <c r="Q10" s="14"/>
      <c r="R10" s="14"/>
      <c r="S10" s="14"/>
      <c r="T10" s="14"/>
      <c r="U10" s="14"/>
      <c r="V10" s="14"/>
      <c r="W10" s="14"/>
      <c r="X10" s="14"/>
      <c r="Y10" s="14"/>
      <c r="Z10" s="14"/>
      <c r="AA10" s="14"/>
      <c r="AB10" s="14"/>
      <c r="AC10" s="14"/>
      <c r="AD10" s="14"/>
      <c r="AE10" s="14"/>
      <c r="AF10" s="14"/>
      <c r="AG10" s="14"/>
      <c r="AH10" s="109" t="s">
        <v>114</v>
      </c>
      <c r="AI10" s="110"/>
      <c r="AJ10" s="111"/>
      <c r="AK10" s="112" t="str">
        <f>VLOOKUP($AG$6,'標準報酬月額等級表(H28.10～)'!$A$4:$D$49,3,TRUE)</f>
        <v>第1級</v>
      </c>
      <c r="AL10" s="113"/>
      <c r="AM10" s="114">
        <f>VLOOKUP($AG$6,'標準報酬月額等級表(H28.10～)'!$A$4:$D$49,4,TRUE)</f>
        <v>98000</v>
      </c>
      <c r="AN10" s="115"/>
      <c r="AO10" s="51" t="s">
        <v>17</v>
      </c>
      <c r="AP10" s="14" t="s">
        <v>111</v>
      </c>
      <c r="AQ10" s="14"/>
      <c r="AR10" s="14"/>
    </row>
    <row r="11" spans="1:44" ht="18.75" customHeight="1" x14ac:dyDescent="0.15">
      <c r="A11" s="14">
        <v>5</v>
      </c>
      <c r="B11" s="78" t="s">
        <v>5</v>
      </c>
      <c r="C11" s="78"/>
      <c r="D11" s="78"/>
      <c r="E11" s="78"/>
      <c r="F11" s="78"/>
      <c r="G11" s="79"/>
      <c r="H11" s="95"/>
      <c r="I11" s="96"/>
      <c r="J11" s="43" t="s">
        <v>17</v>
      </c>
      <c r="K11" s="95"/>
      <c r="L11" s="96"/>
      <c r="M11" s="43" t="s">
        <v>17</v>
      </c>
      <c r="N11" s="95"/>
      <c r="O11" s="96"/>
      <c r="P11" s="43" t="s">
        <v>17</v>
      </c>
      <c r="Q11" s="14"/>
      <c r="R11" s="14"/>
      <c r="S11" s="14"/>
      <c r="T11" s="14"/>
      <c r="U11" s="14"/>
      <c r="V11" s="14"/>
      <c r="W11" s="14"/>
      <c r="X11" s="14"/>
      <c r="Y11" s="14"/>
      <c r="Z11" s="14"/>
      <c r="AA11" s="14"/>
      <c r="AB11" s="14"/>
      <c r="AC11" s="14"/>
      <c r="AD11" s="44"/>
      <c r="AE11" s="14"/>
      <c r="AF11" s="14"/>
      <c r="AG11" s="14"/>
      <c r="AH11" s="14"/>
      <c r="AI11" s="14"/>
      <c r="AJ11" s="14"/>
      <c r="AK11" s="14"/>
      <c r="AL11" s="14"/>
      <c r="AM11" s="14"/>
      <c r="AN11" s="14"/>
      <c r="AO11" s="14"/>
      <c r="AP11" s="14"/>
      <c r="AQ11" s="14"/>
      <c r="AR11" s="14"/>
    </row>
    <row r="12" spans="1:44" ht="18.75" customHeight="1" x14ac:dyDescent="0.15">
      <c r="A12" s="14">
        <v>6</v>
      </c>
      <c r="B12" s="78" t="s">
        <v>7</v>
      </c>
      <c r="C12" s="78"/>
      <c r="D12" s="78"/>
      <c r="E12" s="78"/>
      <c r="F12" s="78"/>
      <c r="G12" s="79"/>
      <c r="H12" s="95"/>
      <c r="I12" s="96"/>
      <c r="J12" s="43" t="s">
        <v>17</v>
      </c>
      <c r="K12" s="95"/>
      <c r="L12" s="96"/>
      <c r="M12" s="43" t="s">
        <v>17</v>
      </c>
      <c r="N12" s="95"/>
      <c r="O12" s="96"/>
      <c r="P12" s="43" t="s">
        <v>17</v>
      </c>
      <c r="Q12" s="14"/>
      <c r="R12" s="14"/>
      <c r="S12" s="14"/>
      <c r="T12" s="14"/>
      <c r="U12" s="14"/>
      <c r="V12" s="14"/>
      <c r="W12" s="14"/>
      <c r="X12" s="14"/>
      <c r="Y12" s="14"/>
      <c r="Z12" s="14"/>
      <c r="AA12" s="14"/>
      <c r="AB12" s="14"/>
      <c r="AC12" s="14"/>
      <c r="AD12" s="44"/>
      <c r="AE12" s="14"/>
      <c r="AF12" s="14"/>
      <c r="AG12" s="14"/>
      <c r="AH12" s="20" t="s">
        <v>131</v>
      </c>
      <c r="AI12" s="20"/>
      <c r="AJ12" s="20"/>
      <c r="AK12" s="20"/>
      <c r="AL12" s="20"/>
      <c r="AM12" s="20"/>
      <c r="AN12" s="20"/>
      <c r="AO12" s="14"/>
      <c r="AP12" s="14"/>
      <c r="AQ12" s="14"/>
      <c r="AR12" s="14"/>
    </row>
    <row r="13" spans="1:44" ht="18.75" customHeight="1" x14ac:dyDescent="0.15">
      <c r="A13" s="14">
        <v>7</v>
      </c>
      <c r="B13" s="78" t="s">
        <v>120</v>
      </c>
      <c r="C13" s="78"/>
      <c r="D13" s="78"/>
      <c r="E13" s="78"/>
      <c r="F13" s="78"/>
      <c r="G13" s="79"/>
      <c r="H13" s="95"/>
      <c r="I13" s="96"/>
      <c r="J13" s="43" t="s">
        <v>17</v>
      </c>
      <c r="K13" s="95"/>
      <c r="L13" s="96"/>
      <c r="M13" s="43" t="s">
        <v>17</v>
      </c>
      <c r="N13" s="95"/>
      <c r="O13" s="96"/>
      <c r="P13" s="43" t="s">
        <v>17</v>
      </c>
      <c r="Q13" s="14"/>
      <c r="R13" s="14"/>
      <c r="S13" s="14"/>
      <c r="T13" s="14"/>
      <c r="U13" s="14"/>
      <c r="V13" s="14"/>
      <c r="W13" s="14"/>
      <c r="X13" s="14"/>
      <c r="Y13" s="14"/>
      <c r="Z13" s="14"/>
      <c r="AA13" s="14"/>
      <c r="AB13" s="14"/>
      <c r="AC13" s="14"/>
      <c r="AD13" s="14"/>
      <c r="AE13" s="14"/>
      <c r="AF13" s="14"/>
      <c r="AG13" s="14"/>
      <c r="AH13" s="28" t="s">
        <v>79</v>
      </c>
      <c r="AI13" s="29"/>
      <c r="AJ13" s="29"/>
      <c r="AK13" s="30"/>
      <c r="AL13" s="133"/>
      <c r="AM13" s="134"/>
      <c r="AN13" s="27" t="s">
        <v>80</v>
      </c>
      <c r="AO13" s="18" t="s">
        <v>81</v>
      </c>
      <c r="AP13" s="14"/>
      <c r="AQ13" s="14"/>
      <c r="AR13" s="14"/>
    </row>
    <row r="14" spans="1:44" ht="18.75" customHeight="1" x14ac:dyDescent="0.15">
      <c r="A14" s="14">
        <v>8</v>
      </c>
      <c r="B14" s="78" t="s">
        <v>121</v>
      </c>
      <c r="C14" s="78"/>
      <c r="D14" s="78"/>
      <c r="E14" s="78"/>
      <c r="F14" s="78"/>
      <c r="G14" s="79"/>
      <c r="H14" s="95"/>
      <c r="I14" s="96"/>
      <c r="J14" s="43" t="s">
        <v>17</v>
      </c>
      <c r="K14" s="95"/>
      <c r="L14" s="96"/>
      <c r="M14" s="43" t="s">
        <v>17</v>
      </c>
      <c r="N14" s="95"/>
      <c r="O14" s="96"/>
      <c r="P14" s="43" t="s">
        <v>17</v>
      </c>
      <c r="Q14" s="14"/>
      <c r="R14" s="14"/>
      <c r="S14" s="14"/>
      <c r="T14" s="14"/>
      <c r="U14" s="14"/>
      <c r="V14" s="14"/>
      <c r="W14" s="14"/>
      <c r="X14" s="14"/>
      <c r="Y14" s="14"/>
      <c r="Z14" s="14"/>
      <c r="AA14" s="14"/>
      <c r="AB14" s="14"/>
      <c r="AC14" s="14"/>
      <c r="AD14" s="17"/>
      <c r="AE14" s="14"/>
      <c r="AF14" s="14"/>
      <c r="AG14" s="14"/>
      <c r="AH14" s="28" t="s">
        <v>24</v>
      </c>
      <c r="AI14" s="29"/>
      <c r="AJ14" s="29"/>
      <c r="AK14" s="30"/>
      <c r="AL14" s="133"/>
      <c r="AM14" s="134"/>
      <c r="AN14" s="31" t="s">
        <v>80</v>
      </c>
      <c r="AO14" s="18" t="s">
        <v>82</v>
      </c>
      <c r="AP14" s="14"/>
      <c r="AQ14" s="14"/>
      <c r="AR14" s="14"/>
    </row>
    <row r="15" spans="1:44" ht="18.75" customHeight="1" x14ac:dyDescent="0.15">
      <c r="A15" s="14">
        <v>9</v>
      </c>
      <c r="B15" s="78" t="s">
        <v>8</v>
      </c>
      <c r="C15" s="78"/>
      <c r="D15" s="78"/>
      <c r="E15" s="78"/>
      <c r="F15" s="78"/>
      <c r="G15" s="79"/>
      <c r="H15" s="95"/>
      <c r="I15" s="96"/>
      <c r="J15" s="43" t="s">
        <v>17</v>
      </c>
      <c r="K15" s="95"/>
      <c r="L15" s="96"/>
      <c r="M15" s="43" t="s">
        <v>17</v>
      </c>
      <c r="N15" s="95"/>
      <c r="O15" s="96"/>
      <c r="P15" s="43" t="s">
        <v>17</v>
      </c>
      <c r="Q15" s="14"/>
      <c r="R15" s="14"/>
      <c r="S15" s="14"/>
      <c r="T15" s="14"/>
      <c r="U15" s="14"/>
      <c r="V15" s="14"/>
      <c r="W15" s="14"/>
      <c r="X15" s="14"/>
      <c r="Y15" s="14"/>
      <c r="Z15" s="14"/>
      <c r="AA15" s="14"/>
      <c r="AB15" s="14"/>
      <c r="AC15" s="14"/>
      <c r="AD15" s="19"/>
      <c r="AE15" s="14"/>
      <c r="AF15" s="14"/>
      <c r="AG15" s="14"/>
      <c r="AH15" s="28" t="s">
        <v>25</v>
      </c>
      <c r="AI15" s="29"/>
      <c r="AJ15" s="29"/>
      <c r="AK15" s="30"/>
      <c r="AL15" s="133"/>
      <c r="AM15" s="134"/>
      <c r="AN15" s="31" t="s">
        <v>80</v>
      </c>
      <c r="AO15" s="18" t="s">
        <v>83</v>
      </c>
      <c r="AP15" s="14"/>
      <c r="AQ15" s="14"/>
      <c r="AR15" s="14"/>
    </row>
    <row r="16" spans="1:44" ht="18.75" customHeight="1" x14ac:dyDescent="0.15">
      <c r="A16" s="14">
        <v>10</v>
      </c>
      <c r="B16" s="78" t="s">
        <v>9</v>
      </c>
      <c r="C16" s="78"/>
      <c r="D16" s="78"/>
      <c r="E16" s="78"/>
      <c r="F16" s="78"/>
      <c r="G16" s="79"/>
      <c r="H16" s="95"/>
      <c r="I16" s="96"/>
      <c r="J16" s="43" t="s">
        <v>17</v>
      </c>
      <c r="K16" s="95"/>
      <c r="L16" s="96"/>
      <c r="M16" s="43" t="s">
        <v>17</v>
      </c>
      <c r="N16" s="95"/>
      <c r="O16" s="96"/>
      <c r="P16" s="43" t="s">
        <v>17</v>
      </c>
      <c r="Q16" s="14"/>
      <c r="R16" s="14"/>
      <c r="S16" s="14"/>
      <c r="T16" s="14"/>
      <c r="U16" s="14"/>
      <c r="V16" s="14"/>
      <c r="W16" s="14"/>
      <c r="X16" s="14"/>
      <c r="Y16" s="14"/>
      <c r="Z16" s="14"/>
      <c r="AA16" s="14"/>
      <c r="AB16" s="14"/>
      <c r="AC16" s="14"/>
      <c r="AD16" s="21"/>
      <c r="AE16" s="14"/>
      <c r="AF16" s="14"/>
      <c r="AG16" s="14"/>
      <c r="AH16" s="28" t="s">
        <v>26</v>
      </c>
      <c r="AI16" s="29"/>
      <c r="AJ16" s="29"/>
      <c r="AK16" s="30"/>
      <c r="AL16" s="133"/>
      <c r="AM16" s="134"/>
      <c r="AN16" s="27" t="s">
        <v>80</v>
      </c>
      <c r="AO16" s="18" t="s">
        <v>84</v>
      </c>
      <c r="AP16" s="14"/>
      <c r="AQ16" s="14"/>
      <c r="AR16" s="14"/>
    </row>
    <row r="17" spans="1:44" ht="18.75" customHeight="1" x14ac:dyDescent="0.15">
      <c r="A17" s="14">
        <v>11</v>
      </c>
      <c r="B17" s="78" t="s">
        <v>10</v>
      </c>
      <c r="C17" s="78"/>
      <c r="D17" s="78"/>
      <c r="E17" s="78"/>
      <c r="F17" s="78"/>
      <c r="G17" s="79"/>
      <c r="H17" s="95"/>
      <c r="I17" s="96"/>
      <c r="J17" s="43" t="s">
        <v>17</v>
      </c>
      <c r="K17" s="95"/>
      <c r="L17" s="96"/>
      <c r="M17" s="43" t="s">
        <v>17</v>
      </c>
      <c r="N17" s="95"/>
      <c r="O17" s="96"/>
      <c r="P17" s="43" t="s">
        <v>17</v>
      </c>
      <c r="Q17" s="14"/>
      <c r="R17" s="14"/>
      <c r="S17" s="15"/>
      <c r="T17" s="14"/>
      <c r="U17" s="14"/>
      <c r="V17" s="14"/>
      <c r="W17" s="14"/>
      <c r="X17" s="14"/>
      <c r="Y17" s="14"/>
      <c r="Z17" s="14"/>
      <c r="AA17" s="14"/>
      <c r="AB17" s="14"/>
      <c r="AC17" s="14"/>
      <c r="AD17" s="19"/>
      <c r="AE17" s="14"/>
      <c r="AF17" s="14"/>
      <c r="AG17" s="14"/>
      <c r="AH17" s="14"/>
      <c r="AI17" s="14"/>
      <c r="AJ17" s="14"/>
      <c r="AK17" s="14"/>
      <c r="AL17" s="14"/>
      <c r="AM17" s="14"/>
      <c r="AN17" s="14"/>
      <c r="AO17" s="18"/>
      <c r="AP17" s="14"/>
      <c r="AQ17" s="14"/>
      <c r="AR17" s="14"/>
    </row>
    <row r="18" spans="1:44" ht="18.75" customHeight="1" x14ac:dyDescent="0.15">
      <c r="A18" s="14">
        <v>12</v>
      </c>
      <c r="B18" s="78" t="s">
        <v>12</v>
      </c>
      <c r="C18" s="78"/>
      <c r="D18" s="78"/>
      <c r="E18" s="78"/>
      <c r="F18" s="78"/>
      <c r="G18" s="79"/>
      <c r="H18" s="95"/>
      <c r="I18" s="96"/>
      <c r="J18" s="43" t="s">
        <v>17</v>
      </c>
      <c r="K18" s="95"/>
      <c r="L18" s="96"/>
      <c r="M18" s="43" t="s">
        <v>17</v>
      </c>
      <c r="N18" s="95"/>
      <c r="O18" s="96"/>
      <c r="P18" s="43" t="s">
        <v>17</v>
      </c>
      <c r="Q18" s="61"/>
      <c r="R18" s="126" t="s">
        <v>101</v>
      </c>
      <c r="S18" s="126"/>
      <c r="T18" s="104" t="s">
        <v>73</v>
      </c>
      <c r="U18" s="104"/>
      <c r="V18" s="104"/>
      <c r="W18" s="104"/>
      <c r="X18" s="104"/>
      <c r="Y18" s="104"/>
      <c r="Z18" s="104"/>
      <c r="AA18" s="104"/>
      <c r="AB18" s="104"/>
      <c r="AC18" s="104"/>
      <c r="AD18" s="14"/>
      <c r="AE18" s="14"/>
      <c r="AF18" s="14"/>
      <c r="AG18" s="14"/>
      <c r="AH18" s="14"/>
      <c r="AI18" s="14"/>
      <c r="AJ18" s="14"/>
      <c r="AK18" s="14"/>
      <c r="AL18" s="14"/>
      <c r="AM18" s="14"/>
      <c r="AN18" s="14"/>
      <c r="AO18" s="14"/>
      <c r="AP18" s="14"/>
      <c r="AQ18" s="14"/>
      <c r="AR18" s="14"/>
    </row>
    <row r="19" spans="1:44" ht="18.75" customHeight="1" x14ac:dyDescent="0.15">
      <c r="A19" s="14">
        <v>13</v>
      </c>
      <c r="B19" s="78" t="s">
        <v>122</v>
      </c>
      <c r="C19" s="78"/>
      <c r="D19" s="78"/>
      <c r="E19" s="78"/>
      <c r="F19" s="78"/>
      <c r="G19" s="79"/>
      <c r="H19" s="95"/>
      <c r="I19" s="96"/>
      <c r="J19" s="43" t="s">
        <v>17</v>
      </c>
      <c r="K19" s="95"/>
      <c r="L19" s="96"/>
      <c r="M19" s="43" t="s">
        <v>17</v>
      </c>
      <c r="N19" s="95"/>
      <c r="O19" s="96"/>
      <c r="P19" s="43" t="s">
        <v>17</v>
      </c>
      <c r="Q19" s="14"/>
      <c r="R19" s="14"/>
      <c r="S19" s="14"/>
      <c r="T19" s="104"/>
      <c r="U19" s="104"/>
      <c r="V19" s="104"/>
      <c r="W19" s="104"/>
      <c r="X19" s="104"/>
      <c r="Y19" s="104"/>
      <c r="Z19" s="104"/>
      <c r="AA19" s="104"/>
      <c r="AB19" s="104"/>
      <c r="AC19" s="104"/>
      <c r="AD19" s="14"/>
      <c r="AE19" s="14"/>
      <c r="AF19" s="14"/>
      <c r="AG19" s="14"/>
      <c r="AH19" s="20" t="s">
        <v>118</v>
      </c>
      <c r="AI19" s="20"/>
      <c r="AJ19" s="20"/>
      <c r="AK19" s="20"/>
      <c r="AL19" s="20"/>
      <c r="AM19" s="20"/>
      <c r="AN19" s="20"/>
      <c r="AO19" s="14"/>
      <c r="AP19" s="14"/>
      <c r="AQ19" s="14"/>
      <c r="AR19" s="14"/>
    </row>
    <row r="20" spans="1:44" ht="18.75" customHeight="1" x14ac:dyDescent="0.15">
      <c r="A20" s="14">
        <v>14</v>
      </c>
      <c r="B20" s="78" t="s">
        <v>123</v>
      </c>
      <c r="C20" s="78"/>
      <c r="D20" s="78"/>
      <c r="E20" s="78"/>
      <c r="F20" s="78"/>
      <c r="G20" s="79"/>
      <c r="H20" s="95"/>
      <c r="I20" s="96"/>
      <c r="J20" s="43" t="s">
        <v>17</v>
      </c>
      <c r="K20" s="95"/>
      <c r="L20" s="96"/>
      <c r="M20" s="43" t="s">
        <v>17</v>
      </c>
      <c r="N20" s="95"/>
      <c r="O20" s="96"/>
      <c r="P20" s="43" t="s">
        <v>17</v>
      </c>
      <c r="Q20" s="14"/>
      <c r="R20" s="14"/>
      <c r="S20" s="14"/>
      <c r="T20" s="14" t="s">
        <v>15</v>
      </c>
      <c r="U20" s="14"/>
      <c r="V20" s="14"/>
      <c r="W20" s="14"/>
      <c r="X20" s="14"/>
      <c r="Y20" s="14"/>
      <c r="Z20" s="14"/>
      <c r="AA20" s="14"/>
      <c r="AB20" s="14"/>
      <c r="AC20" s="14"/>
      <c r="AD20" s="14"/>
      <c r="AE20" s="14"/>
      <c r="AF20" s="14"/>
      <c r="AG20" s="14"/>
      <c r="AH20" s="91" t="s">
        <v>79</v>
      </c>
      <c r="AI20" s="92"/>
      <c r="AJ20" s="32" t="s">
        <v>87</v>
      </c>
      <c r="AK20" s="29"/>
      <c r="AL20" s="30"/>
      <c r="AM20" s="93">
        <f>ROUNDDOWN(AL13*AM8/1000,0)</f>
        <v>0</v>
      </c>
      <c r="AN20" s="94"/>
      <c r="AO20" s="27" t="s">
        <v>17</v>
      </c>
      <c r="AP20" s="14"/>
      <c r="AQ20" s="14"/>
      <c r="AR20" s="14"/>
    </row>
    <row r="21" spans="1:44" ht="18.75" customHeight="1" x14ac:dyDescent="0.15">
      <c r="A21" s="14">
        <v>15</v>
      </c>
      <c r="B21" s="78" t="s">
        <v>13</v>
      </c>
      <c r="C21" s="78"/>
      <c r="D21" s="78"/>
      <c r="E21" s="78"/>
      <c r="F21" s="78"/>
      <c r="G21" s="79"/>
      <c r="H21" s="95"/>
      <c r="I21" s="96"/>
      <c r="J21" s="43" t="s">
        <v>17</v>
      </c>
      <c r="K21" s="95"/>
      <c r="L21" s="96"/>
      <c r="M21" s="43" t="s">
        <v>17</v>
      </c>
      <c r="N21" s="95"/>
      <c r="O21" s="96"/>
      <c r="P21" s="43" t="s">
        <v>17</v>
      </c>
      <c r="Q21" s="14"/>
      <c r="R21" s="14"/>
      <c r="S21" s="14"/>
      <c r="T21" s="82" t="s">
        <v>16</v>
      </c>
      <c r="U21" s="82"/>
      <c r="V21" s="82"/>
      <c r="W21" s="14"/>
      <c r="X21" s="105" t="s">
        <v>23</v>
      </c>
      <c r="Y21" s="105"/>
      <c r="Z21" s="14"/>
      <c r="AA21" s="105"/>
      <c r="AB21" s="105"/>
      <c r="AC21" s="105"/>
      <c r="AD21" s="14"/>
      <c r="AE21" s="14"/>
      <c r="AF21" s="14"/>
      <c r="AG21" s="14"/>
      <c r="AH21" s="106" t="s">
        <v>24</v>
      </c>
      <c r="AI21" s="107"/>
      <c r="AJ21" s="107"/>
      <c r="AK21" s="32" t="s">
        <v>115</v>
      </c>
      <c r="AL21" s="30"/>
      <c r="AM21" s="93">
        <f>ROUNDDOWN(AL14*AM9/1000,0)</f>
        <v>0</v>
      </c>
      <c r="AN21" s="94"/>
      <c r="AO21" s="31" t="s">
        <v>17</v>
      </c>
      <c r="AP21" s="14"/>
      <c r="AQ21" s="14"/>
      <c r="AR21" s="14"/>
    </row>
    <row r="22" spans="1:44" ht="18.75" customHeight="1" thickBot="1" x14ac:dyDescent="0.2">
      <c r="A22" s="14">
        <v>16</v>
      </c>
      <c r="B22" s="78" t="s">
        <v>14</v>
      </c>
      <c r="C22" s="78"/>
      <c r="D22" s="78"/>
      <c r="E22" s="78"/>
      <c r="F22" s="78"/>
      <c r="G22" s="79"/>
      <c r="H22" s="95"/>
      <c r="I22" s="96"/>
      <c r="J22" s="43" t="s">
        <v>17</v>
      </c>
      <c r="K22" s="95"/>
      <c r="L22" s="96"/>
      <c r="M22" s="43" t="s">
        <v>17</v>
      </c>
      <c r="N22" s="95"/>
      <c r="O22" s="96"/>
      <c r="P22" s="43" t="s">
        <v>17</v>
      </c>
      <c r="Q22" s="14"/>
      <c r="R22" s="122" t="s">
        <v>96</v>
      </c>
      <c r="S22" s="123"/>
      <c r="T22" s="97"/>
      <c r="U22" s="98"/>
      <c r="V22" s="43" t="s">
        <v>17</v>
      </c>
      <c r="W22" s="22" t="s">
        <v>85</v>
      </c>
      <c r="X22" s="47"/>
      <c r="Y22" s="43" t="s">
        <v>18</v>
      </c>
      <c r="Z22" s="22" t="s">
        <v>86</v>
      </c>
      <c r="AA22" s="99">
        <f>IF(T22=0,0,ROUNDDOWN(T22/X22,0))</f>
        <v>0</v>
      </c>
      <c r="AB22" s="99"/>
      <c r="AC22" s="17" t="s">
        <v>17</v>
      </c>
      <c r="AD22" s="14"/>
      <c r="AE22" s="14"/>
      <c r="AF22" s="14"/>
      <c r="AG22" s="14"/>
      <c r="AH22" s="100" t="s">
        <v>25</v>
      </c>
      <c r="AI22" s="101"/>
      <c r="AJ22" s="101"/>
      <c r="AK22" s="33" t="s">
        <v>116</v>
      </c>
      <c r="AL22" s="34"/>
      <c r="AM22" s="85">
        <f>ROUNDDOWN(AL15*AM9/1000,0)</f>
        <v>0</v>
      </c>
      <c r="AN22" s="86"/>
      <c r="AO22" s="35" t="s">
        <v>17</v>
      </c>
      <c r="AP22" s="14"/>
      <c r="AQ22" s="14"/>
      <c r="AR22" s="14"/>
    </row>
    <row r="23" spans="1:44" s="12" customFormat="1" ht="18.75" customHeight="1" thickTop="1" x14ac:dyDescent="0.15">
      <c r="A23" s="14">
        <v>17</v>
      </c>
      <c r="B23" s="78" t="s">
        <v>11</v>
      </c>
      <c r="C23" s="78"/>
      <c r="D23" s="78"/>
      <c r="E23" s="78"/>
      <c r="F23" s="78"/>
      <c r="G23" s="78"/>
      <c r="H23" s="102">
        <f>AA26</f>
        <v>0</v>
      </c>
      <c r="I23" s="103"/>
      <c r="J23" s="41" t="s">
        <v>17</v>
      </c>
      <c r="K23" s="102">
        <f>AA26</f>
        <v>0</v>
      </c>
      <c r="L23" s="103"/>
      <c r="M23" s="41" t="s">
        <v>17</v>
      </c>
      <c r="N23" s="102">
        <f>AA26</f>
        <v>0</v>
      </c>
      <c r="O23" s="103"/>
      <c r="P23" s="41" t="s">
        <v>17</v>
      </c>
      <c r="Q23" s="14"/>
      <c r="R23" s="14"/>
      <c r="S23" s="14"/>
      <c r="T23" s="14"/>
      <c r="U23" s="14"/>
      <c r="V23" s="14"/>
      <c r="W23" s="14"/>
      <c r="X23" s="14"/>
      <c r="Y23" s="14"/>
      <c r="Z23" s="14"/>
      <c r="AA23" s="14"/>
      <c r="AB23" s="14"/>
      <c r="AC23" s="14"/>
      <c r="AD23" s="14"/>
      <c r="AE23" s="14"/>
      <c r="AF23" s="14"/>
      <c r="AG23" s="14"/>
      <c r="AH23" s="36" t="s">
        <v>27</v>
      </c>
      <c r="AI23" s="37"/>
      <c r="AJ23" s="37"/>
      <c r="AK23" s="37"/>
      <c r="AL23" s="38"/>
      <c r="AM23" s="89">
        <f>SUM(AM20:AN22)</f>
        <v>0</v>
      </c>
      <c r="AN23" s="90"/>
      <c r="AO23" s="31" t="s">
        <v>17</v>
      </c>
      <c r="AP23" s="14"/>
      <c r="AQ23" s="14"/>
      <c r="AR23" s="14"/>
    </row>
    <row r="24" spans="1:44" ht="18.75" customHeight="1" x14ac:dyDescent="0.15">
      <c r="A24" s="14">
        <v>18</v>
      </c>
      <c r="B24" s="78" t="s">
        <v>124</v>
      </c>
      <c r="C24" s="78"/>
      <c r="D24" s="78"/>
      <c r="E24" s="78"/>
      <c r="F24" s="78"/>
      <c r="G24" s="79"/>
      <c r="H24" s="80"/>
      <c r="I24" s="81"/>
      <c r="J24" s="43" t="s">
        <v>17</v>
      </c>
      <c r="K24" s="80"/>
      <c r="L24" s="81"/>
      <c r="M24" s="43" t="s">
        <v>17</v>
      </c>
      <c r="N24" s="80"/>
      <c r="O24" s="81"/>
      <c r="P24" s="43" t="s">
        <v>17</v>
      </c>
      <c r="Q24" s="14"/>
      <c r="R24" s="122" t="s">
        <v>97</v>
      </c>
      <c r="S24" s="122"/>
      <c r="T24" s="14" t="s">
        <v>98</v>
      </c>
      <c r="U24" s="14"/>
      <c r="V24" s="14"/>
      <c r="W24" s="14"/>
      <c r="X24" s="14"/>
      <c r="Y24" s="14"/>
      <c r="Z24" s="14"/>
      <c r="AA24" s="131"/>
      <c r="AB24" s="132"/>
      <c r="AC24" s="14" t="s">
        <v>95</v>
      </c>
      <c r="AD24" s="14"/>
      <c r="AE24" s="14"/>
      <c r="AF24" s="14"/>
      <c r="AG24" s="14"/>
      <c r="AH24" s="23"/>
      <c r="AI24" s="23"/>
      <c r="AJ24" s="23"/>
      <c r="AK24" s="23"/>
      <c r="AL24" s="25"/>
      <c r="AM24" s="25"/>
      <c r="AN24" s="24"/>
      <c r="AO24" s="14"/>
      <c r="AP24" s="14"/>
      <c r="AQ24" s="14"/>
      <c r="AR24" s="14"/>
    </row>
    <row r="25" spans="1:44" ht="18.75" customHeight="1" thickBot="1" x14ac:dyDescent="0.2">
      <c r="A25" s="14">
        <v>19</v>
      </c>
      <c r="B25" s="78" t="s">
        <v>125</v>
      </c>
      <c r="C25" s="78"/>
      <c r="D25" s="78"/>
      <c r="E25" s="78"/>
      <c r="F25" s="78"/>
      <c r="G25" s="79"/>
      <c r="H25" s="80"/>
      <c r="I25" s="81"/>
      <c r="J25" s="43" t="s">
        <v>17</v>
      </c>
      <c r="K25" s="80"/>
      <c r="L25" s="81"/>
      <c r="M25" s="43" t="s">
        <v>17</v>
      </c>
      <c r="N25" s="80"/>
      <c r="O25" s="81"/>
      <c r="P25" s="43" t="s">
        <v>17</v>
      </c>
      <c r="Q25" s="14"/>
      <c r="R25" s="14"/>
      <c r="S25" s="59"/>
      <c r="T25" s="59"/>
      <c r="U25" s="59"/>
      <c r="V25" s="59"/>
      <c r="W25" s="59"/>
      <c r="X25" s="59"/>
      <c r="Y25" s="59"/>
      <c r="Z25" s="59"/>
      <c r="AA25" s="59"/>
      <c r="AB25" s="59"/>
      <c r="AC25" s="14"/>
      <c r="AD25" s="14"/>
      <c r="AE25" s="14"/>
      <c r="AF25" s="14"/>
      <c r="AG25" s="14"/>
      <c r="AH25" s="83" t="s">
        <v>26</v>
      </c>
      <c r="AI25" s="84"/>
      <c r="AJ25" s="33" t="s">
        <v>117</v>
      </c>
      <c r="AK25" s="39"/>
      <c r="AL25" s="34"/>
      <c r="AM25" s="85">
        <f>ROUNDDOWN(AM8*AL16/1000,0)</f>
        <v>0</v>
      </c>
      <c r="AN25" s="86"/>
      <c r="AO25" s="35" t="s">
        <v>17</v>
      </c>
      <c r="AP25" s="14"/>
      <c r="AQ25" s="14"/>
      <c r="AR25" s="14"/>
    </row>
    <row r="26" spans="1:44" ht="18.75" customHeight="1" thickTop="1" x14ac:dyDescent="0.15">
      <c r="A26" s="14">
        <v>20</v>
      </c>
      <c r="B26" s="78" t="s">
        <v>6</v>
      </c>
      <c r="C26" s="78"/>
      <c r="D26" s="78"/>
      <c r="E26" s="78"/>
      <c r="F26" s="78"/>
      <c r="G26" s="79"/>
      <c r="H26" s="80"/>
      <c r="I26" s="81"/>
      <c r="J26" s="43" t="s">
        <v>17</v>
      </c>
      <c r="K26" s="80"/>
      <c r="L26" s="81"/>
      <c r="M26" s="43" t="s">
        <v>17</v>
      </c>
      <c r="N26" s="80"/>
      <c r="O26" s="81"/>
      <c r="P26" s="43" t="s">
        <v>17</v>
      </c>
      <c r="Q26" s="14"/>
      <c r="R26" s="14"/>
      <c r="S26" s="59"/>
      <c r="T26" s="59"/>
      <c r="U26" s="59"/>
      <c r="V26" s="59"/>
      <c r="W26" s="59"/>
      <c r="X26" s="59"/>
      <c r="Y26" s="59"/>
      <c r="Z26" s="60" t="s">
        <v>99</v>
      </c>
      <c r="AA26" s="124">
        <f>AA22+AA24</f>
        <v>0</v>
      </c>
      <c r="AB26" s="124"/>
      <c r="AC26" s="14" t="s">
        <v>95</v>
      </c>
      <c r="AD26" s="14"/>
      <c r="AE26" s="14"/>
      <c r="AF26" s="14"/>
      <c r="AG26" s="14"/>
      <c r="AH26" s="87" t="s">
        <v>28</v>
      </c>
      <c r="AI26" s="88"/>
      <c r="AJ26" s="88"/>
      <c r="AK26" s="88"/>
      <c r="AL26" s="38"/>
      <c r="AM26" s="89">
        <f>AM23+AM25</f>
        <v>0</v>
      </c>
      <c r="AN26" s="90"/>
      <c r="AO26" s="31" t="s">
        <v>17</v>
      </c>
      <c r="AP26" s="14" t="s">
        <v>88</v>
      </c>
      <c r="AQ26" s="14"/>
      <c r="AR26" s="14"/>
    </row>
    <row r="27" spans="1:44" ht="18.75" customHeight="1" x14ac:dyDescent="0.15">
      <c r="A27" s="14">
        <v>21</v>
      </c>
      <c r="B27" s="78" t="s">
        <v>126</v>
      </c>
      <c r="C27" s="78"/>
      <c r="D27" s="78"/>
      <c r="E27" s="78"/>
      <c r="F27" s="78"/>
      <c r="G27" s="79"/>
      <c r="H27" s="80"/>
      <c r="I27" s="81"/>
      <c r="J27" s="43" t="s">
        <v>17</v>
      </c>
      <c r="K27" s="80"/>
      <c r="L27" s="81"/>
      <c r="M27" s="43" t="s">
        <v>17</v>
      </c>
      <c r="N27" s="80"/>
      <c r="O27" s="81"/>
      <c r="P27" s="43" t="s">
        <v>17</v>
      </c>
      <c r="Q27" s="14"/>
      <c r="R27" s="14"/>
      <c r="S27" s="59"/>
      <c r="T27" s="59"/>
      <c r="U27" s="59"/>
      <c r="V27" s="59"/>
      <c r="W27" s="59"/>
      <c r="X27" s="59"/>
      <c r="Y27" s="59"/>
      <c r="Z27" s="59"/>
      <c r="AA27" s="59"/>
      <c r="AB27" s="59"/>
      <c r="AC27" s="14"/>
      <c r="AD27" s="14"/>
      <c r="AE27" s="14"/>
      <c r="AF27" s="14"/>
      <c r="AG27" s="14"/>
      <c r="AH27" s="14"/>
      <c r="AI27" s="14"/>
      <c r="AJ27" s="14"/>
      <c r="AK27" s="14"/>
      <c r="AL27" s="18" t="s">
        <v>72</v>
      </c>
      <c r="AM27" s="14"/>
      <c r="AN27" s="14"/>
      <c r="AO27" s="14"/>
      <c r="AP27" s="14"/>
      <c r="AQ27" s="14"/>
      <c r="AR27" s="14"/>
    </row>
    <row r="28" spans="1:44" ht="18.75" customHeight="1" x14ac:dyDescent="0.15">
      <c r="A28" s="14">
        <v>22</v>
      </c>
      <c r="B28" s="78" t="s">
        <v>127</v>
      </c>
      <c r="C28" s="78"/>
      <c r="D28" s="78"/>
      <c r="E28" s="78"/>
      <c r="F28" s="78"/>
      <c r="G28" s="79"/>
      <c r="H28" s="80"/>
      <c r="I28" s="81"/>
      <c r="J28" s="43" t="s">
        <v>17</v>
      </c>
      <c r="K28" s="80"/>
      <c r="L28" s="81"/>
      <c r="M28" s="43" t="s">
        <v>17</v>
      </c>
      <c r="N28" s="80"/>
      <c r="O28" s="81"/>
      <c r="P28" s="43" t="s">
        <v>17</v>
      </c>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row>
    <row r="29" spans="1:44" ht="18.75" customHeight="1" x14ac:dyDescent="0.15">
      <c r="A29" s="14">
        <v>23</v>
      </c>
      <c r="B29" s="78" t="s">
        <v>128</v>
      </c>
      <c r="C29" s="78"/>
      <c r="D29" s="78"/>
      <c r="E29" s="78"/>
      <c r="F29" s="78"/>
      <c r="G29" s="79"/>
      <c r="H29" s="80"/>
      <c r="I29" s="81"/>
      <c r="J29" s="43" t="s">
        <v>17</v>
      </c>
      <c r="K29" s="80"/>
      <c r="L29" s="81"/>
      <c r="M29" s="43" t="s">
        <v>17</v>
      </c>
      <c r="N29" s="80"/>
      <c r="O29" s="81"/>
      <c r="P29" s="43" t="s">
        <v>17</v>
      </c>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row>
    <row r="30" spans="1:44" ht="18.75" customHeight="1" x14ac:dyDescent="0.15">
      <c r="A30" s="14">
        <v>24</v>
      </c>
      <c r="B30" s="78" t="s">
        <v>129</v>
      </c>
      <c r="C30" s="78"/>
      <c r="D30" s="78"/>
      <c r="E30" s="78"/>
      <c r="F30" s="78"/>
      <c r="G30" s="79"/>
      <c r="H30" s="80"/>
      <c r="I30" s="81"/>
      <c r="J30" s="43" t="s">
        <v>17</v>
      </c>
      <c r="K30" s="80"/>
      <c r="L30" s="81"/>
      <c r="M30" s="43" t="s">
        <v>17</v>
      </c>
      <c r="N30" s="80"/>
      <c r="O30" s="81"/>
      <c r="P30" s="43" t="s">
        <v>17</v>
      </c>
      <c r="Q30" s="14"/>
      <c r="R30" s="14"/>
      <c r="S30" s="82"/>
      <c r="T30" s="82"/>
      <c r="U30" s="82"/>
      <c r="V30" s="14"/>
      <c r="W30" s="14"/>
      <c r="X30" s="14"/>
      <c r="Y30" s="14"/>
      <c r="Z30" s="14"/>
      <c r="AA30" s="14"/>
      <c r="AB30" s="14"/>
      <c r="AC30" s="14"/>
      <c r="AD30" s="14"/>
      <c r="AE30" s="14"/>
      <c r="AF30" s="14"/>
      <c r="AG30" s="14"/>
      <c r="AH30" s="14"/>
      <c r="AI30" s="14"/>
      <c r="AJ30" s="14"/>
      <c r="AK30" s="14"/>
      <c r="AL30" s="14"/>
      <c r="AM30" s="14"/>
      <c r="AN30" s="14"/>
      <c r="AO30" s="14"/>
      <c r="AP30" s="14"/>
      <c r="AQ30" s="14"/>
      <c r="AR30" s="14"/>
    </row>
    <row r="31" spans="1:44" ht="18.75" customHeight="1" thickBot="1" x14ac:dyDescent="0.2">
      <c r="A31" s="14">
        <v>25</v>
      </c>
      <c r="B31" s="71" t="s">
        <v>130</v>
      </c>
      <c r="C31" s="71"/>
      <c r="D31" s="71"/>
      <c r="E31" s="71"/>
      <c r="F31" s="71"/>
      <c r="G31" s="72"/>
      <c r="H31" s="73"/>
      <c r="I31" s="74"/>
      <c r="J31" s="42" t="s">
        <v>17</v>
      </c>
      <c r="K31" s="73"/>
      <c r="L31" s="74"/>
      <c r="M31" s="42" t="s">
        <v>17</v>
      </c>
      <c r="N31" s="73"/>
      <c r="O31" s="74"/>
      <c r="P31" s="42" t="s">
        <v>17</v>
      </c>
      <c r="Q31" s="14"/>
      <c r="R31" s="14"/>
      <c r="S31" s="16"/>
      <c r="T31" s="16"/>
      <c r="U31" s="16"/>
      <c r="V31" s="16"/>
      <c r="W31" s="16"/>
      <c r="X31" s="14"/>
      <c r="Y31" s="14"/>
      <c r="Z31" s="14"/>
      <c r="AA31" s="14"/>
      <c r="AB31" s="14"/>
      <c r="AC31" s="14"/>
      <c r="AD31" s="14"/>
      <c r="AE31" s="14"/>
      <c r="AF31" s="14"/>
      <c r="AG31" s="14"/>
      <c r="AH31" s="14"/>
      <c r="AI31" s="14"/>
      <c r="AJ31" s="14"/>
      <c r="AK31" s="14"/>
      <c r="AL31" s="14"/>
      <c r="AM31" s="14"/>
      <c r="AN31" s="14"/>
      <c r="AO31" s="14"/>
      <c r="AP31" s="14"/>
      <c r="AQ31" s="14"/>
      <c r="AR31" s="14"/>
    </row>
    <row r="32" spans="1:44" ht="18.75" customHeight="1" thickTop="1" x14ac:dyDescent="0.15">
      <c r="A32" s="14"/>
      <c r="B32" s="75" t="s">
        <v>89</v>
      </c>
      <c r="C32" s="75"/>
      <c r="D32" s="75"/>
      <c r="E32" s="75"/>
      <c r="F32" s="75"/>
      <c r="G32" s="75"/>
      <c r="H32" s="76">
        <f>SUM(H7:I31)</f>
        <v>0</v>
      </c>
      <c r="I32" s="77"/>
      <c r="J32" s="40" t="s">
        <v>17</v>
      </c>
      <c r="K32" s="76">
        <f>SUM(K7:L31)</f>
        <v>0</v>
      </c>
      <c r="L32" s="77"/>
      <c r="M32" s="40" t="s">
        <v>17</v>
      </c>
      <c r="N32" s="76">
        <f>SUM(N7:O31)</f>
        <v>0</v>
      </c>
      <c r="O32" s="77"/>
      <c r="P32" s="40" t="s">
        <v>17</v>
      </c>
      <c r="Q32" s="22" t="s">
        <v>90</v>
      </c>
      <c r="R32" s="52" t="s">
        <v>91</v>
      </c>
      <c r="S32" s="16"/>
      <c r="T32" s="16"/>
      <c r="U32" s="16"/>
      <c r="V32" s="16"/>
      <c r="W32" s="68">
        <f>ROUNDDOWN((H32+K32+N32)/3,0)</f>
        <v>0</v>
      </c>
      <c r="X32" s="69"/>
      <c r="Y32" s="53" t="s">
        <v>17</v>
      </c>
      <c r="Z32" s="14" t="s">
        <v>92</v>
      </c>
      <c r="AA32" s="14"/>
      <c r="AB32" s="14"/>
      <c r="AC32" s="14"/>
      <c r="AD32" s="14"/>
      <c r="AE32" s="14"/>
      <c r="AF32" s="14"/>
      <c r="AG32" s="14"/>
      <c r="AH32" s="14"/>
      <c r="AI32" s="14"/>
      <c r="AJ32" s="14"/>
      <c r="AK32" s="14"/>
      <c r="AL32" s="14"/>
      <c r="AM32" s="14"/>
      <c r="AN32" s="14"/>
      <c r="AO32" s="14"/>
      <c r="AP32" s="14"/>
      <c r="AQ32" s="14"/>
      <c r="AR32" s="14"/>
    </row>
    <row r="33" spans="1:44" ht="18.75" customHeight="1" x14ac:dyDescent="0.15">
      <c r="A33" s="14"/>
      <c r="B33" s="54"/>
      <c r="C33" s="54"/>
      <c r="D33" s="54"/>
      <c r="E33" s="54"/>
      <c r="F33" s="54"/>
      <c r="G33" s="54"/>
      <c r="H33" s="70"/>
      <c r="I33" s="70"/>
      <c r="J33" s="70"/>
      <c r="K33" s="70"/>
      <c r="L33" s="70"/>
      <c r="M33" s="70"/>
      <c r="N33" s="70"/>
      <c r="O33" s="70"/>
      <c r="P33" s="70"/>
      <c r="Q33" s="14"/>
      <c r="R33" s="16"/>
      <c r="S33" s="16"/>
      <c r="T33" s="16"/>
      <c r="U33" s="16"/>
      <c r="V33" s="16"/>
      <c r="W33" s="14"/>
      <c r="X33" s="14"/>
      <c r="Y33" s="14"/>
      <c r="Z33" s="14"/>
      <c r="AA33" s="14"/>
      <c r="AB33" s="14"/>
      <c r="AC33" s="14"/>
      <c r="AD33" s="14"/>
      <c r="AE33" s="14"/>
      <c r="AF33" s="14"/>
      <c r="AG33" s="14"/>
      <c r="AH33" s="14"/>
      <c r="AI33" s="14"/>
      <c r="AJ33" s="14"/>
      <c r="AK33" s="14"/>
      <c r="AL33" s="14"/>
      <c r="AM33" s="14"/>
      <c r="AN33" s="14"/>
      <c r="AO33" s="14"/>
      <c r="AP33" s="14"/>
      <c r="AQ33" s="14"/>
      <c r="AR33" s="14"/>
    </row>
    <row r="34" spans="1:44" ht="18.75" customHeight="1" x14ac:dyDescent="0.15">
      <c r="A34" s="14"/>
      <c r="B34" s="14"/>
      <c r="C34" s="14"/>
      <c r="D34" s="14"/>
      <c r="E34" s="14"/>
      <c r="F34" s="14"/>
      <c r="G34" s="14"/>
      <c r="H34" s="14"/>
      <c r="I34" s="14"/>
      <c r="J34" s="14"/>
      <c r="K34" s="14"/>
      <c r="L34" s="14"/>
      <c r="M34" s="14"/>
      <c r="N34" s="14"/>
      <c r="O34" s="14"/>
      <c r="P34" s="14"/>
      <c r="Q34" s="14"/>
      <c r="R34" s="16"/>
      <c r="S34" s="16"/>
      <c r="T34" s="16"/>
      <c r="U34" s="16"/>
      <c r="V34" s="16"/>
      <c r="W34" s="14"/>
      <c r="X34" s="26"/>
      <c r="Y34" s="14"/>
      <c r="Z34" s="14"/>
      <c r="AA34" s="14"/>
      <c r="AB34" s="14"/>
      <c r="AC34" s="26"/>
      <c r="AD34" s="14"/>
      <c r="AE34" s="14"/>
      <c r="AF34" s="14"/>
      <c r="AG34" s="14"/>
      <c r="AH34" s="14"/>
      <c r="AI34" s="14"/>
      <c r="AJ34" s="14"/>
      <c r="AK34" s="14"/>
      <c r="AL34" s="14"/>
      <c r="AM34" s="14"/>
      <c r="AN34" s="14"/>
      <c r="AO34" s="14"/>
      <c r="AP34" s="14"/>
      <c r="AQ34" s="14"/>
      <c r="AR34" s="14"/>
    </row>
    <row r="35" spans="1:44" ht="18.75" customHeight="1" x14ac:dyDescent="0.15">
      <c r="A35" s="14"/>
      <c r="B35" s="26" t="s">
        <v>76</v>
      </c>
      <c r="C35" s="26"/>
      <c r="D35" s="26"/>
      <c r="E35" s="26"/>
      <c r="F35" s="26"/>
      <c r="G35" s="26"/>
      <c r="H35" s="26"/>
      <c r="I35" s="26"/>
      <c r="J35" s="26"/>
      <c r="K35" s="26"/>
      <c r="L35" s="26"/>
      <c r="M35" s="26"/>
      <c r="N35" s="26"/>
      <c r="O35" s="26"/>
      <c r="P35" s="26"/>
      <c r="Q35" s="26" t="s">
        <v>74</v>
      </c>
      <c r="R35" s="26"/>
      <c r="S35" s="16"/>
      <c r="T35" s="16"/>
      <c r="U35" s="16"/>
      <c r="V35" s="55"/>
      <c r="W35" s="14"/>
      <c r="X35" s="26"/>
      <c r="Y35" s="17"/>
      <c r="Z35" s="17"/>
      <c r="AA35" s="14"/>
      <c r="AB35" s="14"/>
      <c r="AC35" s="26"/>
      <c r="AD35" s="14"/>
      <c r="AE35" s="14"/>
      <c r="AF35" s="14"/>
      <c r="AG35" s="14"/>
      <c r="AH35" s="14"/>
      <c r="AI35" s="14"/>
      <c r="AJ35" s="14"/>
      <c r="AK35" s="14"/>
      <c r="AL35" s="14"/>
      <c r="AM35" s="14"/>
      <c r="AN35" s="14"/>
      <c r="AO35" s="14"/>
      <c r="AP35" s="14"/>
      <c r="AQ35" s="14"/>
      <c r="AR35" s="14"/>
    </row>
    <row r="36" spans="1:44" ht="18.75" customHeight="1" x14ac:dyDescent="0.15">
      <c r="A36" s="14"/>
      <c r="B36" s="26" t="s">
        <v>93</v>
      </c>
      <c r="C36" s="26"/>
      <c r="D36" s="26"/>
      <c r="E36" s="26"/>
      <c r="F36" s="26"/>
      <c r="G36" s="26"/>
      <c r="H36" s="26"/>
      <c r="I36" s="26"/>
      <c r="J36" s="26"/>
      <c r="K36" s="26"/>
      <c r="L36" s="26"/>
      <c r="M36" s="26"/>
      <c r="N36" s="26"/>
      <c r="O36" s="26"/>
      <c r="P36" s="26"/>
      <c r="Q36" s="26" t="s">
        <v>119</v>
      </c>
      <c r="R36" s="26"/>
      <c r="S36" s="26"/>
      <c r="T36" s="16"/>
      <c r="U36" s="16"/>
      <c r="V36" s="55"/>
      <c r="W36" s="19"/>
      <c r="X36" s="19"/>
      <c r="Y36" s="17"/>
      <c r="Z36" s="17"/>
      <c r="AA36" s="14"/>
      <c r="AB36" s="14"/>
      <c r="AC36" s="26"/>
      <c r="AD36" s="14"/>
      <c r="AE36" s="14"/>
      <c r="AF36" s="14"/>
      <c r="AG36" s="14"/>
      <c r="AH36" s="14"/>
      <c r="AI36" s="14"/>
      <c r="AJ36" s="14"/>
      <c r="AK36" s="14"/>
      <c r="AL36" s="14"/>
      <c r="AM36" s="14"/>
      <c r="AN36" s="14"/>
      <c r="AO36" s="14"/>
      <c r="AP36" s="14"/>
      <c r="AQ36" s="14"/>
      <c r="AR36" s="14"/>
    </row>
    <row r="37" spans="1:44" ht="18.75" customHeight="1" x14ac:dyDescent="0.15">
      <c r="A37" s="14"/>
      <c r="B37" s="26" t="s">
        <v>94</v>
      </c>
      <c r="C37" s="26"/>
      <c r="D37" s="26"/>
      <c r="E37" s="26"/>
      <c r="F37" s="26"/>
      <c r="G37" s="26"/>
      <c r="H37" s="26"/>
      <c r="I37" s="26"/>
      <c r="J37" s="26"/>
      <c r="K37" s="26"/>
      <c r="L37" s="26"/>
      <c r="M37" s="26"/>
      <c r="N37" s="26"/>
      <c r="O37" s="26"/>
      <c r="P37" s="26"/>
      <c r="Q37" s="26" t="s">
        <v>75</v>
      </c>
      <c r="R37" s="26"/>
      <c r="S37" s="26"/>
      <c r="T37" s="26"/>
      <c r="U37" s="26"/>
      <c r="V37" s="19"/>
      <c r="W37" s="19"/>
      <c r="X37" s="19"/>
      <c r="Y37" s="19"/>
      <c r="Z37" s="19"/>
      <c r="AA37" s="26"/>
      <c r="AB37" s="26"/>
      <c r="AC37" s="26"/>
      <c r="AD37" s="14"/>
      <c r="AE37" s="14"/>
      <c r="AF37" s="14"/>
      <c r="AG37" s="14"/>
      <c r="AH37" s="14"/>
      <c r="AI37" s="14"/>
      <c r="AJ37" s="14"/>
      <c r="AK37" s="14"/>
      <c r="AL37" s="14"/>
      <c r="AM37" s="14"/>
      <c r="AN37" s="14"/>
      <c r="AO37" s="14"/>
      <c r="AP37" s="14"/>
      <c r="AQ37" s="14"/>
      <c r="AR37" s="14"/>
    </row>
    <row r="38" spans="1:44" ht="18.75" customHeight="1" x14ac:dyDescent="0.15">
      <c r="A38" s="14"/>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14"/>
      <c r="AE38" s="26"/>
      <c r="AF38" s="14"/>
      <c r="AG38" s="26"/>
      <c r="AH38" s="14"/>
      <c r="AI38" s="26"/>
      <c r="AJ38" s="14"/>
      <c r="AK38" s="26"/>
      <c r="AL38" s="14"/>
      <c r="AM38" s="26"/>
      <c r="AN38" s="14"/>
      <c r="AO38" s="26"/>
      <c r="AP38" s="14"/>
      <c r="AQ38" s="26"/>
      <c r="AR38" s="14"/>
    </row>
    <row r="39" spans="1:44" ht="18.75" customHeight="1" x14ac:dyDescent="0.15">
      <c r="A39" s="12"/>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12"/>
      <c r="AE39" s="12"/>
      <c r="AF39" s="12"/>
      <c r="AG39" s="12"/>
      <c r="AH39" s="12"/>
    </row>
    <row r="40" spans="1:44" ht="18.75" customHeight="1" x14ac:dyDescent="0.1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row>
    <row r="41" spans="1:44" ht="18.7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row>
    <row r="42" spans="1:44" ht="18.75" customHeight="1" x14ac:dyDescent="0.15"/>
    <row r="43" spans="1:44" ht="18.75" customHeight="1" x14ac:dyDescent="0.15"/>
  </sheetData>
  <sheetProtection password="DFDE" sheet="1" objects="1" scenarios="1"/>
  <mergeCells count="152">
    <mergeCell ref="A1:AR1"/>
    <mergeCell ref="H6:J6"/>
    <mergeCell ref="K6:M6"/>
    <mergeCell ref="N6:P6"/>
    <mergeCell ref="AA24:AB24"/>
    <mergeCell ref="R22:S22"/>
    <mergeCell ref="R24:S24"/>
    <mergeCell ref="AA26:AB26"/>
    <mergeCell ref="B5:C5"/>
    <mergeCell ref="R18:S18"/>
    <mergeCell ref="AH10:AJ10"/>
    <mergeCell ref="AK10:AL10"/>
    <mergeCell ref="AM10:AN10"/>
    <mergeCell ref="AG6:AH6"/>
    <mergeCell ref="B10:G10"/>
    <mergeCell ref="H10:I10"/>
    <mergeCell ref="K10:L10"/>
    <mergeCell ref="N10:O10"/>
    <mergeCell ref="B7:G7"/>
    <mergeCell ref="H7:I7"/>
    <mergeCell ref="K7:L7"/>
    <mergeCell ref="N7:O7"/>
    <mergeCell ref="B8:G8"/>
    <mergeCell ref="H8:I8"/>
    <mergeCell ref="K8:L8"/>
    <mergeCell ref="N8:O8"/>
    <mergeCell ref="AK7:AL7"/>
    <mergeCell ref="AM7:AO7"/>
    <mergeCell ref="B11:G11"/>
    <mergeCell ref="H11:I11"/>
    <mergeCell ref="K11:L11"/>
    <mergeCell ref="N11:O11"/>
    <mergeCell ref="AH8:AJ8"/>
    <mergeCell ref="AK8:AL8"/>
    <mergeCell ref="AM8:AN8"/>
    <mergeCell ref="B9:G9"/>
    <mergeCell ref="H9:I9"/>
    <mergeCell ref="K9:L9"/>
    <mergeCell ref="N9:O9"/>
    <mergeCell ref="AM9:AN9"/>
    <mergeCell ref="AH9:AJ9"/>
    <mergeCell ref="AK9:AL9"/>
    <mergeCell ref="B13:G13"/>
    <mergeCell ref="H13:I13"/>
    <mergeCell ref="K13:L13"/>
    <mergeCell ref="N13:O13"/>
    <mergeCell ref="B14:G14"/>
    <mergeCell ref="H14:I14"/>
    <mergeCell ref="K14:L14"/>
    <mergeCell ref="N14:O14"/>
    <mergeCell ref="B12:G12"/>
    <mergeCell ref="H12:I12"/>
    <mergeCell ref="K12:L12"/>
    <mergeCell ref="N12:O12"/>
    <mergeCell ref="AL13:AM13"/>
    <mergeCell ref="B16:G16"/>
    <mergeCell ref="H16:I16"/>
    <mergeCell ref="K16:L16"/>
    <mergeCell ref="N16:O16"/>
    <mergeCell ref="AL15:AM15"/>
    <mergeCell ref="AL16:AM16"/>
    <mergeCell ref="T21:V21"/>
    <mergeCell ref="X21:Y21"/>
    <mergeCell ref="AA21:AC21"/>
    <mergeCell ref="B17:G17"/>
    <mergeCell ref="H17:I17"/>
    <mergeCell ref="K17:L17"/>
    <mergeCell ref="N17:O17"/>
    <mergeCell ref="AH21:AJ21"/>
    <mergeCell ref="AL14:AM14"/>
    <mergeCell ref="B15:G15"/>
    <mergeCell ref="H15:I15"/>
    <mergeCell ref="K15:L15"/>
    <mergeCell ref="N15:O15"/>
    <mergeCell ref="B19:G19"/>
    <mergeCell ref="H19:I19"/>
    <mergeCell ref="K19:L19"/>
    <mergeCell ref="N19:O19"/>
    <mergeCell ref="B23:G23"/>
    <mergeCell ref="H23:I23"/>
    <mergeCell ref="K23:L23"/>
    <mergeCell ref="N23:O23"/>
    <mergeCell ref="B18:G18"/>
    <mergeCell ref="H18:I18"/>
    <mergeCell ref="K18:L18"/>
    <mergeCell ref="N18:O18"/>
    <mergeCell ref="T18:AC19"/>
    <mergeCell ref="B27:G27"/>
    <mergeCell ref="H27:I27"/>
    <mergeCell ref="K27:L27"/>
    <mergeCell ref="N27:O27"/>
    <mergeCell ref="AH20:AI20"/>
    <mergeCell ref="AM20:AN20"/>
    <mergeCell ref="AM21:AN21"/>
    <mergeCell ref="B22:G22"/>
    <mergeCell ref="H22:I22"/>
    <mergeCell ref="K22:L22"/>
    <mergeCell ref="N22:O22"/>
    <mergeCell ref="T22:U22"/>
    <mergeCell ref="AA22:AB22"/>
    <mergeCell ref="B20:G20"/>
    <mergeCell ref="H20:I20"/>
    <mergeCell ref="K20:L20"/>
    <mergeCell ref="N20:O20"/>
    <mergeCell ref="B21:G21"/>
    <mergeCell ref="H21:I21"/>
    <mergeCell ref="K21:L21"/>
    <mergeCell ref="N21:O21"/>
    <mergeCell ref="AH22:AJ22"/>
    <mergeCell ref="AM22:AN22"/>
    <mergeCell ref="AM23:AN23"/>
    <mergeCell ref="B24:G24"/>
    <mergeCell ref="H24:I24"/>
    <mergeCell ref="K24:L24"/>
    <mergeCell ref="N24:O24"/>
    <mergeCell ref="AH25:AI25"/>
    <mergeCell ref="AM25:AN25"/>
    <mergeCell ref="AH26:AK26"/>
    <mergeCell ref="AM26:AN26"/>
    <mergeCell ref="B26:G26"/>
    <mergeCell ref="H26:I26"/>
    <mergeCell ref="K26:L26"/>
    <mergeCell ref="N26:O26"/>
    <mergeCell ref="B25:G25"/>
    <mergeCell ref="H25:I25"/>
    <mergeCell ref="K25:L25"/>
    <mergeCell ref="N25:O25"/>
    <mergeCell ref="B28:G28"/>
    <mergeCell ref="H28:I28"/>
    <mergeCell ref="K28:L28"/>
    <mergeCell ref="N28:O28"/>
    <mergeCell ref="B30:G30"/>
    <mergeCell ref="H30:I30"/>
    <mergeCell ref="K30:L30"/>
    <mergeCell ref="N30:O30"/>
    <mergeCell ref="S30:U30"/>
    <mergeCell ref="B29:G29"/>
    <mergeCell ref="H29:I29"/>
    <mergeCell ref="K29:L29"/>
    <mergeCell ref="N29:O29"/>
    <mergeCell ref="W32:X32"/>
    <mergeCell ref="H33:J33"/>
    <mergeCell ref="K33:M33"/>
    <mergeCell ref="N33:P33"/>
    <mergeCell ref="B31:G31"/>
    <mergeCell ref="H31:I31"/>
    <mergeCell ref="K31:L31"/>
    <mergeCell ref="N31:O31"/>
    <mergeCell ref="B32:G32"/>
    <mergeCell ref="H32:I32"/>
    <mergeCell ref="K32:L32"/>
    <mergeCell ref="N32:O32"/>
  </mergeCells>
  <phoneticPr fontId="2"/>
  <pageMargins left="0.7" right="0.7" top="0.75" bottom="0.75" header="0.3" footer="0.3"/>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workbookViewId="0">
      <selection activeCell="H8" sqref="H8"/>
    </sheetView>
  </sheetViews>
  <sheetFormatPr defaultColWidth="10.125" defaultRowHeight="14.25" customHeight="1" x14ac:dyDescent="0.15"/>
  <cols>
    <col min="1" max="3" width="9.625" style="5" customWidth="1"/>
    <col min="4" max="5" width="10.625" style="5" customWidth="1"/>
    <col min="6" max="16384" width="10.125" style="1"/>
  </cols>
  <sheetData>
    <row r="1" spans="1:9" ht="14.25" customHeight="1" x14ac:dyDescent="0.15">
      <c r="A1" s="129"/>
      <c r="B1" s="129"/>
      <c r="C1" s="129"/>
      <c r="D1" s="129"/>
      <c r="E1" s="56"/>
    </row>
    <row r="2" spans="1:9" ht="14.25" customHeight="1" x14ac:dyDescent="0.15">
      <c r="A2" s="1" t="s">
        <v>110</v>
      </c>
      <c r="B2" s="2"/>
      <c r="C2" s="2"/>
      <c r="D2" s="2"/>
      <c r="E2" s="2"/>
      <c r="F2" s="1" t="s">
        <v>109</v>
      </c>
    </row>
    <row r="3" spans="1:9" ht="14.25" customHeight="1" x14ac:dyDescent="0.15">
      <c r="A3" s="130" t="s">
        <v>20</v>
      </c>
      <c r="B3" s="130"/>
      <c r="C3" s="3" t="s">
        <v>19</v>
      </c>
      <c r="D3" s="57" t="s">
        <v>21</v>
      </c>
      <c r="E3" s="9"/>
      <c r="F3" s="130" t="s">
        <v>20</v>
      </c>
      <c r="G3" s="130"/>
      <c r="H3" s="3" t="s">
        <v>19</v>
      </c>
      <c r="I3" s="57" t="s">
        <v>21</v>
      </c>
    </row>
    <row r="4" spans="1:9" ht="14.25" customHeight="1" x14ac:dyDescent="0.15">
      <c r="A4" s="6">
        <v>0</v>
      </c>
      <c r="B4" s="6">
        <v>101000</v>
      </c>
      <c r="C4" s="4" t="s">
        <v>29</v>
      </c>
      <c r="D4" s="6">
        <v>98000</v>
      </c>
      <c r="E4" s="2"/>
      <c r="F4" s="67">
        <v>0</v>
      </c>
      <c r="G4" s="67">
        <v>93000</v>
      </c>
      <c r="H4" s="4" t="s">
        <v>29</v>
      </c>
      <c r="I4" s="67">
        <v>88000</v>
      </c>
    </row>
    <row r="5" spans="1:9" ht="14.25" customHeight="1" x14ac:dyDescent="0.15">
      <c r="A5" s="6">
        <v>101000</v>
      </c>
      <c r="B5" s="6">
        <v>107000</v>
      </c>
      <c r="C5" s="4" t="s">
        <v>30</v>
      </c>
      <c r="D5" s="6">
        <v>104000</v>
      </c>
      <c r="E5" s="2"/>
      <c r="F5" s="6">
        <v>93000</v>
      </c>
      <c r="G5" s="6">
        <v>101000</v>
      </c>
      <c r="H5" s="4" t="s">
        <v>30</v>
      </c>
      <c r="I5" s="6">
        <v>98000</v>
      </c>
    </row>
    <row r="6" spans="1:9" ht="14.25" customHeight="1" x14ac:dyDescent="0.15">
      <c r="A6" s="6">
        <f>B5</f>
        <v>107000</v>
      </c>
      <c r="B6" s="6">
        <v>114000</v>
      </c>
      <c r="C6" s="4" t="s">
        <v>31</v>
      </c>
      <c r="D6" s="6">
        <v>110000</v>
      </c>
      <c r="E6" s="2"/>
      <c r="F6" s="6">
        <v>101000</v>
      </c>
      <c r="G6" s="6">
        <v>107000</v>
      </c>
      <c r="H6" s="4" t="s">
        <v>31</v>
      </c>
      <c r="I6" s="6">
        <v>104000</v>
      </c>
    </row>
    <row r="7" spans="1:9" ht="14.25" customHeight="1" x14ac:dyDescent="0.15">
      <c r="A7" s="6">
        <f t="shared" ref="A7:A46" si="0">B6</f>
        <v>114000</v>
      </c>
      <c r="B7" s="6">
        <v>122000</v>
      </c>
      <c r="C7" s="4" t="s">
        <v>32</v>
      </c>
      <c r="D7" s="6">
        <v>118000</v>
      </c>
      <c r="E7" s="2"/>
      <c r="F7" s="6">
        <f>G6</f>
        <v>107000</v>
      </c>
      <c r="G7" s="6">
        <v>114000</v>
      </c>
      <c r="H7" s="4" t="s">
        <v>32</v>
      </c>
      <c r="I7" s="6">
        <v>110000</v>
      </c>
    </row>
    <row r="8" spans="1:9" ht="14.25" customHeight="1" x14ac:dyDescent="0.15">
      <c r="A8" s="6">
        <f t="shared" si="0"/>
        <v>122000</v>
      </c>
      <c r="B8" s="6">
        <v>130000</v>
      </c>
      <c r="C8" s="4" t="s">
        <v>33</v>
      </c>
      <c r="D8" s="6">
        <v>126000</v>
      </c>
      <c r="E8" s="2"/>
      <c r="F8" s="6">
        <f t="shared" ref="F8:F34" si="1">G7</f>
        <v>114000</v>
      </c>
      <c r="G8" s="6">
        <v>122000</v>
      </c>
      <c r="H8" s="4" t="s">
        <v>33</v>
      </c>
      <c r="I8" s="6">
        <v>118000</v>
      </c>
    </row>
    <row r="9" spans="1:9" ht="14.25" customHeight="1" x14ac:dyDescent="0.15">
      <c r="A9" s="6">
        <f t="shared" si="0"/>
        <v>130000</v>
      </c>
      <c r="B9" s="7">
        <v>138000</v>
      </c>
      <c r="C9" s="4" t="s">
        <v>34</v>
      </c>
      <c r="D9" s="7">
        <v>134000</v>
      </c>
      <c r="F9" s="6">
        <f t="shared" si="1"/>
        <v>122000</v>
      </c>
      <c r="G9" s="6">
        <v>130000</v>
      </c>
      <c r="H9" s="4" t="s">
        <v>34</v>
      </c>
      <c r="I9" s="6">
        <v>126000</v>
      </c>
    </row>
    <row r="10" spans="1:9" ht="14.25" customHeight="1" x14ac:dyDescent="0.15">
      <c r="A10" s="6">
        <f t="shared" si="0"/>
        <v>138000</v>
      </c>
      <c r="B10" s="8">
        <v>146000</v>
      </c>
      <c r="C10" s="4" t="s">
        <v>35</v>
      </c>
      <c r="D10" s="8">
        <v>142000</v>
      </c>
      <c r="E10" s="10"/>
      <c r="F10" s="6">
        <f t="shared" si="1"/>
        <v>130000</v>
      </c>
      <c r="G10" s="7">
        <v>138000</v>
      </c>
      <c r="H10" s="4" t="s">
        <v>35</v>
      </c>
      <c r="I10" s="7">
        <v>134000</v>
      </c>
    </row>
    <row r="11" spans="1:9" ht="14.25" customHeight="1" x14ac:dyDescent="0.15">
      <c r="A11" s="6">
        <f t="shared" si="0"/>
        <v>146000</v>
      </c>
      <c r="B11" s="8">
        <v>155000</v>
      </c>
      <c r="C11" s="4" t="s">
        <v>36</v>
      </c>
      <c r="D11" s="8">
        <v>150000</v>
      </c>
      <c r="E11" s="10"/>
      <c r="F11" s="6">
        <f t="shared" si="1"/>
        <v>138000</v>
      </c>
      <c r="G11" s="8">
        <v>146000</v>
      </c>
      <c r="H11" s="4" t="s">
        <v>36</v>
      </c>
      <c r="I11" s="8">
        <v>142000</v>
      </c>
    </row>
    <row r="12" spans="1:9" ht="14.25" customHeight="1" x14ac:dyDescent="0.15">
      <c r="A12" s="6">
        <f t="shared" si="0"/>
        <v>155000</v>
      </c>
      <c r="B12" s="8">
        <v>165000</v>
      </c>
      <c r="C12" s="4" t="s">
        <v>37</v>
      </c>
      <c r="D12" s="8">
        <v>160000</v>
      </c>
      <c r="E12" s="10"/>
      <c r="F12" s="6">
        <f t="shared" si="1"/>
        <v>146000</v>
      </c>
      <c r="G12" s="8">
        <v>155000</v>
      </c>
      <c r="H12" s="4" t="s">
        <v>37</v>
      </c>
      <c r="I12" s="8">
        <v>150000</v>
      </c>
    </row>
    <row r="13" spans="1:9" ht="14.25" customHeight="1" x14ac:dyDescent="0.15">
      <c r="A13" s="6">
        <f t="shared" si="0"/>
        <v>165000</v>
      </c>
      <c r="B13" s="8">
        <v>175000</v>
      </c>
      <c r="C13" s="4" t="s">
        <v>38</v>
      </c>
      <c r="D13" s="8">
        <v>170000</v>
      </c>
      <c r="E13" s="10"/>
      <c r="F13" s="6">
        <f t="shared" si="1"/>
        <v>155000</v>
      </c>
      <c r="G13" s="8">
        <v>165000</v>
      </c>
      <c r="H13" s="4" t="s">
        <v>38</v>
      </c>
      <c r="I13" s="8">
        <v>160000</v>
      </c>
    </row>
    <row r="14" spans="1:9" ht="14.25" customHeight="1" x14ac:dyDescent="0.15">
      <c r="A14" s="6">
        <f t="shared" si="0"/>
        <v>175000</v>
      </c>
      <c r="B14" s="8">
        <v>185000</v>
      </c>
      <c r="C14" s="4" t="s">
        <v>39</v>
      </c>
      <c r="D14" s="8">
        <v>180000</v>
      </c>
      <c r="E14" s="10"/>
      <c r="F14" s="6">
        <f t="shared" si="1"/>
        <v>165000</v>
      </c>
      <c r="G14" s="8">
        <v>175000</v>
      </c>
      <c r="H14" s="4" t="s">
        <v>39</v>
      </c>
      <c r="I14" s="8">
        <v>170000</v>
      </c>
    </row>
    <row r="15" spans="1:9" ht="14.25" customHeight="1" x14ac:dyDescent="0.15">
      <c r="A15" s="6">
        <f t="shared" si="0"/>
        <v>185000</v>
      </c>
      <c r="B15" s="8">
        <v>195000</v>
      </c>
      <c r="C15" s="4" t="s">
        <v>40</v>
      </c>
      <c r="D15" s="8">
        <v>190000</v>
      </c>
      <c r="E15" s="10"/>
      <c r="F15" s="6">
        <f t="shared" si="1"/>
        <v>175000</v>
      </c>
      <c r="G15" s="8">
        <v>185000</v>
      </c>
      <c r="H15" s="4" t="s">
        <v>40</v>
      </c>
      <c r="I15" s="8">
        <v>180000</v>
      </c>
    </row>
    <row r="16" spans="1:9" ht="14.25" customHeight="1" x14ac:dyDescent="0.15">
      <c r="A16" s="6">
        <f t="shared" si="0"/>
        <v>195000</v>
      </c>
      <c r="B16" s="8">
        <v>210000</v>
      </c>
      <c r="C16" s="4" t="s">
        <v>41</v>
      </c>
      <c r="D16" s="8">
        <v>200000</v>
      </c>
      <c r="E16" s="10"/>
      <c r="F16" s="6">
        <f t="shared" si="1"/>
        <v>185000</v>
      </c>
      <c r="G16" s="8">
        <v>195000</v>
      </c>
      <c r="H16" s="4" t="s">
        <v>41</v>
      </c>
      <c r="I16" s="8">
        <v>190000</v>
      </c>
    </row>
    <row r="17" spans="1:9" ht="14.25" customHeight="1" x14ac:dyDescent="0.15">
      <c r="A17" s="6">
        <f t="shared" si="0"/>
        <v>210000</v>
      </c>
      <c r="B17" s="8">
        <v>230000</v>
      </c>
      <c r="C17" s="4" t="s">
        <v>42</v>
      </c>
      <c r="D17" s="8">
        <v>220000</v>
      </c>
      <c r="E17" s="10"/>
      <c r="F17" s="6">
        <f t="shared" si="1"/>
        <v>195000</v>
      </c>
      <c r="G17" s="8">
        <v>210000</v>
      </c>
      <c r="H17" s="4" t="s">
        <v>42</v>
      </c>
      <c r="I17" s="8">
        <v>200000</v>
      </c>
    </row>
    <row r="18" spans="1:9" ht="14.25" customHeight="1" x14ac:dyDescent="0.15">
      <c r="A18" s="6">
        <f t="shared" si="0"/>
        <v>230000</v>
      </c>
      <c r="B18" s="8">
        <v>250000</v>
      </c>
      <c r="C18" s="4" t="s">
        <v>43</v>
      </c>
      <c r="D18" s="8">
        <v>240000</v>
      </c>
      <c r="E18" s="10"/>
      <c r="F18" s="6">
        <f t="shared" si="1"/>
        <v>210000</v>
      </c>
      <c r="G18" s="8">
        <v>230000</v>
      </c>
      <c r="H18" s="4" t="s">
        <v>43</v>
      </c>
      <c r="I18" s="8">
        <v>220000</v>
      </c>
    </row>
    <row r="19" spans="1:9" ht="14.25" customHeight="1" x14ac:dyDescent="0.15">
      <c r="A19" s="6">
        <f t="shared" si="0"/>
        <v>250000</v>
      </c>
      <c r="B19" s="8">
        <v>270000</v>
      </c>
      <c r="C19" s="4" t="s">
        <v>44</v>
      </c>
      <c r="D19" s="8">
        <v>260000</v>
      </c>
      <c r="E19" s="10"/>
      <c r="F19" s="6">
        <f t="shared" si="1"/>
        <v>230000</v>
      </c>
      <c r="G19" s="8">
        <v>250000</v>
      </c>
      <c r="H19" s="4" t="s">
        <v>44</v>
      </c>
      <c r="I19" s="8">
        <v>240000</v>
      </c>
    </row>
    <row r="20" spans="1:9" ht="14.25" customHeight="1" x14ac:dyDescent="0.15">
      <c r="A20" s="6">
        <f t="shared" si="0"/>
        <v>270000</v>
      </c>
      <c r="B20" s="8">
        <v>290000</v>
      </c>
      <c r="C20" s="4" t="s">
        <v>45</v>
      </c>
      <c r="D20" s="8">
        <v>280000</v>
      </c>
      <c r="E20" s="10"/>
      <c r="F20" s="6">
        <f t="shared" si="1"/>
        <v>250000</v>
      </c>
      <c r="G20" s="8">
        <v>270000</v>
      </c>
      <c r="H20" s="4" t="s">
        <v>45</v>
      </c>
      <c r="I20" s="8">
        <v>260000</v>
      </c>
    </row>
    <row r="21" spans="1:9" ht="14.25" customHeight="1" x14ac:dyDescent="0.15">
      <c r="A21" s="6">
        <f t="shared" si="0"/>
        <v>290000</v>
      </c>
      <c r="B21" s="8">
        <v>310000</v>
      </c>
      <c r="C21" s="4" t="s">
        <v>46</v>
      </c>
      <c r="D21" s="8">
        <v>300000</v>
      </c>
      <c r="E21" s="10"/>
      <c r="F21" s="6">
        <f t="shared" si="1"/>
        <v>270000</v>
      </c>
      <c r="G21" s="8">
        <v>290000</v>
      </c>
      <c r="H21" s="4" t="s">
        <v>46</v>
      </c>
      <c r="I21" s="8">
        <v>280000</v>
      </c>
    </row>
    <row r="22" spans="1:9" ht="14.25" customHeight="1" x14ac:dyDescent="0.15">
      <c r="A22" s="6">
        <f t="shared" si="0"/>
        <v>310000</v>
      </c>
      <c r="B22" s="8">
        <v>330000</v>
      </c>
      <c r="C22" s="4" t="s">
        <v>47</v>
      </c>
      <c r="D22" s="8">
        <v>320000</v>
      </c>
      <c r="E22" s="10"/>
      <c r="F22" s="6">
        <f t="shared" si="1"/>
        <v>290000</v>
      </c>
      <c r="G22" s="8">
        <v>310000</v>
      </c>
      <c r="H22" s="4" t="s">
        <v>47</v>
      </c>
      <c r="I22" s="8">
        <v>300000</v>
      </c>
    </row>
    <row r="23" spans="1:9" ht="14.25" customHeight="1" x14ac:dyDescent="0.15">
      <c r="A23" s="6">
        <f t="shared" si="0"/>
        <v>330000</v>
      </c>
      <c r="B23" s="8">
        <v>350000</v>
      </c>
      <c r="C23" s="4" t="s">
        <v>48</v>
      </c>
      <c r="D23" s="8">
        <v>340000</v>
      </c>
      <c r="E23" s="10"/>
      <c r="F23" s="6">
        <f t="shared" si="1"/>
        <v>310000</v>
      </c>
      <c r="G23" s="8">
        <v>330000</v>
      </c>
      <c r="H23" s="4" t="s">
        <v>48</v>
      </c>
      <c r="I23" s="8">
        <v>320000</v>
      </c>
    </row>
    <row r="24" spans="1:9" ht="14.25" customHeight="1" x14ac:dyDescent="0.15">
      <c r="A24" s="6">
        <f t="shared" si="0"/>
        <v>350000</v>
      </c>
      <c r="B24" s="8">
        <v>370000</v>
      </c>
      <c r="C24" s="4" t="s">
        <v>49</v>
      </c>
      <c r="D24" s="8">
        <v>360000</v>
      </c>
      <c r="E24" s="10"/>
      <c r="F24" s="6">
        <f t="shared" si="1"/>
        <v>330000</v>
      </c>
      <c r="G24" s="8">
        <v>350000</v>
      </c>
      <c r="H24" s="4" t="s">
        <v>49</v>
      </c>
      <c r="I24" s="8">
        <v>340000</v>
      </c>
    </row>
    <row r="25" spans="1:9" ht="14.25" customHeight="1" x14ac:dyDescent="0.15">
      <c r="A25" s="6">
        <f t="shared" si="0"/>
        <v>370000</v>
      </c>
      <c r="B25" s="8">
        <v>395000</v>
      </c>
      <c r="C25" s="4" t="s">
        <v>50</v>
      </c>
      <c r="D25" s="8">
        <v>380000</v>
      </c>
      <c r="E25" s="10"/>
      <c r="F25" s="6">
        <f t="shared" si="1"/>
        <v>350000</v>
      </c>
      <c r="G25" s="8">
        <v>370000</v>
      </c>
      <c r="H25" s="4" t="s">
        <v>50</v>
      </c>
      <c r="I25" s="8">
        <v>360000</v>
      </c>
    </row>
    <row r="26" spans="1:9" ht="14.25" customHeight="1" x14ac:dyDescent="0.15">
      <c r="A26" s="6">
        <f t="shared" si="0"/>
        <v>395000</v>
      </c>
      <c r="B26" s="8">
        <v>425000</v>
      </c>
      <c r="C26" s="4" t="s">
        <v>51</v>
      </c>
      <c r="D26" s="8">
        <v>410000</v>
      </c>
      <c r="E26" s="10"/>
      <c r="F26" s="6">
        <f t="shared" si="1"/>
        <v>370000</v>
      </c>
      <c r="G26" s="8">
        <v>395000</v>
      </c>
      <c r="H26" s="4" t="s">
        <v>51</v>
      </c>
      <c r="I26" s="8">
        <v>380000</v>
      </c>
    </row>
    <row r="27" spans="1:9" ht="14.25" customHeight="1" x14ac:dyDescent="0.15">
      <c r="A27" s="6">
        <f t="shared" si="0"/>
        <v>425000</v>
      </c>
      <c r="B27" s="8">
        <v>455000</v>
      </c>
      <c r="C27" s="4" t="s">
        <v>52</v>
      </c>
      <c r="D27" s="8">
        <v>440000</v>
      </c>
      <c r="E27" s="10"/>
      <c r="F27" s="6">
        <f t="shared" si="1"/>
        <v>395000</v>
      </c>
      <c r="G27" s="8">
        <v>425000</v>
      </c>
      <c r="H27" s="4" t="s">
        <v>52</v>
      </c>
      <c r="I27" s="8">
        <v>410000</v>
      </c>
    </row>
    <row r="28" spans="1:9" ht="14.25" customHeight="1" x14ac:dyDescent="0.15">
      <c r="A28" s="6">
        <f t="shared" si="0"/>
        <v>455000</v>
      </c>
      <c r="B28" s="8">
        <v>485000</v>
      </c>
      <c r="C28" s="4" t="s">
        <v>53</v>
      </c>
      <c r="D28" s="8">
        <v>470000</v>
      </c>
      <c r="E28" s="10"/>
      <c r="F28" s="6">
        <f t="shared" si="1"/>
        <v>425000</v>
      </c>
      <c r="G28" s="8">
        <v>455000</v>
      </c>
      <c r="H28" s="4" t="s">
        <v>53</v>
      </c>
      <c r="I28" s="8">
        <v>440000</v>
      </c>
    </row>
    <row r="29" spans="1:9" ht="14.25" customHeight="1" x14ac:dyDescent="0.15">
      <c r="A29" s="6">
        <f t="shared" si="0"/>
        <v>485000</v>
      </c>
      <c r="B29" s="8">
        <v>515000</v>
      </c>
      <c r="C29" s="4" t="s">
        <v>54</v>
      </c>
      <c r="D29" s="8">
        <v>500000</v>
      </c>
      <c r="E29" s="10"/>
      <c r="F29" s="6">
        <f t="shared" si="1"/>
        <v>455000</v>
      </c>
      <c r="G29" s="8">
        <v>485000</v>
      </c>
      <c r="H29" s="4" t="s">
        <v>54</v>
      </c>
      <c r="I29" s="8">
        <v>470000</v>
      </c>
    </row>
    <row r="30" spans="1:9" ht="14.25" customHeight="1" x14ac:dyDescent="0.15">
      <c r="A30" s="6">
        <f t="shared" si="0"/>
        <v>515000</v>
      </c>
      <c r="B30" s="8">
        <v>545000</v>
      </c>
      <c r="C30" s="4" t="s">
        <v>55</v>
      </c>
      <c r="D30" s="8">
        <v>530000</v>
      </c>
      <c r="E30" s="10"/>
      <c r="F30" s="6">
        <f t="shared" si="1"/>
        <v>485000</v>
      </c>
      <c r="G30" s="8">
        <v>515000</v>
      </c>
      <c r="H30" s="4" t="s">
        <v>55</v>
      </c>
      <c r="I30" s="8">
        <v>500000</v>
      </c>
    </row>
    <row r="31" spans="1:9" ht="14.25" customHeight="1" x14ac:dyDescent="0.15">
      <c r="A31" s="6">
        <f t="shared" si="0"/>
        <v>545000</v>
      </c>
      <c r="B31" s="8">
        <v>575000</v>
      </c>
      <c r="C31" s="4" t="s">
        <v>56</v>
      </c>
      <c r="D31" s="8">
        <v>560000</v>
      </c>
      <c r="E31" s="10"/>
      <c r="F31" s="6">
        <f t="shared" si="1"/>
        <v>515000</v>
      </c>
      <c r="G31" s="8">
        <v>545000</v>
      </c>
      <c r="H31" s="4" t="s">
        <v>56</v>
      </c>
      <c r="I31" s="8">
        <v>530000</v>
      </c>
    </row>
    <row r="32" spans="1:9" ht="14.25" customHeight="1" x14ac:dyDescent="0.15">
      <c r="A32" s="6">
        <f t="shared" si="0"/>
        <v>575000</v>
      </c>
      <c r="B32" s="8">
        <v>605000</v>
      </c>
      <c r="C32" s="4" t="s">
        <v>57</v>
      </c>
      <c r="D32" s="8">
        <v>590000</v>
      </c>
      <c r="E32" s="10"/>
      <c r="F32" s="6">
        <f t="shared" si="1"/>
        <v>545000</v>
      </c>
      <c r="G32" s="8">
        <v>575000</v>
      </c>
      <c r="H32" s="4" t="s">
        <v>57</v>
      </c>
      <c r="I32" s="8">
        <v>560000</v>
      </c>
    </row>
    <row r="33" spans="1:9" ht="14.25" customHeight="1" x14ac:dyDescent="0.15">
      <c r="A33" s="6">
        <f t="shared" si="0"/>
        <v>605000</v>
      </c>
      <c r="B33" s="8">
        <v>635000</v>
      </c>
      <c r="C33" s="4" t="s">
        <v>58</v>
      </c>
      <c r="D33" s="8">
        <v>620000</v>
      </c>
      <c r="E33" s="10"/>
      <c r="F33" s="6">
        <f t="shared" si="1"/>
        <v>575000</v>
      </c>
      <c r="G33" s="8">
        <v>605000</v>
      </c>
      <c r="H33" s="4" t="s">
        <v>58</v>
      </c>
      <c r="I33" s="8">
        <v>590000</v>
      </c>
    </row>
    <row r="34" spans="1:9" ht="14.25" customHeight="1" x14ac:dyDescent="0.15">
      <c r="A34" s="6">
        <f t="shared" si="0"/>
        <v>635000</v>
      </c>
      <c r="B34" s="8">
        <v>665000</v>
      </c>
      <c r="C34" s="4" t="s">
        <v>59</v>
      </c>
      <c r="D34" s="8">
        <v>650000</v>
      </c>
      <c r="E34" s="10"/>
      <c r="F34" s="6">
        <f t="shared" si="1"/>
        <v>605000</v>
      </c>
      <c r="G34" s="8"/>
      <c r="H34" s="4" t="s">
        <v>59</v>
      </c>
      <c r="I34" s="8">
        <v>620000</v>
      </c>
    </row>
    <row r="35" spans="1:9" ht="14.25" customHeight="1" x14ac:dyDescent="0.15">
      <c r="A35" s="6">
        <f t="shared" si="0"/>
        <v>665000</v>
      </c>
      <c r="B35" s="8">
        <v>695000</v>
      </c>
      <c r="C35" s="4" t="s">
        <v>60</v>
      </c>
      <c r="D35" s="8">
        <v>680000</v>
      </c>
      <c r="E35" s="10"/>
    </row>
    <row r="36" spans="1:9" ht="14.25" customHeight="1" x14ac:dyDescent="0.15">
      <c r="A36" s="6">
        <f t="shared" si="0"/>
        <v>695000</v>
      </c>
      <c r="B36" s="8">
        <v>730000</v>
      </c>
      <c r="C36" s="4" t="s">
        <v>61</v>
      </c>
      <c r="D36" s="8">
        <v>710000</v>
      </c>
      <c r="E36" s="10"/>
    </row>
    <row r="37" spans="1:9" ht="14.25" customHeight="1" x14ac:dyDescent="0.15">
      <c r="A37" s="6">
        <f t="shared" si="0"/>
        <v>730000</v>
      </c>
      <c r="B37" s="8">
        <v>770000</v>
      </c>
      <c r="C37" s="4" t="s">
        <v>62</v>
      </c>
      <c r="D37" s="8">
        <v>750000</v>
      </c>
      <c r="E37" s="10"/>
    </row>
    <row r="38" spans="1:9" ht="14.25" customHeight="1" x14ac:dyDescent="0.15">
      <c r="A38" s="6">
        <f t="shared" si="0"/>
        <v>770000</v>
      </c>
      <c r="B38" s="8">
        <v>810000</v>
      </c>
      <c r="C38" s="4" t="s">
        <v>63</v>
      </c>
      <c r="D38" s="8">
        <v>790000</v>
      </c>
      <c r="E38" s="10"/>
    </row>
    <row r="39" spans="1:9" ht="14.25" customHeight="1" x14ac:dyDescent="0.15">
      <c r="A39" s="6">
        <f t="shared" si="0"/>
        <v>810000</v>
      </c>
      <c r="B39" s="8">
        <v>855000</v>
      </c>
      <c r="C39" s="4" t="s">
        <v>64</v>
      </c>
      <c r="D39" s="8">
        <v>830000</v>
      </c>
      <c r="E39" s="10"/>
    </row>
    <row r="40" spans="1:9" ht="14.25" customHeight="1" x14ac:dyDescent="0.15">
      <c r="A40" s="6">
        <f t="shared" si="0"/>
        <v>855000</v>
      </c>
      <c r="B40" s="8">
        <v>905000</v>
      </c>
      <c r="C40" s="4" t="s">
        <v>65</v>
      </c>
      <c r="D40" s="8">
        <v>880000</v>
      </c>
      <c r="E40" s="10"/>
    </row>
    <row r="41" spans="1:9" ht="14.25" customHeight="1" x14ac:dyDescent="0.15">
      <c r="A41" s="6">
        <f t="shared" si="0"/>
        <v>905000</v>
      </c>
      <c r="B41" s="8">
        <v>955000</v>
      </c>
      <c r="C41" s="4" t="s">
        <v>66</v>
      </c>
      <c r="D41" s="8">
        <v>930000</v>
      </c>
      <c r="E41" s="10"/>
    </row>
    <row r="42" spans="1:9" ht="14.25" customHeight="1" x14ac:dyDescent="0.15">
      <c r="A42" s="6">
        <f t="shared" si="0"/>
        <v>955000</v>
      </c>
      <c r="B42" s="8">
        <v>1005000</v>
      </c>
      <c r="C42" s="4" t="s">
        <v>67</v>
      </c>
      <c r="D42" s="8">
        <v>980000</v>
      </c>
      <c r="E42" s="10"/>
    </row>
    <row r="43" spans="1:9" ht="14.25" customHeight="1" x14ac:dyDescent="0.15">
      <c r="A43" s="6">
        <f t="shared" si="0"/>
        <v>1005000</v>
      </c>
      <c r="B43" s="8">
        <v>1055000</v>
      </c>
      <c r="C43" s="4" t="s">
        <v>68</v>
      </c>
      <c r="D43" s="8">
        <v>1030000</v>
      </c>
      <c r="E43" s="10"/>
    </row>
    <row r="44" spans="1:9" ht="14.25" customHeight="1" x14ac:dyDescent="0.15">
      <c r="A44" s="6">
        <f t="shared" si="0"/>
        <v>1055000</v>
      </c>
      <c r="B44" s="8">
        <v>1115000</v>
      </c>
      <c r="C44" s="4" t="s">
        <v>69</v>
      </c>
      <c r="D44" s="8">
        <v>1090000</v>
      </c>
      <c r="E44" s="10"/>
    </row>
    <row r="45" spans="1:9" ht="14.25" customHeight="1" x14ac:dyDescent="0.15">
      <c r="A45" s="6">
        <f t="shared" si="0"/>
        <v>1115000</v>
      </c>
      <c r="B45" s="8">
        <v>1175000</v>
      </c>
      <c r="C45" s="4" t="s">
        <v>70</v>
      </c>
      <c r="D45" s="8">
        <v>1150000</v>
      </c>
      <c r="E45" s="10"/>
    </row>
    <row r="46" spans="1:9" ht="14.25" customHeight="1" x14ac:dyDescent="0.15">
      <c r="A46" s="63">
        <f t="shared" si="0"/>
        <v>1175000</v>
      </c>
      <c r="B46" s="62">
        <v>1235000</v>
      </c>
      <c r="C46" s="64" t="s">
        <v>71</v>
      </c>
      <c r="D46" s="62">
        <v>1210000</v>
      </c>
      <c r="E46" s="10"/>
    </row>
    <row r="47" spans="1:9" ht="14.25" customHeight="1" x14ac:dyDescent="0.15">
      <c r="A47" s="65">
        <v>1235000</v>
      </c>
      <c r="B47" s="65">
        <v>1295000</v>
      </c>
      <c r="C47" s="66" t="s">
        <v>106</v>
      </c>
      <c r="D47" s="65">
        <v>1270000</v>
      </c>
    </row>
    <row r="48" spans="1:9" ht="14.25" customHeight="1" x14ac:dyDescent="0.15">
      <c r="A48" s="65">
        <v>1295000</v>
      </c>
      <c r="B48" s="65">
        <v>1355000</v>
      </c>
      <c r="C48" s="66" t="s">
        <v>107</v>
      </c>
      <c r="D48" s="65">
        <v>1330000</v>
      </c>
      <c r="E48" s="1"/>
    </row>
    <row r="49" spans="1:5" ht="14.25" customHeight="1" x14ac:dyDescent="0.15">
      <c r="A49" s="65">
        <v>1355000</v>
      </c>
      <c r="B49" s="65"/>
      <c r="C49" s="66" t="s">
        <v>108</v>
      </c>
      <c r="D49" s="65">
        <v>1390000</v>
      </c>
      <c r="E49" s="1"/>
    </row>
    <row r="50" spans="1:5" ht="14.25" customHeight="1" x14ac:dyDescent="0.15">
      <c r="A50" s="1"/>
      <c r="B50" s="1"/>
      <c r="C50" s="1"/>
      <c r="D50" s="1"/>
      <c r="E50" s="1"/>
    </row>
    <row r="51" spans="1:5" ht="14.25" customHeight="1" x14ac:dyDescent="0.15">
      <c r="A51" s="1"/>
      <c r="B51" s="1"/>
      <c r="C51" s="1"/>
      <c r="D51" s="1"/>
      <c r="E51" s="1"/>
    </row>
    <row r="52" spans="1:5" ht="14.25" customHeight="1" x14ac:dyDescent="0.15">
      <c r="A52" s="1"/>
      <c r="B52" s="1"/>
      <c r="C52" s="1"/>
      <c r="D52" s="1"/>
      <c r="E52" s="1"/>
    </row>
    <row r="53" spans="1:5" ht="14.25" customHeight="1" x14ac:dyDescent="0.15">
      <c r="A53" s="1"/>
      <c r="B53" s="1"/>
      <c r="C53" s="1"/>
      <c r="D53" s="1"/>
      <c r="E53" s="1"/>
    </row>
    <row r="54" spans="1:5" ht="14.25" customHeight="1" x14ac:dyDescent="0.15">
      <c r="A54" s="1"/>
      <c r="B54" s="1"/>
      <c r="C54" s="1"/>
      <c r="D54" s="1"/>
      <c r="E54" s="1"/>
    </row>
    <row r="55" spans="1:5" ht="14.25" customHeight="1" x14ac:dyDescent="0.15">
      <c r="A55" s="1"/>
      <c r="B55" s="1"/>
      <c r="C55" s="1"/>
      <c r="D55" s="1"/>
      <c r="E55" s="1"/>
    </row>
    <row r="56" spans="1:5" ht="14.25" customHeight="1" x14ac:dyDescent="0.15">
      <c r="A56" s="1"/>
      <c r="B56" s="1"/>
      <c r="C56" s="1"/>
      <c r="D56" s="1"/>
      <c r="E56" s="1"/>
    </row>
    <row r="57" spans="1:5" ht="14.25" customHeight="1" x14ac:dyDescent="0.15">
      <c r="A57" s="1"/>
      <c r="B57" s="1"/>
      <c r="C57" s="1"/>
      <c r="D57" s="1"/>
      <c r="E57" s="1"/>
    </row>
    <row r="58" spans="1:5" ht="14.25" customHeight="1" x14ac:dyDescent="0.15">
      <c r="A58" s="1"/>
      <c r="B58" s="1"/>
      <c r="C58" s="1"/>
      <c r="D58" s="1"/>
      <c r="E58" s="1"/>
    </row>
    <row r="59" spans="1:5" ht="14.25" customHeight="1" x14ac:dyDescent="0.15">
      <c r="A59" s="1"/>
      <c r="B59" s="1"/>
      <c r="C59" s="1"/>
      <c r="D59" s="1"/>
      <c r="E59" s="1"/>
    </row>
    <row r="60" spans="1:5" ht="14.25" customHeight="1" x14ac:dyDescent="0.15">
      <c r="A60" s="1"/>
      <c r="B60" s="1"/>
      <c r="C60" s="1"/>
      <c r="D60" s="1"/>
      <c r="E60" s="1"/>
    </row>
    <row r="61" spans="1:5" ht="14.25" customHeight="1" x14ac:dyDescent="0.15">
      <c r="A61" s="1"/>
      <c r="B61" s="1"/>
      <c r="C61" s="1"/>
      <c r="D61" s="1"/>
      <c r="E61" s="1"/>
    </row>
  </sheetData>
  <sheetProtection sheet="1" objects="1" scenarios="1"/>
  <mergeCells count="3">
    <mergeCell ref="A1:D1"/>
    <mergeCell ref="A3:B3"/>
    <mergeCell ref="F3:G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算定シート</vt:lpstr>
      <vt:lpstr>標準報酬月額等級表(H28.10～)</vt:lpstr>
    </vt:vector>
  </TitlesOfParts>
  <Company>公立学校共済組合</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公立学校共済組合</dc:creator>
  <cp:lastModifiedBy>福利課</cp:lastModifiedBy>
  <cp:lastPrinted>2016-09-16T01:52:58Z</cp:lastPrinted>
  <dcterms:created xsi:type="dcterms:W3CDTF">2015-01-22T06:35:32Z</dcterms:created>
  <dcterms:modified xsi:type="dcterms:W3CDTF">2018-03-14T06:55:40Z</dcterms:modified>
</cp:coreProperties>
</file>