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FCA7A209-2C4F-40DE-A259-C8E3783A0B6E}" xr6:coauthVersionLast="47" xr6:coauthVersionMax="47" xr10:uidLastSave="{00000000-0000-0000-0000-000000000000}"/>
  <bookViews>
    <workbookView xWindow="-120" yWindow="-120" windowWidth="20730" windowHeight="11040" tabRatio="733" activeTab="1" xr2:uid="{00000000-000D-0000-FFFF-FFFF00000000}"/>
  </bookViews>
  <sheets>
    <sheet name="育児休業手当金請求書" sheetId="8" r:id="rId1"/>
    <sheet name="育児休業支援手当金" sheetId="10" r:id="rId2"/>
    <sheet name="裏面（参考）育休支援手当金算出用" sheetId="7" r:id="rId3"/>
    <sheet name="裏面（参考）" sheetId="9" r:id="rId4"/>
  </sheets>
  <definedNames>
    <definedName name="_xlnm.Print_Area" localSheetId="1">育児休業支援手当金!$A$1:$AD$43</definedName>
    <definedName name="_xlnm.Print_Area" localSheetId="0">育児休業手当金請求書!$A$1:$AD$42</definedName>
    <definedName name="_xlnm.Print_Area" localSheetId="2">'裏面（参考）育休支援手当金算出用'!$A$1:$N$63</definedName>
    <definedName name="範囲" localSheetId="1">#REF!</definedName>
    <definedName name="範囲" localSheetId="0">#REF!</definedName>
    <definedName name="範囲" localSheetId="3">#REF!</definedName>
    <definedName name="範囲" localSheetId="2">#REF!</definedName>
    <definedName name="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9" l="1"/>
  <c r="M32" i="9"/>
  <c r="M36" i="7"/>
  <c r="M32" i="7"/>
  <c r="P38" i="9" l="1"/>
  <c r="O39" i="9" s="1"/>
  <c r="R39" i="9" s="1"/>
  <c r="O38" i="9"/>
  <c r="Q38" i="9" s="1"/>
  <c r="F38" i="9"/>
  <c r="D38" i="9"/>
  <c r="D29" i="9"/>
  <c r="I29" i="9" s="1"/>
  <c r="H32" i="9" s="1"/>
  <c r="K32" i="9" s="1"/>
  <c r="M25" i="9"/>
  <c r="H38" i="9" l="1"/>
  <c r="R38" i="9"/>
  <c r="J38" i="9"/>
  <c r="L38" i="9" s="1"/>
  <c r="H34" i="9"/>
  <c r="K34" i="9" s="1"/>
  <c r="I38" i="9"/>
  <c r="Q39" i="9"/>
  <c r="D39" i="9"/>
  <c r="F39" i="9"/>
  <c r="P39" i="9"/>
  <c r="O40" i="9" s="1"/>
  <c r="Q40" i="9" l="1"/>
  <c r="D40" i="9"/>
  <c r="P40" i="9"/>
  <c r="O41" i="9" s="1"/>
  <c r="F40" i="9"/>
  <c r="R40" i="9"/>
  <c r="H39" i="9"/>
  <c r="K38" i="9"/>
  <c r="M38" i="9" s="1"/>
  <c r="Q41" i="9" l="1"/>
  <c r="D41" i="9"/>
  <c r="P41" i="9"/>
  <c r="O42" i="9" s="1"/>
  <c r="F41" i="9"/>
  <c r="R41" i="9"/>
  <c r="H40" i="9"/>
  <c r="J39" i="9"/>
  <c r="L39" i="9" s="1"/>
  <c r="I39" i="9"/>
  <c r="K39" i="9" l="1"/>
  <c r="M39" i="9"/>
  <c r="J40" i="9"/>
  <c r="L40" i="9" s="1"/>
  <c r="I40" i="9"/>
  <c r="Q42" i="9"/>
  <c r="D42" i="9"/>
  <c r="P42" i="9"/>
  <c r="O43" i="9" s="1"/>
  <c r="F42" i="9"/>
  <c r="R42" i="9"/>
  <c r="H41" i="9"/>
  <c r="J41" i="9" l="1"/>
  <c r="L41" i="9" s="1"/>
  <c r="I41" i="9"/>
  <c r="Q43" i="9"/>
  <c r="D43" i="9"/>
  <c r="R43" i="9"/>
  <c r="P43" i="9"/>
  <c r="O44" i="9" s="1"/>
  <c r="F43" i="9"/>
  <c r="H42" i="9"/>
  <c r="K40" i="9"/>
  <c r="M40" i="9" s="1"/>
  <c r="Q44" i="9" l="1"/>
  <c r="H44" i="9"/>
  <c r="D44" i="9"/>
  <c r="R44" i="9"/>
  <c r="P44" i="9"/>
  <c r="O45" i="9" s="1"/>
  <c r="F44" i="9"/>
  <c r="J42" i="9"/>
  <c r="L42" i="9" s="1"/>
  <c r="I42" i="9"/>
  <c r="H43" i="9"/>
  <c r="K41" i="9"/>
  <c r="M41" i="9" s="1"/>
  <c r="I44" i="9" l="1"/>
  <c r="K44" i="9" s="1"/>
  <c r="K42" i="9"/>
  <c r="M42" i="9" s="1"/>
  <c r="J44" i="9"/>
  <c r="L44" i="9" s="1"/>
  <c r="J43" i="9"/>
  <c r="L43" i="9" s="1"/>
  <c r="I43" i="9"/>
  <c r="Q45" i="9"/>
  <c r="H45" i="9"/>
  <c r="D45" i="9"/>
  <c r="R45" i="9"/>
  <c r="P45" i="9"/>
  <c r="O46" i="9" s="1"/>
  <c r="F45" i="9"/>
  <c r="M44" i="9" l="1"/>
  <c r="I45" i="9"/>
  <c r="K45" i="9" s="1"/>
  <c r="M45" i="9" s="1"/>
  <c r="J45" i="9"/>
  <c r="L45" i="9" s="1"/>
  <c r="K43" i="9"/>
  <c r="M43" i="9" s="1"/>
  <c r="Q46" i="9"/>
  <c r="H46" i="9"/>
  <c r="D46" i="9"/>
  <c r="R46" i="9"/>
  <c r="P46" i="9"/>
  <c r="O47" i="9" s="1"/>
  <c r="F46" i="9"/>
  <c r="I46" i="9" l="1"/>
  <c r="K46" i="9" s="1"/>
  <c r="M46" i="9" s="1"/>
  <c r="J46" i="9"/>
  <c r="L46" i="9" s="1"/>
  <c r="Q47" i="9"/>
  <c r="H47" i="9"/>
  <c r="D47" i="9"/>
  <c r="R47" i="9"/>
  <c r="P47" i="9"/>
  <c r="O48" i="9" s="1"/>
  <c r="F47" i="9"/>
  <c r="I47" i="9" l="1"/>
  <c r="K47" i="9" s="1"/>
  <c r="M47" i="9" s="1"/>
  <c r="J47" i="9"/>
  <c r="L47" i="9" s="1"/>
  <c r="R48" i="9"/>
  <c r="P48" i="9"/>
  <c r="O49" i="9" s="1"/>
  <c r="F48" i="9"/>
  <c r="D48" i="9"/>
  <c r="Q48" i="9"/>
  <c r="H48" i="9"/>
  <c r="R49" i="9" l="1"/>
  <c r="P49" i="9"/>
  <c r="O50" i="9" s="1"/>
  <c r="F49" i="9"/>
  <c r="D49" i="9"/>
  <c r="Q49" i="9"/>
  <c r="H49" i="9"/>
  <c r="J48" i="9"/>
  <c r="L48" i="9" s="1"/>
  <c r="I48" i="9"/>
  <c r="K48" i="9" l="1"/>
  <c r="M48" i="9" s="1"/>
  <c r="R50" i="9"/>
  <c r="P50" i="9"/>
  <c r="O51" i="9" s="1"/>
  <c r="I50" i="9"/>
  <c r="F50" i="9"/>
  <c r="D50" i="9"/>
  <c r="Q50" i="9"/>
  <c r="H50" i="9"/>
  <c r="J49" i="9"/>
  <c r="L49" i="9" s="1"/>
  <c r="I49" i="9"/>
  <c r="K49" i="9" l="1"/>
  <c r="M49" i="9" s="1"/>
  <c r="R51" i="9"/>
  <c r="P51" i="9"/>
  <c r="O52" i="9" s="1"/>
  <c r="I51" i="9"/>
  <c r="F51" i="9"/>
  <c r="D51" i="9"/>
  <c r="Q51" i="9"/>
  <c r="H51" i="9"/>
  <c r="J50" i="9"/>
  <c r="L50" i="9"/>
  <c r="M50" i="9"/>
  <c r="K50" i="9"/>
  <c r="R52" i="9" l="1"/>
  <c r="P52" i="9"/>
  <c r="O53" i="9" s="1"/>
  <c r="I52" i="9"/>
  <c r="F52" i="9"/>
  <c r="D52" i="9"/>
  <c r="Q52" i="9"/>
  <c r="H52" i="9"/>
  <c r="J51" i="9"/>
  <c r="L51" i="9"/>
  <c r="M51" i="9"/>
  <c r="K51" i="9"/>
  <c r="R53" i="9" l="1"/>
  <c r="P53" i="9"/>
  <c r="O54" i="9" s="1"/>
  <c r="I53" i="9"/>
  <c r="F53" i="9"/>
  <c r="D53" i="9"/>
  <c r="Q53" i="9"/>
  <c r="H53" i="9"/>
  <c r="J52" i="9"/>
  <c r="L52" i="9"/>
  <c r="M52" i="9"/>
  <c r="K52" i="9"/>
  <c r="R54" i="9" l="1"/>
  <c r="P54" i="9"/>
  <c r="O55" i="9" s="1"/>
  <c r="I54" i="9"/>
  <c r="F54" i="9"/>
  <c r="D54" i="9"/>
  <c r="Q54" i="9"/>
  <c r="H54" i="9"/>
  <c r="J53" i="9"/>
  <c r="L53" i="9"/>
  <c r="M53" i="9"/>
  <c r="K53" i="9"/>
  <c r="R55" i="9" l="1"/>
  <c r="P55" i="9"/>
  <c r="O56" i="9" s="1"/>
  <c r="I55" i="9"/>
  <c r="F55" i="9"/>
  <c r="D55" i="9"/>
  <c r="Q55" i="9"/>
  <c r="H55" i="9"/>
  <c r="J54" i="9"/>
  <c r="L54" i="9"/>
  <c r="M54" i="9"/>
  <c r="K54" i="9"/>
  <c r="R56" i="9" l="1"/>
  <c r="P56" i="9"/>
  <c r="O57" i="9" s="1"/>
  <c r="I56" i="9"/>
  <c r="F56" i="9"/>
  <c r="D56" i="9"/>
  <c r="Q56" i="9"/>
  <c r="H56" i="9"/>
  <c r="J55" i="9"/>
  <c r="L55" i="9"/>
  <c r="M55" i="9"/>
  <c r="K55" i="9"/>
  <c r="R57" i="9" l="1"/>
  <c r="P57" i="9"/>
  <c r="O58" i="9" s="1"/>
  <c r="I57" i="9"/>
  <c r="F57" i="9"/>
  <c r="D57" i="9"/>
  <c r="Q57" i="9"/>
  <c r="H57" i="9"/>
  <c r="J56" i="9"/>
  <c r="L56" i="9"/>
  <c r="M56" i="9"/>
  <c r="K56" i="9"/>
  <c r="H62" i="9"/>
  <c r="R58" i="9" l="1"/>
  <c r="P58" i="9"/>
  <c r="O59" i="9" s="1"/>
  <c r="I58" i="9"/>
  <c r="F58" i="9"/>
  <c r="D58" i="9"/>
  <c r="Q58" i="9"/>
  <c r="H58" i="9"/>
  <c r="J57" i="9"/>
  <c r="L57" i="9"/>
  <c r="M57" i="9"/>
  <c r="K57" i="9"/>
  <c r="R59" i="9" l="1"/>
  <c r="P59" i="9"/>
  <c r="O60" i="9" s="1"/>
  <c r="I59" i="9"/>
  <c r="F59" i="9"/>
  <c r="D59" i="9"/>
  <c r="Q59" i="9"/>
  <c r="H59" i="9"/>
  <c r="J58" i="9"/>
  <c r="L58" i="9"/>
  <c r="M58" i="9"/>
  <c r="K58" i="9"/>
  <c r="R60" i="9" l="1"/>
  <c r="P60" i="9"/>
  <c r="O61" i="9" s="1"/>
  <c r="I60" i="9"/>
  <c r="F60" i="9"/>
  <c r="D60" i="9"/>
  <c r="Q60" i="9"/>
  <c r="H60" i="9"/>
  <c r="J59" i="9"/>
  <c r="L59" i="9"/>
  <c r="M59" i="9"/>
  <c r="K59" i="9"/>
  <c r="R61" i="9" l="1"/>
  <c r="P61" i="9"/>
  <c r="I61" i="9"/>
  <c r="F61" i="9"/>
  <c r="D61" i="9"/>
  <c r="Q61" i="9"/>
  <c r="H61" i="9"/>
  <c r="J60" i="9"/>
  <c r="L60" i="9"/>
  <c r="M60" i="9"/>
  <c r="K60" i="9"/>
  <c r="J61" i="9" l="1"/>
  <c r="L61" i="9"/>
  <c r="M61" i="9"/>
  <c r="K61" i="9"/>
  <c r="L62" i="9" l="1"/>
  <c r="M25" i="7" l="1"/>
  <c r="O40" i="7" l="1"/>
  <c r="F40" i="7" s="1"/>
  <c r="D29" i="7"/>
  <c r="I29" i="7" s="1"/>
  <c r="H34" i="7" s="1"/>
  <c r="K34" i="7" s="1"/>
  <c r="L57" i="7" s="1"/>
  <c r="Q40" i="7" l="1"/>
  <c r="D40" i="7"/>
  <c r="P40" i="7"/>
  <c r="O41" i="7" s="1"/>
  <c r="D41" i="7" s="1"/>
  <c r="R40" i="7"/>
  <c r="H32" i="7"/>
  <c r="K32" i="7" s="1"/>
  <c r="H36" i="7"/>
  <c r="K36" i="7" s="1"/>
  <c r="H40" i="7" l="1"/>
  <c r="R41" i="7"/>
  <c r="F41" i="7"/>
  <c r="Q41" i="7"/>
  <c r="P41" i="7"/>
  <c r="O42" i="7" s="1"/>
  <c r="D42" i="7" s="1"/>
  <c r="J40" i="7" l="1"/>
  <c r="L40" i="7" s="1"/>
  <c r="F42" i="7"/>
  <c r="H41" i="7"/>
  <c r="J41" i="7" s="1"/>
  <c r="L41" i="7" s="1"/>
  <c r="Q42" i="7"/>
  <c r="P42" i="7"/>
  <c r="I40" i="7"/>
  <c r="K40" i="7" s="1"/>
  <c r="M40" i="7" s="1"/>
  <c r="R42" i="7"/>
  <c r="O43" i="7" l="1"/>
  <c r="P43" i="7" s="1"/>
  <c r="O44" i="7" s="1"/>
  <c r="I41" i="7"/>
  <c r="K41" i="7" s="1"/>
  <c r="M41" i="7" s="1"/>
  <c r="H42" i="7"/>
  <c r="J42" i="7" s="1"/>
  <c r="L42" i="7" s="1"/>
  <c r="F43" i="7" l="1"/>
  <c r="Q44" i="7"/>
  <c r="R44" i="7"/>
  <c r="D43" i="7"/>
  <c r="Q43" i="7"/>
  <c r="R43" i="7"/>
  <c r="D44" i="7"/>
  <c r="P44" i="7"/>
  <c r="O45" i="7" s="1"/>
  <c r="F44" i="7"/>
  <c r="H43" i="7"/>
  <c r="I42" i="7"/>
  <c r="K42" i="7" s="1"/>
  <c r="M42" i="7" s="1"/>
  <c r="J43" i="7" l="1"/>
  <c r="L43" i="7" s="1"/>
  <c r="I43" i="7"/>
  <c r="K43" i="7" s="1"/>
  <c r="M43" i="7" s="1"/>
  <c r="Q45" i="7"/>
  <c r="R45" i="7"/>
  <c r="D45" i="7"/>
  <c r="P45" i="7"/>
  <c r="O46" i="7" s="1"/>
  <c r="H44" i="7"/>
  <c r="I44" i="7" s="1"/>
  <c r="F45" i="7"/>
  <c r="R46" i="7" l="1"/>
  <c r="Q46" i="7"/>
  <c r="D46" i="7"/>
  <c r="P46" i="7"/>
  <c r="O47" i="7" s="1"/>
  <c r="J44" i="7"/>
  <c r="L44" i="7" s="1"/>
  <c r="H45" i="7"/>
  <c r="I45" i="7" s="1"/>
  <c r="F46" i="7"/>
  <c r="K44" i="7"/>
  <c r="M44" i="7" s="1"/>
  <c r="H46" i="7" l="1"/>
  <c r="J46" i="7" s="1"/>
  <c r="L46" i="7" s="1"/>
  <c r="Q47" i="7"/>
  <c r="R47" i="7"/>
  <c r="D47" i="7"/>
  <c r="P47" i="7"/>
  <c r="O48" i="7" s="1"/>
  <c r="J45" i="7"/>
  <c r="F47" i="7"/>
  <c r="K45" i="7"/>
  <c r="M45" i="7" s="1"/>
  <c r="I46" i="7" l="1"/>
  <c r="K46" i="7" s="1"/>
  <c r="M46" i="7" s="1"/>
  <c r="Q48" i="7"/>
  <c r="R48" i="7"/>
  <c r="H47" i="7"/>
  <c r="J47" i="7" s="1"/>
  <c r="L47" i="7" s="1"/>
  <c r="L45" i="7"/>
  <c r="D48" i="7"/>
  <c r="P48" i="7"/>
  <c r="F48" i="7"/>
  <c r="H48" i="7" l="1"/>
  <c r="I48" i="7" s="1"/>
  <c r="K48" i="7" s="1"/>
  <c r="M48" i="7" s="1"/>
  <c r="O49" i="7"/>
  <c r="P49" i="7" s="1"/>
  <c r="O50" i="7" s="1"/>
  <c r="I47" i="7"/>
  <c r="K47" i="7" s="1"/>
  <c r="M47" i="7" s="1"/>
  <c r="F49" i="7" l="1"/>
  <c r="J48" i="7"/>
  <c r="L48" i="7" s="1"/>
  <c r="R50" i="7"/>
  <c r="Q50" i="7"/>
  <c r="D49" i="7"/>
  <c r="Q49" i="7"/>
  <c r="R49" i="7"/>
  <c r="H49" i="7"/>
  <c r="D50" i="7"/>
  <c r="P50" i="7"/>
  <c r="O51" i="7" s="1"/>
  <c r="F50" i="7"/>
  <c r="J49" i="7" l="1"/>
  <c r="L49" i="7" s="1"/>
  <c r="H50" i="7"/>
  <c r="I50" i="7" s="1"/>
  <c r="K50" i="7" s="1"/>
  <c r="M50" i="7" s="1"/>
  <c r="Q51" i="7"/>
  <c r="R51" i="7"/>
  <c r="I49" i="7"/>
  <c r="K49" i="7" s="1"/>
  <c r="M49" i="7" s="1"/>
  <c r="D51" i="7"/>
  <c r="P51" i="7"/>
  <c r="O52" i="7" s="1"/>
  <c r="P52" i="7" s="1"/>
  <c r="F51" i="7"/>
  <c r="J50" i="7" l="1"/>
  <c r="L50" i="7" s="1"/>
  <c r="H51" i="7"/>
  <c r="J51" i="7" s="1"/>
  <c r="L51" i="7" s="1"/>
  <c r="Q52" i="7"/>
  <c r="R52" i="7"/>
  <c r="D52" i="7"/>
  <c r="O53" i="7"/>
  <c r="P53" i="7" s="1"/>
  <c r="H52" i="7"/>
  <c r="J52" i="7" s="1"/>
  <c r="L52" i="7" s="1"/>
  <c r="F52" i="7"/>
  <c r="I51" i="7" l="1"/>
  <c r="K51" i="7" s="1"/>
  <c r="M51" i="7" s="1"/>
  <c r="Q53" i="7"/>
  <c r="R53" i="7"/>
  <c r="D53" i="7"/>
  <c r="O54" i="7"/>
  <c r="P54" i="7" s="1"/>
  <c r="I52" i="7"/>
  <c r="K52" i="7" s="1"/>
  <c r="M52" i="7" s="1"/>
  <c r="H53" i="7"/>
  <c r="F53" i="7"/>
  <c r="R54" i="7" l="1"/>
  <c r="Q54" i="7"/>
  <c r="D54" i="7"/>
  <c r="O55" i="7"/>
  <c r="P55" i="7" s="1"/>
  <c r="I53" i="7"/>
  <c r="K53" i="7" s="1"/>
  <c r="M53" i="7" s="1"/>
  <c r="F54" i="7"/>
  <c r="H54" i="7"/>
  <c r="J54" i="7" s="1"/>
  <c r="L54" i="7" s="1"/>
  <c r="J53" i="7"/>
  <c r="L53" i="7" s="1"/>
  <c r="Q55" i="7" l="1"/>
  <c r="R55" i="7"/>
  <c r="O56" i="7"/>
  <c r="P56" i="7" s="1"/>
  <c r="O57" i="7" s="1"/>
  <c r="I54" i="7"/>
  <c r="K54" i="7" s="1"/>
  <c r="M54" i="7" s="1"/>
  <c r="Q57" i="7" l="1"/>
  <c r="P57" i="7"/>
  <c r="O58" i="7" s="1"/>
  <c r="R57" i="7"/>
  <c r="Q56" i="7"/>
  <c r="R56" i="7"/>
  <c r="F55" i="7"/>
  <c r="D55" i="7"/>
  <c r="H55" i="7"/>
  <c r="I55" i="7" s="1"/>
  <c r="H56" i="7" s="1"/>
  <c r="Q58" i="7" l="1"/>
  <c r="P58" i="7"/>
  <c r="O59" i="7" s="1"/>
  <c r="R58" i="7"/>
  <c r="J55" i="7"/>
  <c r="K55" i="7"/>
  <c r="M55" i="7" s="1"/>
  <c r="L55" i="7"/>
  <c r="L56" i="7" l="1"/>
  <c r="L59" i="7" s="1"/>
  <c r="Q59" i="7"/>
  <c r="P59" i="7"/>
  <c r="R59" i="7"/>
  <c r="O60" i="7" l="1"/>
  <c r="P60" i="7" s="1"/>
  <c r="Q60" i="7" l="1"/>
  <c r="R60" i="7"/>
</calcChain>
</file>

<file path=xl/sharedStrings.xml><?xml version="1.0" encoding="utf-8"?>
<sst xmlns="http://schemas.openxmlformats.org/spreadsheetml/2006/main" count="399" uniqueCount="137">
  <si>
    <t>１　基本事項（ゴム印使用可）</t>
    <rPh sb="2" eb="4">
      <t>キホン</t>
    </rPh>
    <rPh sb="4" eb="6">
      <t>ジコウ</t>
    </rPh>
    <rPh sb="9" eb="10">
      <t>イン</t>
    </rPh>
    <rPh sb="10" eb="12">
      <t>シヨウ</t>
    </rPh>
    <rPh sb="12" eb="13">
      <t>カ</t>
    </rPh>
    <phoneticPr fontId="3"/>
  </si>
  <si>
    <t>組合員氏名</t>
    <rPh sb="0" eb="3">
      <t>クミアイイン</t>
    </rPh>
    <rPh sb="3" eb="5">
      <t>シメイ</t>
    </rPh>
    <phoneticPr fontId="3"/>
  </si>
  <si>
    <t>元号</t>
    <rPh sb="0" eb="2">
      <t>ゲンゴウ</t>
    </rPh>
    <phoneticPr fontId="3"/>
  </si>
  <si>
    <t>年</t>
    <rPh sb="0" eb="1">
      <t>ネン</t>
    </rPh>
    <phoneticPr fontId="3"/>
  </si>
  <si>
    <t>月</t>
    <rPh sb="0" eb="1">
      <t>ツキ</t>
    </rPh>
    <phoneticPr fontId="3"/>
  </si>
  <si>
    <t>日</t>
    <rPh sb="0" eb="1">
      <t>ヒ</t>
    </rPh>
    <phoneticPr fontId="3"/>
  </si>
  <si>
    <t>組合員番号</t>
    <rPh sb="0" eb="3">
      <t>クミアイイン</t>
    </rPh>
    <rPh sb="3" eb="5">
      <t>バンゴウ</t>
    </rPh>
    <phoneticPr fontId="3"/>
  </si>
  <si>
    <t>平成</t>
    <rPh sb="0" eb="2">
      <t>ヘイセイ</t>
    </rPh>
    <phoneticPr fontId="3"/>
  </si>
  <si>
    <t>昭和</t>
    <rPh sb="0" eb="2">
      <t>ショウワ</t>
    </rPh>
    <phoneticPr fontId="3"/>
  </si>
  <si>
    <t>更新区分
（いずれかに○）</t>
    <rPh sb="0" eb="2">
      <t>コウシン</t>
    </rPh>
    <rPh sb="2" eb="4">
      <t>クブン</t>
    </rPh>
    <phoneticPr fontId="3"/>
  </si>
  <si>
    <t>新規　　　・　　　変更　　　・　　　延長</t>
    <rPh sb="0" eb="2">
      <t>シンキ</t>
    </rPh>
    <rPh sb="9" eb="11">
      <t>ヘンコウ</t>
    </rPh>
    <rPh sb="18" eb="20">
      <t>エンチョウ</t>
    </rPh>
    <phoneticPr fontId="3"/>
  </si>
  <si>
    <t>育児休業の期間</t>
    <rPh sb="0" eb="2">
      <t>イクジ</t>
    </rPh>
    <rPh sb="2" eb="4">
      <t>キュウギョウ</t>
    </rPh>
    <rPh sb="5" eb="7">
      <t>キカン</t>
    </rPh>
    <phoneticPr fontId="3"/>
  </si>
  <si>
    <t>変更前の育児休業の期間
（変更の場合のみ記入）</t>
    <rPh sb="0" eb="3">
      <t>ヘンコウマエ</t>
    </rPh>
    <rPh sb="4" eb="6">
      <t>イクジ</t>
    </rPh>
    <rPh sb="6" eb="8">
      <t>キュウギョウ</t>
    </rPh>
    <rPh sb="9" eb="11">
      <t>キカン</t>
    </rPh>
    <rPh sb="13" eb="15">
      <t>ヘンコウ</t>
    </rPh>
    <rPh sb="16" eb="18">
      <t>バアイ</t>
    </rPh>
    <rPh sb="20" eb="22">
      <t>キニュウ</t>
    </rPh>
    <phoneticPr fontId="3"/>
  </si>
  <si>
    <t>請求期間</t>
    <rPh sb="0" eb="2">
      <t>セイキュウ</t>
    </rPh>
    <rPh sb="2" eb="4">
      <t>キカン</t>
    </rPh>
    <phoneticPr fontId="3"/>
  </si>
  <si>
    <t>合計請求額
（参考参照）</t>
    <rPh sb="0" eb="2">
      <t>ゴウケイ</t>
    </rPh>
    <rPh sb="2" eb="4">
      <t>セイキュウ</t>
    </rPh>
    <rPh sb="4" eb="5">
      <t>ガク</t>
    </rPh>
    <rPh sb="7" eb="9">
      <t>サンコウ</t>
    </rPh>
    <rPh sb="9" eb="11">
      <t>サンショウ</t>
    </rPh>
    <phoneticPr fontId="3"/>
  </si>
  <si>
    <t>円</t>
    <rPh sb="0" eb="1">
      <t>エン</t>
    </rPh>
    <phoneticPr fontId="3"/>
  </si>
  <si>
    <t>　　　　　　　　　　　　　　　　　　　　円</t>
    <rPh sb="20" eb="21">
      <t>エン</t>
    </rPh>
    <phoneticPr fontId="3"/>
  </si>
  <si>
    <t>配偶者の育児休業期間</t>
    <rPh sb="0" eb="3">
      <t>ハイグウシャ</t>
    </rPh>
    <rPh sb="4" eb="6">
      <t>イクジ</t>
    </rPh>
    <rPh sb="6" eb="8">
      <t>キュウギョウ</t>
    </rPh>
    <rPh sb="8" eb="10">
      <t>キカン</t>
    </rPh>
    <phoneticPr fontId="3"/>
  </si>
  <si>
    <t>母親の産後休暇期間</t>
    <rPh sb="0" eb="2">
      <t>ハハオヤ</t>
    </rPh>
    <rPh sb="3" eb="5">
      <t>サンゴ</t>
    </rPh>
    <rPh sb="5" eb="7">
      <t>キュウカ</t>
    </rPh>
    <rPh sb="7" eb="9">
      <t>キカン</t>
    </rPh>
    <phoneticPr fontId="3"/>
  </si>
  <si>
    <t>3　請求者及び所属所長の証明</t>
    <rPh sb="2" eb="5">
      <t>セイキュウシャ</t>
    </rPh>
    <rPh sb="5" eb="6">
      <t>オヨ</t>
    </rPh>
    <rPh sb="7" eb="9">
      <t>ショゾク</t>
    </rPh>
    <rPh sb="9" eb="11">
      <t>ショチョウ</t>
    </rPh>
    <rPh sb="12" eb="14">
      <t>ショウメイ</t>
    </rPh>
    <phoneticPr fontId="3"/>
  </si>
  <si>
    <t>上記のとおり請求します。</t>
    <rPh sb="0" eb="2">
      <t>ジョウキ</t>
    </rPh>
    <rPh sb="6" eb="8">
      <t>セイキュウ</t>
    </rPh>
    <phoneticPr fontId="3"/>
  </si>
  <si>
    <t>公立学校共済組合埼玉支部長　</t>
    <rPh sb="0" eb="2">
      <t>コウリツ</t>
    </rPh>
    <rPh sb="2" eb="4">
      <t>ガッコウ</t>
    </rPh>
    <rPh sb="4" eb="6">
      <t>キョウサイ</t>
    </rPh>
    <rPh sb="6" eb="8">
      <t>クミアイ</t>
    </rPh>
    <rPh sb="8" eb="10">
      <t>サイタマ</t>
    </rPh>
    <rPh sb="10" eb="13">
      <t>シブチョウ</t>
    </rPh>
    <phoneticPr fontId="3"/>
  </si>
  <si>
    <t>様</t>
    <rPh sb="0" eb="1">
      <t>サマ</t>
    </rPh>
    <phoneticPr fontId="2"/>
  </si>
  <si>
    <t>（郵便番号　　　　　　　　　　　　）</t>
    <rPh sb="1" eb="3">
      <t>ユウビン</t>
    </rPh>
    <rPh sb="3" eb="5">
      <t>バンゴウ</t>
    </rPh>
    <phoneticPr fontId="3"/>
  </si>
  <si>
    <t>請求者</t>
    <rPh sb="0" eb="3">
      <t>セイキュウシャ</t>
    </rPh>
    <phoneticPr fontId="3"/>
  </si>
  <si>
    <t>住所</t>
    <rPh sb="0" eb="2">
      <t>ジュウショ</t>
    </rPh>
    <phoneticPr fontId="3"/>
  </si>
  <si>
    <t>氏名</t>
    <rPh sb="0" eb="2">
      <t>シメイ</t>
    </rPh>
    <phoneticPr fontId="3"/>
  </si>
  <si>
    <t>上記の記載事項は、事実と相違ないものと認めます。</t>
    <rPh sb="0" eb="2">
      <t>ジョウキ</t>
    </rPh>
    <rPh sb="3" eb="5">
      <t>キサイ</t>
    </rPh>
    <rPh sb="5" eb="7">
      <t>ジコウ</t>
    </rPh>
    <rPh sb="9" eb="11">
      <t>ジジツ</t>
    </rPh>
    <rPh sb="12" eb="14">
      <t>ソウイ</t>
    </rPh>
    <rPh sb="19" eb="20">
      <t>ミト</t>
    </rPh>
    <phoneticPr fontId="3"/>
  </si>
  <si>
    <t>所在地</t>
    <rPh sb="0" eb="3">
      <t>ショザイチ</t>
    </rPh>
    <phoneticPr fontId="3"/>
  </si>
  <si>
    <t>所属所長</t>
    <rPh sb="0" eb="2">
      <t>ショゾク</t>
    </rPh>
    <rPh sb="2" eb="3">
      <t>ショ</t>
    </rPh>
    <rPh sb="3" eb="4">
      <t>チョウ</t>
    </rPh>
    <phoneticPr fontId="3"/>
  </si>
  <si>
    <t>職　名</t>
    <rPh sb="0" eb="1">
      <t>ショク</t>
    </rPh>
    <rPh sb="2" eb="3">
      <t>メイ</t>
    </rPh>
    <phoneticPr fontId="3"/>
  </si>
  <si>
    <t>氏　名</t>
    <rPh sb="0" eb="1">
      <t>シ</t>
    </rPh>
    <rPh sb="2" eb="3">
      <t>メイ</t>
    </rPh>
    <phoneticPr fontId="3"/>
  </si>
  <si>
    <t>職印</t>
    <rPh sb="0" eb="2">
      <t>ショクイン</t>
    </rPh>
    <phoneticPr fontId="3"/>
  </si>
  <si>
    <t>※所属所控用は、写しをご利用ください。</t>
    <rPh sb="1" eb="3">
      <t>ショゾク</t>
    </rPh>
    <rPh sb="3" eb="4">
      <t>ショ</t>
    </rPh>
    <rPh sb="4" eb="5">
      <t>ヒカ</t>
    </rPh>
    <rPh sb="5" eb="6">
      <t>ヨウ</t>
    </rPh>
    <rPh sb="8" eb="9">
      <t>ウツ</t>
    </rPh>
    <rPh sb="12" eb="14">
      <t>リヨウ</t>
    </rPh>
    <phoneticPr fontId="3"/>
  </si>
  <si>
    <t>＜お問い合わせ・書類提出先＞</t>
    <rPh sb="2" eb="3">
      <t>ト</t>
    </rPh>
    <rPh sb="4" eb="5">
      <t>ア</t>
    </rPh>
    <rPh sb="8" eb="10">
      <t>ショルイ</t>
    </rPh>
    <rPh sb="10" eb="12">
      <t>テイシュツ</t>
    </rPh>
    <rPh sb="12" eb="13">
      <t>サキ</t>
    </rPh>
    <phoneticPr fontId="3"/>
  </si>
  <si>
    <t>埼玉県教育局教育総務部福利課　短期給付担当</t>
    <rPh sb="0" eb="2">
      <t>サイタマ</t>
    </rPh>
    <rPh sb="2" eb="3">
      <t>ケン</t>
    </rPh>
    <rPh sb="3" eb="6">
      <t>キョウイクキョク</t>
    </rPh>
    <rPh sb="6" eb="8">
      <t>キョウイク</t>
    </rPh>
    <rPh sb="8" eb="10">
      <t>ソウム</t>
    </rPh>
    <rPh sb="10" eb="11">
      <t>ブ</t>
    </rPh>
    <rPh sb="11" eb="13">
      <t>フクリ</t>
    </rPh>
    <rPh sb="13" eb="14">
      <t>カ</t>
    </rPh>
    <rPh sb="15" eb="17">
      <t>タンキ</t>
    </rPh>
    <rPh sb="17" eb="19">
      <t>キュウフ</t>
    </rPh>
    <rPh sb="19" eb="21">
      <t>タントウ</t>
    </rPh>
    <phoneticPr fontId="3"/>
  </si>
  <si>
    <t>〒３３０－００６３　さいたま市浦和区高砂３－１４－２１　電話０４８（８３０）６６９６</t>
    <rPh sb="14" eb="15">
      <t>シ</t>
    </rPh>
    <rPh sb="15" eb="18">
      <t>ウラワク</t>
    </rPh>
    <rPh sb="18" eb="20">
      <t>タカサゴ</t>
    </rPh>
    <rPh sb="28" eb="30">
      <t>デンワ</t>
    </rPh>
    <phoneticPr fontId="3"/>
  </si>
  <si>
    <t>対象年月</t>
    <rPh sb="0" eb="2">
      <t>タイショウ</t>
    </rPh>
    <rPh sb="2" eb="4">
      <t>ネンゲツ</t>
    </rPh>
    <phoneticPr fontId="3"/>
  </si>
  <si>
    <t>休業日数（A)</t>
    <rPh sb="0" eb="2">
      <t>キュウギョウ</t>
    </rPh>
    <rPh sb="2" eb="4">
      <t>ニッスウ</t>
    </rPh>
    <phoneticPr fontId="3"/>
  </si>
  <si>
    <t>給付日額（B)</t>
    <rPh sb="0" eb="2">
      <t>キュウフ</t>
    </rPh>
    <rPh sb="2" eb="4">
      <t>ニチガク</t>
    </rPh>
    <phoneticPr fontId="3"/>
  </si>
  <si>
    <t>請求額（A×B)</t>
    <rPh sb="0" eb="3">
      <t>セイキュウガク</t>
    </rPh>
    <phoneticPr fontId="3"/>
  </si>
  <si>
    <t>＜更新区分について＞</t>
    <rPh sb="1" eb="3">
      <t>コウシン</t>
    </rPh>
    <rPh sb="3" eb="5">
      <t>クブン</t>
    </rPh>
    <phoneticPr fontId="3"/>
  </si>
  <si>
    <t>新規</t>
    <rPh sb="0" eb="2">
      <t>シンキ</t>
    </rPh>
    <phoneticPr fontId="3"/>
  </si>
  <si>
    <t>対象となる子について、初めて請求する場合（休業期間中の分を一括請求できます）</t>
    <rPh sb="0" eb="2">
      <t>タイショウ</t>
    </rPh>
    <rPh sb="5" eb="6">
      <t>コ</t>
    </rPh>
    <rPh sb="11" eb="12">
      <t>ハジ</t>
    </rPh>
    <rPh sb="14" eb="16">
      <t>セイキュウ</t>
    </rPh>
    <rPh sb="18" eb="20">
      <t>バアイ</t>
    </rPh>
    <rPh sb="21" eb="23">
      <t>キュウギョウ</t>
    </rPh>
    <rPh sb="23" eb="25">
      <t>キカン</t>
    </rPh>
    <rPh sb="25" eb="26">
      <t>ナカ</t>
    </rPh>
    <rPh sb="27" eb="28">
      <t>ブン</t>
    </rPh>
    <rPh sb="29" eb="31">
      <t>イッカツ</t>
    </rPh>
    <rPh sb="31" eb="33">
      <t>セイキュウ</t>
    </rPh>
    <phoneticPr fontId="3"/>
  </si>
  <si>
    <t>変更</t>
    <rPh sb="0" eb="2">
      <t>ヘンコウ</t>
    </rPh>
    <phoneticPr fontId="3"/>
  </si>
  <si>
    <t>育児休業の期間が変更になったため、給付の請求期間が変更になる場合</t>
    <rPh sb="0" eb="2">
      <t>イクジ</t>
    </rPh>
    <rPh sb="2" eb="4">
      <t>キュウギョウ</t>
    </rPh>
    <rPh sb="5" eb="7">
      <t>キカン</t>
    </rPh>
    <rPh sb="8" eb="10">
      <t>ヘンコウ</t>
    </rPh>
    <rPh sb="17" eb="19">
      <t>キュウフ</t>
    </rPh>
    <rPh sb="20" eb="22">
      <t>セイキュウ</t>
    </rPh>
    <rPh sb="22" eb="24">
      <t>キカン</t>
    </rPh>
    <rPh sb="25" eb="27">
      <t>ヘンコウ</t>
    </rPh>
    <rPh sb="30" eb="32">
      <t>バアイ</t>
    </rPh>
    <phoneticPr fontId="3"/>
  </si>
  <si>
    <t>延長</t>
    <rPh sb="0" eb="2">
      <t>エンチョウ</t>
    </rPh>
    <phoneticPr fontId="3"/>
  </si>
  <si>
    <t>＜添付書類＞</t>
    <rPh sb="1" eb="3">
      <t>テンプ</t>
    </rPh>
    <rPh sb="3" eb="5">
      <t>ショルイ</t>
    </rPh>
    <phoneticPr fontId="3"/>
  </si>
  <si>
    <t>県費</t>
    <rPh sb="0" eb="2">
      <t>ケンピ</t>
    </rPh>
    <phoneticPr fontId="3"/>
  </si>
  <si>
    <t>市費</t>
    <rPh sb="0" eb="2">
      <t>シヒ</t>
    </rPh>
    <phoneticPr fontId="3"/>
  </si>
  <si>
    <t>短縮</t>
    <rPh sb="0" eb="2">
      <t>タンシュク</t>
    </rPh>
    <phoneticPr fontId="3"/>
  </si>
  <si>
    <t>（前記総務省令に定める場合の区分に応じて下記のとおり。）</t>
    <rPh sb="1" eb="3">
      <t>ゼンキ</t>
    </rPh>
    <rPh sb="3" eb="6">
      <t>ソウムショウ</t>
    </rPh>
    <rPh sb="6" eb="7">
      <t>レイ</t>
    </rPh>
    <rPh sb="8" eb="9">
      <t>サダ</t>
    </rPh>
    <rPh sb="11" eb="13">
      <t>バアイ</t>
    </rPh>
    <rPh sb="14" eb="16">
      <t>クブン</t>
    </rPh>
    <rPh sb="17" eb="18">
      <t>オウ</t>
    </rPh>
    <rPh sb="20" eb="22">
      <t>カキ</t>
    </rPh>
    <phoneticPr fontId="3"/>
  </si>
  <si>
    <t>2のア</t>
    <phoneticPr fontId="3"/>
  </si>
  <si>
    <t>世帯全員について記載された住民票の写し及び母子健康手帳の写し</t>
    <rPh sb="0" eb="2">
      <t>セタイ</t>
    </rPh>
    <rPh sb="2" eb="4">
      <t>ゼンイン</t>
    </rPh>
    <rPh sb="8" eb="10">
      <t>キサイ</t>
    </rPh>
    <rPh sb="13" eb="16">
      <t>ジュウミンヒョウ</t>
    </rPh>
    <rPh sb="17" eb="18">
      <t>ウツ</t>
    </rPh>
    <rPh sb="19" eb="20">
      <t>オヨ</t>
    </rPh>
    <rPh sb="21" eb="23">
      <t>ボシ</t>
    </rPh>
    <rPh sb="23" eb="25">
      <t>ケンコウ</t>
    </rPh>
    <rPh sb="25" eb="27">
      <t>テチョウ</t>
    </rPh>
    <rPh sb="28" eb="29">
      <t>ウツ</t>
    </rPh>
    <phoneticPr fontId="3"/>
  </si>
  <si>
    <t>2のイ</t>
    <phoneticPr fontId="3"/>
  </si>
  <si>
    <t>保育を予定していた配偶者の状態についての医師の診断書及び母子健康手帳の写し</t>
    <rPh sb="0" eb="2">
      <t>ホイク</t>
    </rPh>
    <rPh sb="3" eb="5">
      <t>ヨテイ</t>
    </rPh>
    <rPh sb="9" eb="12">
      <t>ハイグウシャ</t>
    </rPh>
    <rPh sb="13" eb="15">
      <t>ジョウタイ</t>
    </rPh>
    <rPh sb="20" eb="22">
      <t>イシ</t>
    </rPh>
    <rPh sb="23" eb="26">
      <t>シンダンショ</t>
    </rPh>
    <rPh sb="26" eb="27">
      <t>オヨ</t>
    </rPh>
    <rPh sb="28" eb="30">
      <t>ボシ</t>
    </rPh>
    <rPh sb="30" eb="32">
      <t>ケンコウ</t>
    </rPh>
    <rPh sb="32" eb="34">
      <t>テチョウ</t>
    </rPh>
    <rPh sb="35" eb="36">
      <t>ウツ</t>
    </rPh>
    <phoneticPr fontId="3"/>
  </si>
  <si>
    <t>2のウ</t>
    <phoneticPr fontId="3"/>
  </si>
  <si>
    <t>2のエ</t>
    <phoneticPr fontId="3"/>
  </si>
  <si>
    <t>母子健康手帳の写し</t>
    <rPh sb="0" eb="2">
      <t>ボシ</t>
    </rPh>
    <rPh sb="2" eb="4">
      <t>ケンコウ</t>
    </rPh>
    <rPh sb="4" eb="6">
      <t>テチョウ</t>
    </rPh>
    <rPh sb="7" eb="8">
      <t>ウツ</t>
    </rPh>
    <phoneticPr fontId="3"/>
  </si>
  <si>
    <t>※この用紙は提出の必要はありません。</t>
  </si>
  <si>
    <t>　対象となる子が一歳に達したが、総務省令に定める場合に該当し、休業中の給付が延長となる場合（延長の期間一月ごとに請求書が必要です。なお、総務省令に定める場合に該当するかどうかは、あらかじめ短期給付担当にお問い合わせください。）</t>
    <rPh sb="1" eb="3">
      <t>タイショウ</t>
    </rPh>
    <rPh sb="6" eb="7">
      <t>コ</t>
    </rPh>
    <rPh sb="8" eb="10">
      <t>イッサイ</t>
    </rPh>
    <rPh sb="11" eb="12">
      <t>タッ</t>
    </rPh>
    <rPh sb="16" eb="19">
      <t>ソウムショウ</t>
    </rPh>
    <rPh sb="19" eb="20">
      <t>レイ</t>
    </rPh>
    <rPh sb="21" eb="22">
      <t>サダ</t>
    </rPh>
    <rPh sb="24" eb="26">
      <t>バアイ</t>
    </rPh>
    <rPh sb="27" eb="29">
      <t>ガイトウ</t>
    </rPh>
    <rPh sb="31" eb="34">
      <t>キュウギョウチュウ</t>
    </rPh>
    <rPh sb="35" eb="37">
      <t>キュウフ</t>
    </rPh>
    <rPh sb="38" eb="40">
      <t>エンチョウ</t>
    </rPh>
    <rPh sb="43" eb="45">
      <t>バアイ</t>
    </rPh>
    <rPh sb="46" eb="48">
      <t>エンチョウ</t>
    </rPh>
    <rPh sb="49" eb="51">
      <t>キカン</t>
    </rPh>
    <rPh sb="51" eb="52">
      <t>ヒト</t>
    </rPh>
    <rPh sb="52" eb="53">
      <t>ツキ</t>
    </rPh>
    <rPh sb="56" eb="59">
      <t>セイキュウショ</t>
    </rPh>
    <rPh sb="60" eb="62">
      <t>ヒツヨウ</t>
    </rPh>
    <rPh sb="68" eb="71">
      <t>ソウムショウ</t>
    </rPh>
    <rPh sb="71" eb="72">
      <t>レイ</t>
    </rPh>
    <rPh sb="73" eb="74">
      <t>サダ</t>
    </rPh>
    <rPh sb="76" eb="78">
      <t>バアイ</t>
    </rPh>
    <rPh sb="79" eb="81">
      <t>ガイトウ</t>
    </rPh>
    <rPh sb="94" eb="96">
      <t>タンキ</t>
    </rPh>
    <rPh sb="96" eb="98">
      <t>キュウフ</t>
    </rPh>
    <rPh sb="98" eb="100">
      <t>タントウ</t>
    </rPh>
    <rPh sb="102" eb="103">
      <t>ト</t>
    </rPh>
    <rPh sb="104" eb="105">
      <t>ア</t>
    </rPh>
    <phoneticPr fontId="3"/>
  </si>
  <si>
    <t>（総務省令に定める場合）
１　育児休業に係る子について、保育所における保育の実施を希望し、申込みを行っていたが、当該子が１歳に達する日後の期間について、
　当面その実施が行われない場合
２　常態として育児休業に係る子の養育を行っている配偶者であって当該子が１歳に達する日後の期間について常態として当該子の養育を行
　う予定であったものが次のいずれかに該当した場合
　ア　死亡したとき
　イ　負傷、疾病又は身体上若しくは精神上の障害により育児休業に係る子を養育することが困難な状態になったとき
　ウ　婚姻の解消その他の事情により配偶者が育児休業に係る子と同居しないこととなったとき
　エ　６週間（多胎妊娠にあっては、14週間）以内に出産する予定であるか又は産後８週間を経過しないとき</t>
    <rPh sb="1" eb="4">
      <t>ソウムショウ</t>
    </rPh>
    <rPh sb="4" eb="5">
      <t>レイ</t>
    </rPh>
    <rPh sb="6" eb="7">
      <t>サダ</t>
    </rPh>
    <rPh sb="9" eb="11">
      <t>バアイ</t>
    </rPh>
    <rPh sb="15" eb="17">
      <t>イクジ</t>
    </rPh>
    <rPh sb="17" eb="19">
      <t>キュウギョウ</t>
    </rPh>
    <rPh sb="20" eb="21">
      <t>カカ</t>
    </rPh>
    <rPh sb="22" eb="23">
      <t>コ</t>
    </rPh>
    <rPh sb="28" eb="31">
      <t>ホイクショ</t>
    </rPh>
    <rPh sb="35" eb="37">
      <t>ホイク</t>
    </rPh>
    <rPh sb="38" eb="40">
      <t>ジッシ</t>
    </rPh>
    <rPh sb="41" eb="43">
      <t>キボウ</t>
    </rPh>
    <rPh sb="45" eb="46">
      <t>モウ</t>
    </rPh>
    <rPh sb="46" eb="47">
      <t>コ</t>
    </rPh>
    <rPh sb="49" eb="50">
      <t>オコナ</t>
    </rPh>
    <rPh sb="56" eb="58">
      <t>トウガイ</t>
    </rPh>
    <rPh sb="58" eb="59">
      <t>コ</t>
    </rPh>
    <rPh sb="61" eb="62">
      <t>サイ</t>
    </rPh>
    <rPh sb="63" eb="64">
      <t>タッ</t>
    </rPh>
    <rPh sb="66" eb="67">
      <t>ヒ</t>
    </rPh>
    <rPh sb="67" eb="68">
      <t>アト</t>
    </rPh>
    <rPh sb="69" eb="71">
      <t>キカン</t>
    </rPh>
    <rPh sb="78" eb="80">
      <t>トウメン</t>
    </rPh>
    <rPh sb="82" eb="84">
      <t>ジッシ</t>
    </rPh>
    <rPh sb="85" eb="86">
      <t>ギョウ</t>
    </rPh>
    <rPh sb="90" eb="92">
      <t>バアイ</t>
    </rPh>
    <rPh sb="95" eb="97">
      <t>ジョウタイ</t>
    </rPh>
    <rPh sb="100" eb="102">
      <t>イクジ</t>
    </rPh>
    <rPh sb="102" eb="104">
      <t>キュウギョウ</t>
    </rPh>
    <rPh sb="105" eb="106">
      <t>カカ</t>
    </rPh>
    <rPh sb="107" eb="108">
      <t>コ</t>
    </rPh>
    <rPh sb="109" eb="111">
      <t>ヨウイク</t>
    </rPh>
    <rPh sb="112" eb="113">
      <t>オコナ</t>
    </rPh>
    <rPh sb="117" eb="120">
      <t>ハイグウシャ</t>
    </rPh>
    <rPh sb="124" eb="126">
      <t>トウガイ</t>
    </rPh>
    <rPh sb="126" eb="127">
      <t>コ</t>
    </rPh>
    <rPh sb="129" eb="130">
      <t>サイ</t>
    </rPh>
    <rPh sb="131" eb="132">
      <t>タッ</t>
    </rPh>
    <rPh sb="134" eb="135">
      <t>ヒ</t>
    </rPh>
    <rPh sb="135" eb="136">
      <t>アト</t>
    </rPh>
    <rPh sb="137" eb="139">
      <t>キカン</t>
    </rPh>
    <rPh sb="148" eb="150">
      <t>トウガイ</t>
    </rPh>
    <rPh sb="150" eb="151">
      <t>コ</t>
    </rPh>
    <rPh sb="155" eb="156">
      <t>オコナ</t>
    </rPh>
    <rPh sb="159" eb="161">
      <t>ヨテイ</t>
    </rPh>
    <rPh sb="168" eb="169">
      <t>ツギ</t>
    </rPh>
    <rPh sb="175" eb="177">
      <t>ガイトウ</t>
    </rPh>
    <rPh sb="179" eb="181">
      <t>バアイ</t>
    </rPh>
    <rPh sb="185" eb="187">
      <t>シボウ</t>
    </rPh>
    <rPh sb="195" eb="197">
      <t>フショウ</t>
    </rPh>
    <rPh sb="198" eb="200">
      <t>シッペイ</t>
    </rPh>
    <rPh sb="200" eb="201">
      <t>マタ</t>
    </rPh>
    <rPh sb="202" eb="205">
      <t>シンタイジョウ</t>
    </rPh>
    <rPh sb="205" eb="206">
      <t>モ</t>
    </rPh>
    <rPh sb="209" eb="212">
      <t>セイシンジョウ</t>
    </rPh>
    <rPh sb="213" eb="215">
      <t>ショウガイ</t>
    </rPh>
    <rPh sb="218" eb="220">
      <t>イクジ</t>
    </rPh>
    <rPh sb="220" eb="222">
      <t>キュウギョウ</t>
    </rPh>
    <rPh sb="223" eb="224">
      <t>カカ</t>
    </rPh>
    <rPh sb="225" eb="226">
      <t>コ</t>
    </rPh>
    <rPh sb="227" eb="229">
      <t>ヨウイク</t>
    </rPh>
    <rPh sb="234" eb="236">
      <t>コンナン</t>
    </rPh>
    <rPh sb="237" eb="239">
      <t>ジョウタイ</t>
    </rPh>
    <rPh sb="249" eb="251">
      <t>コンイン</t>
    </rPh>
    <rPh sb="252" eb="254">
      <t>カイショウ</t>
    </rPh>
    <rPh sb="256" eb="257">
      <t>タ</t>
    </rPh>
    <rPh sb="258" eb="260">
      <t>ジジョウ</t>
    </rPh>
    <rPh sb="263" eb="266">
      <t>ハイグウシャ</t>
    </rPh>
    <rPh sb="267" eb="269">
      <t>イクジ</t>
    </rPh>
    <rPh sb="269" eb="271">
      <t>キュウギョウ</t>
    </rPh>
    <rPh sb="272" eb="273">
      <t>カカ</t>
    </rPh>
    <rPh sb="274" eb="275">
      <t>コ</t>
    </rPh>
    <rPh sb="276" eb="278">
      <t>ドウキョ</t>
    </rPh>
    <rPh sb="294" eb="296">
      <t>シュウカン</t>
    </rPh>
    <rPh sb="297" eb="299">
      <t>タタイ</t>
    </rPh>
    <rPh sb="299" eb="301">
      <t>ニンシン</t>
    </rPh>
    <rPh sb="309" eb="311">
      <t>シュウカン</t>
    </rPh>
    <rPh sb="312" eb="314">
      <t>イナイ</t>
    </rPh>
    <rPh sb="315" eb="317">
      <t>シュッサン</t>
    </rPh>
    <rPh sb="319" eb="321">
      <t>ヨテイ</t>
    </rPh>
    <rPh sb="325" eb="326">
      <t>マタ</t>
    </rPh>
    <rPh sb="327" eb="329">
      <t>サンゴ</t>
    </rPh>
    <rPh sb="330" eb="332">
      <t>シュウカン</t>
    </rPh>
    <rPh sb="333" eb="335">
      <t>ケイカ</t>
    </rPh>
    <phoneticPr fontId="3"/>
  </si>
  <si>
    <t>次の項目を入力してください。</t>
    <rPh sb="0" eb="1">
      <t>ツギ</t>
    </rPh>
    <rPh sb="2" eb="4">
      <t>コウモク</t>
    </rPh>
    <rPh sb="5" eb="7">
      <t>ニュウリョク</t>
    </rPh>
    <phoneticPr fontId="3"/>
  </si>
  <si>
    <t>給付終了予定日</t>
    <rPh sb="0" eb="2">
      <t>キュウフ</t>
    </rPh>
    <rPh sb="2" eb="4">
      <t>シュウリョウ</t>
    </rPh>
    <rPh sb="4" eb="7">
      <t>ヨテイビ</t>
    </rPh>
    <phoneticPr fontId="3"/>
  </si>
  <si>
    <t>１８０日目</t>
    <rPh sb="3" eb="4">
      <t>ニチ</t>
    </rPh>
    <rPh sb="4" eb="5">
      <t>メ</t>
    </rPh>
    <phoneticPr fontId="3"/>
  </si>
  <si>
    <t>円 ／ 22日 ＝</t>
    <rPh sb="0" eb="1">
      <t>エン</t>
    </rPh>
    <rPh sb="6" eb="7">
      <t>ニチ</t>
    </rPh>
    <phoneticPr fontId="3"/>
  </si>
  <si>
    <t>円（10円未満四捨五入）</t>
    <rPh sb="0" eb="1">
      <t>エン</t>
    </rPh>
    <rPh sb="4" eb="5">
      <t>エン</t>
    </rPh>
    <rPh sb="5" eb="7">
      <t>ミマン</t>
    </rPh>
    <rPh sb="7" eb="11">
      <t>シシャゴニュウ</t>
    </rPh>
    <phoneticPr fontId="3"/>
  </si>
  <si>
    <t>②請求額計算式　　　</t>
    <rPh sb="1" eb="3">
      <t>セイキュウ</t>
    </rPh>
    <rPh sb="3" eb="4">
      <t>ガク</t>
    </rPh>
    <rPh sb="4" eb="6">
      <t>ケイサン</t>
    </rPh>
    <rPh sb="6" eb="7">
      <t>シキ</t>
    </rPh>
    <phoneticPr fontId="3"/>
  </si>
  <si>
    <t>給付日額（Ｂ）</t>
    <rPh sb="0" eb="2">
      <t>キュウフ</t>
    </rPh>
    <rPh sb="2" eb="4">
      <t>ニチガク</t>
    </rPh>
    <phoneticPr fontId="3"/>
  </si>
  <si>
    <t>給付上限相当額</t>
    <rPh sb="0" eb="2">
      <t>キュウフ</t>
    </rPh>
    <rPh sb="2" eb="4">
      <t>ジョウゲン</t>
    </rPh>
    <rPh sb="4" eb="6">
      <t>ソウトウ</t>
    </rPh>
    <rPh sb="6" eb="7">
      <t>ガク</t>
    </rPh>
    <phoneticPr fontId="3"/>
  </si>
  <si>
    <t>適用開始日</t>
    <rPh sb="0" eb="2">
      <t>テキヨウ</t>
    </rPh>
    <rPh sb="2" eb="5">
      <t>カイシビ</t>
    </rPh>
    <phoneticPr fontId="3"/>
  </si>
  <si>
    <t>給付上限額</t>
    <rPh sb="0" eb="2">
      <t>キュウフ</t>
    </rPh>
    <rPh sb="2" eb="5">
      <t>ジョウゲンガク</t>
    </rPh>
    <phoneticPr fontId="3"/>
  </si>
  <si>
    <t>180日まで
給付上限額</t>
    <rPh sb="3" eb="4">
      <t>ニチ</t>
    </rPh>
    <rPh sb="7" eb="9">
      <t>キュウフ</t>
    </rPh>
    <rPh sb="9" eb="12">
      <t>ジョウゲンガク</t>
    </rPh>
    <phoneticPr fontId="3"/>
  </si>
  <si>
    <t>　180日(土日含む)まで</t>
    <rPh sb="4" eb="5">
      <t>ニチ</t>
    </rPh>
    <rPh sb="6" eb="8">
      <t>ドニチ</t>
    </rPh>
    <rPh sb="8" eb="9">
      <t>フク</t>
    </rPh>
    <phoneticPr fontId="3"/>
  </si>
  <si>
    <t>円（円未満切捨て）</t>
    <rPh sb="0" eb="1">
      <t>エン</t>
    </rPh>
    <rPh sb="2" eb="3">
      <t>エン</t>
    </rPh>
    <rPh sb="3" eb="5">
      <t>ミマン</t>
    </rPh>
    <rPh sb="5" eb="7">
      <t>キリス</t>
    </rPh>
    <phoneticPr fontId="3"/>
  </si>
  <si>
    <t>180日まで</t>
    <rPh sb="3" eb="4">
      <t>ニチ</t>
    </rPh>
    <phoneticPr fontId="3"/>
  </si>
  <si>
    <t>180日を超える</t>
    <rPh sb="3" eb="4">
      <t>ニチ</t>
    </rPh>
    <rPh sb="5" eb="6">
      <t>コ</t>
    </rPh>
    <phoneticPr fontId="3"/>
  </si>
  <si>
    <t>合計休業日数</t>
    <rPh sb="0" eb="2">
      <t>ゴウケイ</t>
    </rPh>
    <rPh sb="2" eb="4">
      <t>キュウギョウ</t>
    </rPh>
    <rPh sb="4" eb="6">
      <t>ニッスウ</t>
    </rPh>
    <phoneticPr fontId="3"/>
  </si>
  <si>
    <t>①標準報酬日額の算出</t>
    <rPh sb="1" eb="3">
      <t>ヒョウジュン</t>
    </rPh>
    <rPh sb="3" eb="5">
      <t>ホウシュウ</t>
    </rPh>
    <rPh sb="5" eb="6">
      <t>ニチ</t>
    </rPh>
    <rPh sb="8" eb="10">
      <t>サンシュツ</t>
    </rPh>
    <phoneticPr fontId="3"/>
  </si>
  <si>
    <t>標準報酬日額</t>
    <rPh sb="0" eb="2">
      <t>ヒョウジュン</t>
    </rPh>
    <rPh sb="2" eb="4">
      <t>ホウシュウ</t>
    </rPh>
    <rPh sb="4" eb="6">
      <t>ニチガク</t>
    </rPh>
    <phoneticPr fontId="3"/>
  </si>
  <si>
    <t>標準報酬月額</t>
    <rPh sb="0" eb="2">
      <t>ヒョウジュン</t>
    </rPh>
    <rPh sb="2" eb="4">
      <t>ホウシュウ</t>
    </rPh>
    <rPh sb="4" eb="6">
      <t>ゲツガク</t>
    </rPh>
    <phoneticPr fontId="3"/>
  </si>
  <si>
    <t>また、地方公務員の育児休業等に関する法律に基づき、上記育児休業期間について報酬が支給されないことを証明します。</t>
    <rPh sb="3" eb="5">
      <t>チホウ</t>
    </rPh>
    <rPh sb="5" eb="8">
      <t>コウムイン</t>
    </rPh>
    <rPh sb="9" eb="11">
      <t>イクジ</t>
    </rPh>
    <rPh sb="11" eb="13">
      <t>キュウギョウ</t>
    </rPh>
    <rPh sb="13" eb="14">
      <t>トウ</t>
    </rPh>
    <rPh sb="15" eb="16">
      <t>カン</t>
    </rPh>
    <rPh sb="18" eb="20">
      <t>ホウリツ</t>
    </rPh>
    <rPh sb="21" eb="22">
      <t>モト</t>
    </rPh>
    <rPh sb="25" eb="27">
      <t>ジョウキ</t>
    </rPh>
    <rPh sb="27" eb="29">
      <t>イクジ</t>
    </rPh>
    <rPh sb="29" eb="31">
      <t>キュウギョウ</t>
    </rPh>
    <rPh sb="31" eb="33">
      <t>キカン</t>
    </rPh>
    <rPh sb="37" eb="39">
      <t>ホウシュウ</t>
    </rPh>
    <rPh sb="40" eb="42">
      <t>シキュウ</t>
    </rPh>
    <rPh sb="49" eb="51">
      <t>ショウメイ</t>
    </rPh>
    <phoneticPr fontId="3"/>
  </si>
  <si>
    <t>人事異動通知書の写し、又は市町村教育委員会承認済の育児休業延長の承認請求書等の写し</t>
    <rPh sb="0" eb="2">
      <t>ジンジ</t>
    </rPh>
    <rPh sb="2" eb="4">
      <t>イドウ</t>
    </rPh>
    <rPh sb="4" eb="7">
      <t>ツウチショ</t>
    </rPh>
    <rPh sb="8" eb="9">
      <t>ウツ</t>
    </rPh>
    <rPh sb="11" eb="12">
      <t>マタ</t>
    </rPh>
    <rPh sb="13" eb="16">
      <t>シチョウソン</t>
    </rPh>
    <rPh sb="16" eb="18">
      <t>キョウイク</t>
    </rPh>
    <rPh sb="18" eb="21">
      <t>イインカイ</t>
    </rPh>
    <rPh sb="21" eb="23">
      <t>ショウニン</t>
    </rPh>
    <rPh sb="23" eb="24">
      <t>ズミ</t>
    </rPh>
    <rPh sb="25" eb="27">
      <t>イクジ</t>
    </rPh>
    <rPh sb="27" eb="29">
      <t>キュウギョウ</t>
    </rPh>
    <rPh sb="29" eb="31">
      <t>エンチョウ</t>
    </rPh>
    <rPh sb="32" eb="34">
      <t>ショウニン</t>
    </rPh>
    <rPh sb="34" eb="37">
      <t>セイキュウショ</t>
    </rPh>
    <rPh sb="37" eb="38">
      <t>トウ</t>
    </rPh>
    <rPh sb="39" eb="40">
      <t>ウツ</t>
    </rPh>
    <phoneticPr fontId="3"/>
  </si>
  <si>
    <t>人事異動通知書の写し、又は市町村教育委員会承認済の育児休業等変更届等の写し</t>
    <rPh sb="0" eb="2">
      <t>ジンジ</t>
    </rPh>
    <rPh sb="2" eb="4">
      <t>イドウ</t>
    </rPh>
    <rPh sb="4" eb="7">
      <t>ツウチショ</t>
    </rPh>
    <rPh sb="8" eb="9">
      <t>ウツ</t>
    </rPh>
    <rPh sb="11" eb="12">
      <t>マタ</t>
    </rPh>
    <rPh sb="13" eb="16">
      <t>シチョウソン</t>
    </rPh>
    <rPh sb="16" eb="18">
      <t>キョウイク</t>
    </rPh>
    <rPh sb="18" eb="21">
      <t>イインカイ</t>
    </rPh>
    <rPh sb="21" eb="23">
      <t>ショウニン</t>
    </rPh>
    <rPh sb="23" eb="24">
      <t>ズミ</t>
    </rPh>
    <rPh sb="25" eb="27">
      <t>イクジ</t>
    </rPh>
    <rPh sb="27" eb="29">
      <t>キュウギョウ</t>
    </rPh>
    <rPh sb="29" eb="30">
      <t>トウ</t>
    </rPh>
    <rPh sb="30" eb="33">
      <t>ヘンコウトドケ</t>
    </rPh>
    <rPh sb="33" eb="34">
      <t>トウ</t>
    </rPh>
    <rPh sb="35" eb="36">
      <t>ウツ</t>
    </rPh>
    <phoneticPr fontId="3"/>
  </si>
  <si>
    <t>円 × 67/100  =</t>
    <rPh sb="0" eb="1">
      <t>エン</t>
    </rPh>
    <phoneticPr fontId="3"/>
  </si>
  <si>
    <t>円 × 50/100　=</t>
    <rPh sb="0" eb="1">
      <t>エン</t>
    </rPh>
    <phoneticPr fontId="3"/>
  </si>
  <si>
    <t>生　年　月　日</t>
    <rPh sb="0" eb="1">
      <t>セイ</t>
    </rPh>
    <rPh sb="2" eb="3">
      <t>ネン</t>
    </rPh>
    <rPh sb="4" eb="5">
      <t>ツキ</t>
    </rPh>
    <rPh sb="6" eb="7">
      <t>ヒ</t>
    </rPh>
    <phoneticPr fontId="3"/>
  </si>
  <si>
    <r>
      <t>育児休業手当金請求書 請求額計算シート</t>
    </r>
    <r>
      <rPr>
        <b/>
        <sz val="12"/>
        <rFont val="ＭＳ ゴシック"/>
        <family val="3"/>
        <charset val="128"/>
      </rPr>
      <t>　
※この用紙は提出の必要はありません。</t>
    </r>
    <rPh sb="0" eb="2">
      <t>イクジ</t>
    </rPh>
    <rPh sb="2" eb="4">
      <t>キュウギョウ</t>
    </rPh>
    <rPh sb="4" eb="7">
      <t>テアテキン</t>
    </rPh>
    <rPh sb="7" eb="10">
      <t>セイキュウショ</t>
    </rPh>
    <rPh sb="11" eb="14">
      <t>セイキュウガク</t>
    </rPh>
    <rPh sb="14" eb="16">
      <t>ケイサン</t>
    </rPh>
    <rPh sb="24" eb="26">
      <t>ヨウシ</t>
    </rPh>
    <rPh sb="27" eb="29">
      <t>テイシュツ</t>
    </rPh>
    <rPh sb="30" eb="32">
      <t>ヒツヨウ</t>
    </rPh>
    <phoneticPr fontId="3"/>
  </si>
  <si>
    <t>令和　　　　　年　　　　　月　　　　日</t>
    <rPh sb="0" eb="2">
      <t>レイワ</t>
    </rPh>
    <rPh sb="7" eb="8">
      <t>ネン</t>
    </rPh>
    <rPh sb="13" eb="14">
      <t>ガツ</t>
    </rPh>
    <rPh sb="18" eb="19">
      <t>ニチ</t>
    </rPh>
    <phoneticPr fontId="3"/>
  </si>
  <si>
    <t>※延長給付は、月単位で毎月々支給要件を証明する書類を添付の上、請求してください。</t>
    <rPh sb="1" eb="5">
      <t>エンチョウキュウフ</t>
    </rPh>
    <rPh sb="7" eb="10">
      <t>ツキタンイ</t>
    </rPh>
    <rPh sb="11" eb="14">
      <t>マイツキヅキ</t>
    </rPh>
    <rPh sb="14" eb="16">
      <t>シキュウ</t>
    </rPh>
    <rPh sb="16" eb="18">
      <t>ヨウケン</t>
    </rPh>
    <rPh sb="19" eb="21">
      <t>ショウメイ</t>
    </rPh>
    <rPh sb="23" eb="25">
      <t>ショルイ</t>
    </rPh>
    <rPh sb="26" eb="28">
      <t>テンプ</t>
    </rPh>
    <rPh sb="29" eb="30">
      <t>ウエ</t>
    </rPh>
    <rPh sb="31" eb="33">
      <t>セイキュウ</t>
    </rPh>
    <phoneticPr fontId="3"/>
  </si>
  <si>
    <t>※新規の請求は育児休業の発令日以降に、延長給付は請求する月が経過してから請求してください。</t>
    <rPh sb="1" eb="3">
      <t>シンキ</t>
    </rPh>
    <rPh sb="4" eb="6">
      <t>セイキュウ</t>
    </rPh>
    <rPh sb="7" eb="9">
      <t>イクジ</t>
    </rPh>
    <rPh sb="9" eb="11">
      <t>キュウギョウ</t>
    </rPh>
    <rPh sb="12" eb="14">
      <t>ハツレイ</t>
    </rPh>
    <rPh sb="14" eb="15">
      <t>ビ</t>
    </rPh>
    <rPh sb="15" eb="17">
      <t>イコウ</t>
    </rPh>
    <rPh sb="19" eb="21">
      <t>エンチョウ</t>
    </rPh>
    <rPh sb="21" eb="23">
      <t>キュウフ</t>
    </rPh>
    <rPh sb="24" eb="26">
      <t>セイキュウ</t>
    </rPh>
    <rPh sb="28" eb="29">
      <t>ツキ</t>
    </rPh>
    <rPh sb="30" eb="32">
      <t>ケイカ</t>
    </rPh>
    <rPh sb="36" eb="38">
      <t>セイキュウ</t>
    </rPh>
    <phoneticPr fontId="2"/>
  </si>
  <si>
    <t>級</t>
    <rPh sb="0" eb="1">
      <t>キュウ</t>
    </rPh>
    <phoneticPr fontId="2"/>
  </si>
  <si>
    <t>令和</t>
    <rPh sb="0" eb="1">
      <t>ワ</t>
    </rPh>
    <phoneticPr fontId="2"/>
  </si>
  <si>
    <t>所属所名</t>
    <phoneticPr fontId="3"/>
  </si>
  <si>
    <t>育休開始日</t>
    <phoneticPr fontId="3"/>
  </si>
  <si>
    <t>所属所コード</t>
    <phoneticPr fontId="3"/>
  </si>
  <si>
    <t>対象となる子の
生　年　月　日</t>
    <rPh sb="0" eb="2">
      <t>タイショウ</t>
    </rPh>
    <rPh sb="5" eb="6">
      <t>コ</t>
    </rPh>
    <rPh sb="8" eb="9">
      <t>ナマ</t>
    </rPh>
    <rPh sb="10" eb="11">
      <t>トシ</t>
    </rPh>
    <rPh sb="12" eb="13">
      <t>ツキ</t>
    </rPh>
    <rPh sb="14" eb="15">
      <t>ニチ</t>
    </rPh>
    <phoneticPr fontId="2"/>
  </si>
  <si>
    <t>令和</t>
    <rPh sb="0" eb="2">
      <t>レイワ</t>
    </rPh>
    <phoneticPr fontId="3"/>
  </si>
  <si>
    <t>令和　　　　年　　　　月　　　　日　　～　　令和　　　　年　　　　　月　　　　日</t>
    <rPh sb="1" eb="2">
      <t>ワ</t>
    </rPh>
    <rPh sb="23" eb="24">
      <t>ワ</t>
    </rPh>
    <phoneticPr fontId="3"/>
  </si>
  <si>
    <t>令和　　　　年　　　　月　　　　日　　～　　令和　　　　年　　　　　月　　　　日</t>
    <phoneticPr fontId="3"/>
  </si>
  <si>
    <t>令和　　　　年　　　　月　　　　　日</t>
    <phoneticPr fontId="3"/>
  </si>
  <si>
    <t xml:space="preserve">TEL:               (              )           </t>
    <phoneticPr fontId="2"/>
  </si>
  <si>
    <t>人事異動通知書の写し　（「育児休業支援手当金」も請求する場合は、配偶者が育児休業を取得していることが分かる書類）</t>
    <rPh sb="0" eb="2">
      <t>ジンジ</t>
    </rPh>
    <rPh sb="2" eb="4">
      <t>イドウ</t>
    </rPh>
    <rPh sb="4" eb="7">
      <t>ツウチショ</t>
    </rPh>
    <rPh sb="8" eb="9">
      <t>ウツ</t>
    </rPh>
    <rPh sb="13" eb="17">
      <t>イクジキュウギョウ</t>
    </rPh>
    <rPh sb="17" eb="19">
      <t>シエン</t>
    </rPh>
    <rPh sb="19" eb="21">
      <t>テアテ</t>
    </rPh>
    <rPh sb="21" eb="22">
      <t>キン</t>
    </rPh>
    <rPh sb="24" eb="26">
      <t>セイキュウ</t>
    </rPh>
    <rPh sb="28" eb="30">
      <t>バアイ</t>
    </rPh>
    <rPh sb="32" eb="35">
      <t>ハイグウシャ</t>
    </rPh>
    <rPh sb="36" eb="40">
      <t>イクジキュウギョウ</t>
    </rPh>
    <rPh sb="41" eb="43">
      <t>シュトク</t>
    </rPh>
    <rPh sb="50" eb="51">
      <t>ワ</t>
    </rPh>
    <rPh sb="53" eb="55">
      <t>ショルイ</t>
    </rPh>
    <phoneticPr fontId="3"/>
  </si>
  <si>
    <t>育児休業承認書の写し　（「育児休業支援手当金」も請求する場合は、配偶者が育児休業を取得していることが分かる書類）</t>
    <rPh sb="0" eb="2">
      <t>イクジ</t>
    </rPh>
    <rPh sb="2" eb="4">
      <t>キュウギョウ</t>
    </rPh>
    <rPh sb="4" eb="7">
      <t>ショウニンショ</t>
    </rPh>
    <rPh sb="8" eb="9">
      <t>ウツ</t>
    </rPh>
    <rPh sb="19" eb="21">
      <t>テアテ</t>
    </rPh>
    <phoneticPr fontId="3"/>
  </si>
  <si>
    <t>　180日を超える</t>
    <rPh sb="4" eb="5">
      <t>ニチ</t>
    </rPh>
    <rPh sb="6" eb="7">
      <t>コ</t>
    </rPh>
    <phoneticPr fontId="3"/>
  </si>
  <si>
    <t>円 × 13/100　=</t>
    <rPh sb="0" eb="1">
      <t>エン</t>
    </rPh>
    <phoneticPr fontId="3"/>
  </si>
  <si>
    <t>育児休業手当金
合計支給額</t>
    <rPh sb="0" eb="7">
      <t>イクジキュウギョウテアテキン</t>
    </rPh>
    <rPh sb="8" eb="13">
      <t>ゴウケイシキュウガク</t>
    </rPh>
    <phoneticPr fontId="3"/>
  </si>
  <si>
    <t>合計請求額
（請求書に記入する額）</t>
    <rPh sb="0" eb="2">
      <t>ゴウケイ</t>
    </rPh>
    <rPh sb="2" eb="5">
      <t>セイキュウガク</t>
    </rPh>
    <rPh sb="7" eb="9">
      <t>セイキュウ</t>
    </rPh>
    <rPh sb="9" eb="10">
      <t>ショ</t>
    </rPh>
    <rPh sb="11" eb="13">
      <t>キニュウ</t>
    </rPh>
    <rPh sb="15" eb="16">
      <t>ガク</t>
    </rPh>
    <phoneticPr fontId="2"/>
  </si>
  <si>
    <t>　１８０日を超える</t>
    <rPh sb="4" eb="5">
      <t>ニチ</t>
    </rPh>
    <rPh sb="6" eb="7">
      <t>コ</t>
    </rPh>
    <phoneticPr fontId="3"/>
  </si>
  <si>
    <t>月</t>
  </si>
  <si>
    <t>合計請求額</t>
    <rPh sb="0" eb="2">
      <t>ゴウケイ</t>
    </rPh>
    <rPh sb="2" eb="4">
      <t>セイキュウ</t>
    </rPh>
    <rPh sb="4" eb="5">
      <t>ガク</t>
    </rPh>
    <phoneticPr fontId="3"/>
  </si>
  <si>
    <t>新規の方は、この数値をメモし、育児休業手当金請求書の請求額に記入する↑</t>
    <rPh sb="0" eb="2">
      <t>シンキ</t>
    </rPh>
    <rPh sb="3" eb="4">
      <t>カタ</t>
    </rPh>
    <rPh sb="8" eb="10">
      <t>スウチ</t>
    </rPh>
    <rPh sb="15" eb="17">
      <t>イクジ</t>
    </rPh>
    <rPh sb="17" eb="19">
      <t>キュウギョウ</t>
    </rPh>
    <rPh sb="19" eb="22">
      <t>テアテキン</t>
    </rPh>
    <rPh sb="22" eb="25">
      <t>セイキュウショ</t>
    </rPh>
    <rPh sb="26" eb="29">
      <t>セイキュウガク</t>
    </rPh>
    <rPh sb="30" eb="32">
      <t>キニュウ</t>
    </rPh>
    <phoneticPr fontId="3"/>
  </si>
  <si>
    <r>
      <t>延長の方は、</t>
    </r>
    <r>
      <rPr>
        <u/>
        <sz val="11"/>
        <rFont val="HGP創英角ﾎﾟｯﾌﾟ体"/>
        <family val="3"/>
        <charset val="128"/>
      </rPr>
      <t>請求対象月</t>
    </r>
    <r>
      <rPr>
        <sz val="11"/>
        <rFont val="HGP創英角ﾎﾟｯﾌﾟ体"/>
        <family val="3"/>
        <charset val="128"/>
      </rPr>
      <t>の数値をメモし、育児休業手当金請求書の請求額に記入する↑　　　　</t>
    </r>
    <rPh sb="0" eb="2">
      <t>エンチョウ</t>
    </rPh>
    <rPh sb="3" eb="4">
      <t>カタ</t>
    </rPh>
    <rPh sb="6" eb="8">
      <t>セイキュウ</t>
    </rPh>
    <rPh sb="8" eb="10">
      <t>タイショウ</t>
    </rPh>
    <rPh sb="10" eb="11">
      <t>ツキ</t>
    </rPh>
    <rPh sb="12" eb="14">
      <t>スウチ</t>
    </rPh>
    <rPh sb="19" eb="21">
      <t>イクジ</t>
    </rPh>
    <rPh sb="21" eb="23">
      <t>キュウギョウ</t>
    </rPh>
    <rPh sb="23" eb="26">
      <t>テアテキン</t>
    </rPh>
    <rPh sb="26" eb="29">
      <t>セイキュウショ</t>
    </rPh>
    <rPh sb="30" eb="33">
      <t>セイキュウガク</t>
    </rPh>
    <rPh sb="34" eb="36">
      <t>キニュウ</t>
    </rPh>
    <phoneticPr fontId="3"/>
  </si>
  <si>
    <t>育児休業支援手当金
支給日数</t>
    <rPh sb="0" eb="3">
      <t>イクジキュウギョウ</t>
    </rPh>
    <rPh sb="4" eb="6">
      <t>シエン</t>
    </rPh>
    <rPh sb="6" eb="8">
      <t>テアテ</t>
    </rPh>
    <rPh sb="8" eb="9">
      <t>キン</t>
    </rPh>
    <rPh sb="9" eb="13">
      <t>シキュウニッスウ</t>
    </rPh>
    <phoneticPr fontId="2"/>
  </si>
  <si>
    <t>育児休業支援手当金
合計支給額</t>
    <rPh sb="4" eb="9">
      <t>シエンテアテキン</t>
    </rPh>
    <rPh sb="10" eb="15">
      <t>ゴウケイシキュウガク</t>
    </rPh>
    <phoneticPr fontId="2"/>
  </si>
  <si>
    <t>育児休業支援手当金を請求する場合は、上の黄色セルに支給日数を入力し、「合計請求額」を表面に記入してください。</t>
    <rPh sb="0" eb="4">
      <t>イクジキュウギョウ</t>
    </rPh>
    <rPh sb="4" eb="6">
      <t>シエン</t>
    </rPh>
    <rPh sb="6" eb="8">
      <t>テアテ</t>
    </rPh>
    <rPh sb="8" eb="9">
      <t>キン</t>
    </rPh>
    <rPh sb="9" eb="10">
      <t>テキン</t>
    </rPh>
    <rPh sb="10" eb="12">
      <t>セイキュウ</t>
    </rPh>
    <rPh sb="14" eb="16">
      <t>バアイ</t>
    </rPh>
    <rPh sb="18" eb="19">
      <t>ウエ</t>
    </rPh>
    <rPh sb="20" eb="22">
      <t>キイロ</t>
    </rPh>
    <rPh sb="25" eb="29">
      <t>シキュウニッスウ</t>
    </rPh>
    <rPh sb="30" eb="32">
      <t>ニュウリョク</t>
    </rPh>
    <rPh sb="35" eb="40">
      <t>ゴウケイセイキュウガク</t>
    </rPh>
    <rPh sb="42" eb="44">
      <t>オモテメン</t>
    </rPh>
    <rPh sb="45" eb="47">
      <t>キニュウ</t>
    </rPh>
    <phoneticPr fontId="3"/>
  </si>
  <si>
    <t>育児休業支援手当金の日額</t>
    <rPh sb="0" eb="4">
      <t>イクジキュウギョウ</t>
    </rPh>
    <rPh sb="4" eb="9">
      <t>シエンテアテキン</t>
    </rPh>
    <rPh sb="10" eb="12">
      <t>ニチガク</t>
    </rPh>
    <phoneticPr fontId="3"/>
  </si>
  <si>
    <t>①市区町村発行の請求月の保育所入所不承諾通知書の写し　②市区町村に提出した保育所等の利用申込書の写し
③育児休業手当金支給対象期間延長事由認定申告書、及び誓約書（誓約書は子が１歳の申請時のみ）</t>
    <rPh sb="1" eb="5">
      <t>シクチョウソン</t>
    </rPh>
    <rPh sb="5" eb="7">
      <t>ハッコウ</t>
    </rPh>
    <rPh sb="8" eb="11">
      <t>セイキュウツキ</t>
    </rPh>
    <rPh sb="12" eb="15">
      <t>ホイクショ</t>
    </rPh>
    <rPh sb="15" eb="17">
      <t>ニュウショ</t>
    </rPh>
    <rPh sb="17" eb="18">
      <t>フ</t>
    </rPh>
    <rPh sb="18" eb="20">
      <t>ショウダク</t>
    </rPh>
    <rPh sb="20" eb="23">
      <t>ツウチショ</t>
    </rPh>
    <rPh sb="24" eb="25">
      <t>ウツ</t>
    </rPh>
    <rPh sb="52" eb="59">
      <t>イクジキュウギョウテアテキン</t>
    </rPh>
    <rPh sb="59" eb="65">
      <t>シキュウタイショウキカン</t>
    </rPh>
    <rPh sb="65" eb="69">
      <t>エンチョウジユウ</t>
    </rPh>
    <rPh sb="69" eb="74">
      <t>ニンテイシンコクショ</t>
    </rPh>
    <rPh sb="75" eb="76">
      <t>オヨ</t>
    </rPh>
    <rPh sb="77" eb="80">
      <t>セイヤクショ</t>
    </rPh>
    <rPh sb="81" eb="84">
      <t>セイヤクショ</t>
    </rPh>
    <rPh sb="85" eb="86">
      <t>コ</t>
    </rPh>
    <rPh sb="88" eb="89">
      <t>サイ</t>
    </rPh>
    <rPh sb="90" eb="93">
      <t>シンセイジ</t>
    </rPh>
    <phoneticPr fontId="3"/>
  </si>
  <si>
    <t xml:space="preserve"> 　　　　</t>
    <phoneticPr fontId="3"/>
  </si>
  <si>
    <t>a6680-04@pref.saitama.lg.jp</t>
    <phoneticPr fontId="2"/>
  </si>
  <si>
    <t>R7.6</t>
    <phoneticPr fontId="2"/>
  </si>
  <si>
    <r>
      <t xml:space="preserve"> </t>
    </r>
    <r>
      <rPr>
        <b/>
        <sz val="18"/>
        <color theme="1"/>
        <rFont val="HGP明朝E"/>
        <family val="1"/>
        <charset val="128"/>
      </rPr>
      <t>育児休業手当金請求書</t>
    </r>
    <r>
      <rPr>
        <b/>
        <sz val="16"/>
        <color theme="1"/>
        <rFont val="HGP明朝E"/>
        <family val="1"/>
        <charset val="128"/>
      </rPr>
      <t>　</t>
    </r>
    <rPh sb="1" eb="3">
      <t>イクジ</t>
    </rPh>
    <rPh sb="3" eb="5">
      <t>キュウギョウ</t>
    </rPh>
    <rPh sb="5" eb="8">
      <t>テアテキン</t>
    </rPh>
    <rPh sb="8" eb="11">
      <t>セイキュウショ</t>
    </rPh>
    <phoneticPr fontId="3"/>
  </si>
  <si>
    <t>対象となる子の
出産予定日</t>
    <rPh sb="0" eb="2">
      <t>タイショウ</t>
    </rPh>
    <rPh sb="5" eb="6">
      <t>コ</t>
    </rPh>
    <rPh sb="8" eb="10">
      <t>シュッサン</t>
    </rPh>
    <rPh sb="10" eb="13">
      <t>ヨテイビ</t>
    </rPh>
    <phoneticPr fontId="2"/>
  </si>
  <si>
    <t>産前産後休業</t>
    <rPh sb="0" eb="2">
      <t>サンゼン</t>
    </rPh>
    <rPh sb="2" eb="4">
      <t>サンゴ</t>
    </rPh>
    <rPh sb="4" eb="6">
      <t>キュウギョウ</t>
    </rPh>
    <phoneticPr fontId="2"/>
  </si>
  <si>
    <t>有・無</t>
    <rPh sb="0" eb="1">
      <t>アリ</t>
    </rPh>
    <rPh sb="2" eb="3">
      <t>ナシ</t>
    </rPh>
    <phoneticPr fontId="2"/>
  </si>
  <si>
    <t>生　年　月　日</t>
    <rPh sb="0" eb="1">
      <t>セイ</t>
    </rPh>
    <rPh sb="2" eb="3">
      <t>ネン</t>
    </rPh>
    <rPh sb="4" eb="5">
      <t>ツキ</t>
    </rPh>
    <rPh sb="5" eb="6">
      <t>ヒ</t>
    </rPh>
    <phoneticPr fontId="3"/>
  </si>
  <si>
    <t>※県立学校、局・課所館の組合員の方も、紙の請求書を下記までご提出ください。（総務事務システムには載せていません。）</t>
    <phoneticPr fontId="3"/>
  </si>
  <si>
    <t>2 配偶者の情報をご記入ください</t>
    <rPh sb="2" eb="5">
      <t>ハイグウシャ</t>
    </rPh>
    <rPh sb="6" eb="8">
      <t>ジョウホウ</t>
    </rPh>
    <rPh sb="10" eb="12">
      <t>キニュウ</t>
    </rPh>
    <phoneticPr fontId="3"/>
  </si>
  <si>
    <t>※母親による請求の場合、ご記入ください</t>
    <rPh sb="1" eb="3">
      <t>ハハオヤ</t>
    </rPh>
    <rPh sb="6" eb="8">
      <t>セイキュウ</t>
    </rPh>
    <rPh sb="9" eb="11">
      <t>バアイ</t>
    </rPh>
    <rPh sb="13" eb="15">
      <t>キニュウ</t>
    </rPh>
    <phoneticPr fontId="2"/>
  </si>
  <si>
    <t>※母親・父親共に、ご記入ください</t>
    <rPh sb="1" eb="3">
      <t>ハハオヤ</t>
    </rPh>
    <rPh sb="4" eb="6">
      <t>チチオヤ</t>
    </rPh>
    <rPh sb="6" eb="7">
      <t>トモ</t>
    </rPh>
    <rPh sb="10" eb="12">
      <t>キニュウ</t>
    </rPh>
    <phoneticPr fontId="2"/>
  </si>
  <si>
    <t>基本事項（育児休業期間等）</t>
    <rPh sb="0" eb="2">
      <t>キホン</t>
    </rPh>
    <rPh sb="2" eb="4">
      <t>ジコウ</t>
    </rPh>
    <rPh sb="5" eb="9">
      <t>イクジキュウギョウ</t>
    </rPh>
    <rPh sb="9" eb="11">
      <t>キカン</t>
    </rPh>
    <rPh sb="11" eb="12">
      <t>トウ</t>
    </rPh>
    <phoneticPr fontId="2"/>
  </si>
  <si>
    <t xml:space="preserve">TEL:               (              )               </t>
    <phoneticPr fontId="2"/>
  </si>
  <si>
    <t>産後休暇期間</t>
    <rPh sb="0" eb="2">
      <t>サンゴ</t>
    </rPh>
    <rPh sb="2" eb="4">
      <t>キュウカ</t>
    </rPh>
    <rPh sb="4" eb="6">
      <t>キカン</t>
    </rPh>
    <phoneticPr fontId="3"/>
  </si>
  <si>
    <t>育児休業期間</t>
    <rPh sb="1" eb="3">
      <t>イクジ</t>
    </rPh>
    <rPh sb="3" eb="5">
      <t>キュウギョウキカン</t>
    </rPh>
    <phoneticPr fontId="3"/>
  </si>
  <si>
    <t xml:space="preserve">MAIL:                                           </t>
    <phoneticPr fontId="2"/>
  </si>
  <si>
    <t xml:space="preserve">MAIL:                                        </t>
    <phoneticPr fontId="2"/>
  </si>
  <si>
    <t>2 　育児休業手当金がパパ・ママ育休プラスに該当する場合は、次の期間もご記入ください</t>
    <rPh sb="3" eb="7">
      <t>イクジキュウギョウ</t>
    </rPh>
    <rPh sb="7" eb="10">
      <t>テアテキン</t>
    </rPh>
    <rPh sb="16" eb="18">
      <t>イクキュウ</t>
    </rPh>
    <rPh sb="22" eb="24">
      <t>ガイトウ</t>
    </rPh>
    <rPh sb="26" eb="28">
      <t>バアイ</t>
    </rPh>
    <rPh sb="30" eb="31">
      <t>ツギ</t>
    </rPh>
    <rPh sb="32" eb="34">
      <t>キカン</t>
    </rPh>
    <rPh sb="36" eb="3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</si>
</sst>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quot;日&quot;"/>
    <numFmt numFmtId="178" formatCode="#,###&quot;円&quot;"/>
    <numFmt numFmtId="179" formatCode="#,##0&quot; 円&quot;"/>
    <numFmt numFmtId="180" formatCode="#,##0_ "/>
    <numFmt numFmtId="181" formatCode="#,##0&quot; 円&quot;;[Red]\-#,##0&quot;円&quot;"/>
    <numFmt numFmtId="182" formatCode="[$-411]ggge&quot;年&quot;m&quot;月&quot;d&quot;日&quot;;@"/>
  </numFmts>
  <fonts count="37">
    <font>
      <sz val="11"/>
      <color theme="1"/>
      <name val="ＭＳ Ｐゴシック"/>
      <family val="3"/>
      <charset val="128"/>
      <scheme val="minor"/>
    </font>
    <font>
      <b/>
      <sz val="16"/>
      <color theme="1"/>
      <name val="HGP明朝E"/>
      <family val="1"/>
      <charset val="128"/>
    </font>
    <font>
      <sz val="6"/>
      <name val="ＭＳ Ｐゴシック"/>
      <family val="3"/>
      <charset val="128"/>
      <scheme val="minor"/>
    </font>
    <font>
      <sz val="6"/>
      <name val="ＭＳ Ｐゴシック"/>
      <family val="3"/>
      <charset val="128"/>
    </font>
    <font>
      <sz val="9"/>
      <color theme="1"/>
      <name val="ＭＳ Ｐ明朝"/>
      <family val="1"/>
      <charset val="128"/>
    </font>
    <font>
      <sz val="11"/>
      <color theme="1"/>
      <name val="ＭＳ Ｐ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6"/>
      <color theme="1"/>
      <name val="HGP平成明朝体W9"/>
      <family val="1"/>
      <charset val="128"/>
    </font>
    <font>
      <sz val="8"/>
      <color theme="1"/>
      <name val="ＭＳ 明朝"/>
      <family val="1"/>
      <charset val="128"/>
    </font>
    <font>
      <sz val="11"/>
      <name val="ＭＳ Ｐゴシック"/>
      <family val="3"/>
      <charset val="128"/>
    </font>
    <font>
      <sz val="11"/>
      <name val="ＭＳ 明朝"/>
      <family val="1"/>
      <charset val="128"/>
    </font>
    <font>
      <b/>
      <sz val="14"/>
      <name val="ＭＳ 明朝"/>
      <family val="1"/>
      <charset val="128"/>
    </font>
    <font>
      <b/>
      <sz val="12"/>
      <name val="ＭＳ ゴシック"/>
      <family val="3"/>
      <charset val="128"/>
    </font>
    <font>
      <b/>
      <sz val="11"/>
      <name val="ＭＳ ゴシック"/>
      <family val="3"/>
      <charset val="128"/>
    </font>
    <font>
      <sz val="10"/>
      <name val="ＭＳ 明朝"/>
      <family val="1"/>
      <charset val="128"/>
    </font>
    <font>
      <sz val="8"/>
      <name val="ＭＳ 明朝"/>
      <family val="1"/>
      <charset val="128"/>
    </font>
    <font>
      <sz val="9"/>
      <name val="ＭＳ 明朝"/>
      <family val="1"/>
      <charset val="128"/>
    </font>
    <font>
      <sz val="12"/>
      <name val="HGP創英角ﾎﾟｯﾌﾟ体"/>
      <family val="3"/>
      <charset val="128"/>
    </font>
    <font>
      <u/>
      <sz val="11"/>
      <color theme="1"/>
      <name val="ＭＳ Ｐ明朝"/>
      <family val="1"/>
      <charset val="128"/>
    </font>
    <font>
      <b/>
      <sz val="11"/>
      <name val="ＭＳ 明朝"/>
      <family val="1"/>
      <charset val="128"/>
    </font>
    <font>
      <sz val="12"/>
      <color theme="1"/>
      <name val="ＭＳ Ｐ明朝"/>
      <family val="1"/>
      <charset val="128"/>
    </font>
    <font>
      <b/>
      <sz val="12"/>
      <color theme="1"/>
      <name val="ＭＳ Ｐ明朝"/>
      <family val="1"/>
      <charset val="128"/>
    </font>
    <font>
      <sz val="11"/>
      <name val="HGP創英角ﾎﾟｯﾌﾟ体"/>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1"/>
      <name val="HGｺﾞｼｯｸE"/>
      <family val="3"/>
      <charset val="128"/>
    </font>
    <font>
      <sz val="11"/>
      <color theme="1"/>
      <name val="HGｺﾞｼｯｸE"/>
      <family val="3"/>
      <charset val="128"/>
    </font>
    <font>
      <sz val="11"/>
      <color theme="1"/>
      <name val="HGS創英角ﾎﾟｯﾌﾟ体"/>
      <family val="3"/>
      <charset val="128"/>
    </font>
    <font>
      <sz val="10"/>
      <color theme="1"/>
      <name val="ＭＳ Ｐ明朝"/>
      <family val="1"/>
      <charset val="128"/>
    </font>
    <font>
      <sz val="12"/>
      <name val="ＭＳ 明朝"/>
      <family val="1"/>
      <charset val="128"/>
    </font>
    <font>
      <u/>
      <sz val="11"/>
      <name val="HGP創英角ﾎﾟｯﾌﾟ体"/>
      <family val="3"/>
      <charset val="128"/>
    </font>
    <font>
      <u/>
      <sz val="11"/>
      <color theme="10"/>
      <name val="ＭＳ Ｐゴシック"/>
      <family val="3"/>
      <charset val="128"/>
      <scheme val="minor"/>
    </font>
    <font>
      <b/>
      <sz val="18"/>
      <color theme="1"/>
      <name val="HGP明朝E"/>
      <family val="1"/>
      <charset val="128"/>
    </font>
  </fonts>
  <fills count="11">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B8E08C"/>
        <bgColor indexed="64"/>
      </patternFill>
    </fill>
    <fill>
      <patternFill patternType="solid">
        <fgColor rgb="FF33FF8F"/>
        <bgColor indexed="64"/>
      </patternFill>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s>
  <borders count="5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diagonal/>
    </border>
  </borders>
  <cellStyleXfs count="5">
    <xf numFmtId="0" fontId="0" fillId="0" borderId="0">
      <alignment vertical="center"/>
    </xf>
    <xf numFmtId="0" fontId="11" fillId="0" borderId="0"/>
    <xf numFmtId="38" fontId="11" fillId="0" borderId="0" applyFont="0" applyFill="0" applyBorder="0" applyAlignment="0" applyProtection="0"/>
    <xf numFmtId="38" fontId="25"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330">
    <xf numFmtId="0" fontId="0" fillId="0" borderId="0" xfId="0">
      <alignment vertical="center"/>
    </xf>
    <xf numFmtId="0" fontId="4" fillId="0" borderId="0" xfId="0" applyFont="1">
      <alignment vertical="center"/>
    </xf>
    <xf numFmtId="0" fontId="5" fillId="0" borderId="0" xfId="0" applyFont="1">
      <alignment vertical="center"/>
    </xf>
    <xf numFmtId="0" fontId="5" fillId="0" borderId="8" xfId="0" applyFont="1" applyBorder="1" applyAlignment="1">
      <alignment vertical="center" wrapText="1"/>
    </xf>
    <xf numFmtId="0" fontId="5" fillId="0" borderId="8" xfId="0" applyFont="1" applyBorder="1" applyAlignment="1">
      <alignment horizontal="center" vertical="center" textRotation="255" shrinkToFit="1"/>
    </xf>
    <xf numFmtId="0" fontId="5" fillId="0" borderId="8" xfId="0" applyFont="1" applyBorder="1">
      <alignment vertical="center"/>
    </xf>
    <xf numFmtId="0" fontId="5" fillId="0" borderId="20"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5" fillId="0" borderId="1" xfId="0" applyFont="1" applyBorder="1">
      <alignment vertical="center"/>
    </xf>
    <xf numFmtId="0" fontId="5" fillId="0" borderId="10" xfId="0" applyFont="1" applyBorder="1">
      <alignment vertical="center"/>
    </xf>
    <xf numFmtId="0" fontId="6" fillId="0" borderId="0" xfId="0" applyFont="1" applyAlignment="1">
      <alignment vertical="top"/>
    </xf>
    <xf numFmtId="0" fontId="7" fillId="0" borderId="0" xfId="0" applyFont="1">
      <alignment vertical="center"/>
    </xf>
    <xf numFmtId="0" fontId="12" fillId="0" borderId="0" xfId="1" applyFont="1" applyAlignment="1">
      <alignment vertical="center"/>
    </xf>
    <xf numFmtId="0" fontId="13" fillId="0" borderId="0" xfId="1" applyFont="1" applyAlignment="1">
      <alignment horizontal="left" vertical="center"/>
    </xf>
    <xf numFmtId="0" fontId="12" fillId="0" borderId="0" xfId="1" applyFont="1" applyAlignment="1">
      <alignment horizontal="left" vertical="center"/>
    </xf>
    <xf numFmtId="0" fontId="6" fillId="0" borderId="0" xfId="1" applyFont="1" applyAlignment="1">
      <alignment horizontal="left" vertical="center"/>
    </xf>
    <xf numFmtId="0" fontId="9" fillId="0" borderId="0" xfId="1" applyFont="1" applyAlignment="1">
      <alignment horizontal="center" vertical="center"/>
    </xf>
    <xf numFmtId="0" fontId="7" fillId="0" borderId="0" xfId="1" applyFont="1" applyAlignment="1">
      <alignment vertical="center" wrapText="1"/>
    </xf>
    <xf numFmtId="0" fontId="7" fillId="0" borderId="0" xfId="1" applyFont="1" applyAlignment="1">
      <alignment vertical="center"/>
    </xf>
    <xf numFmtId="0" fontId="7" fillId="0" borderId="0" xfId="1" applyFont="1" applyAlignment="1">
      <alignment vertical="top" wrapText="1"/>
    </xf>
    <xf numFmtId="0" fontId="10" fillId="0" borderId="0" xfId="1" applyFont="1" applyAlignment="1">
      <alignment vertical="top" wrapText="1"/>
    </xf>
    <xf numFmtId="0" fontId="7" fillId="0" borderId="0" xfId="1" applyFont="1" applyAlignment="1">
      <alignment horizontal="center"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2" xfId="1" applyFont="1" applyBorder="1" applyAlignment="1">
      <alignment vertical="center"/>
    </xf>
    <xf numFmtId="0" fontId="12" fillId="0" borderId="3" xfId="1" applyFont="1" applyBorder="1" applyAlignment="1">
      <alignment vertical="center"/>
    </xf>
    <xf numFmtId="0" fontId="7" fillId="0" borderId="3" xfId="1" applyFont="1" applyBorder="1" applyAlignment="1">
      <alignment vertical="center" shrinkToFit="1"/>
    </xf>
    <xf numFmtId="0" fontId="7" fillId="0" borderId="4" xfId="1" applyFont="1" applyBorder="1" applyAlignment="1">
      <alignment vertical="center" shrinkToFit="1"/>
    </xf>
    <xf numFmtId="0" fontId="7" fillId="0" borderId="0" xfId="1" applyFont="1" applyAlignment="1">
      <alignment vertical="center" shrinkToFit="1"/>
    </xf>
    <xf numFmtId="0" fontId="12" fillId="0" borderId="5" xfId="1" applyFont="1" applyBorder="1" applyAlignment="1">
      <alignment vertical="center"/>
    </xf>
    <xf numFmtId="0" fontId="12" fillId="0" borderId="6" xfId="1" applyFont="1" applyBorder="1" applyAlignment="1">
      <alignment vertical="center"/>
    </xf>
    <xf numFmtId="0" fontId="12" fillId="0" borderId="6" xfId="1" applyFont="1" applyBorder="1" applyAlignment="1">
      <alignment horizontal="left" vertical="center"/>
    </xf>
    <xf numFmtId="14" fontId="12" fillId="0" borderId="6" xfId="1" applyNumberFormat="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4" fillId="0" borderId="0" xfId="1" applyFont="1" applyAlignment="1">
      <alignment vertical="center"/>
    </xf>
    <xf numFmtId="0" fontId="14" fillId="0" borderId="20" xfId="1" applyFont="1" applyBorder="1" applyAlignment="1">
      <alignment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4" fillId="5" borderId="39" xfId="1" applyFont="1" applyFill="1" applyBorder="1" applyAlignment="1">
      <alignment horizontal="center" vertical="center" shrinkToFit="1"/>
    </xf>
    <xf numFmtId="0" fontId="12" fillId="0" borderId="4" xfId="1" applyFont="1" applyBorder="1" applyAlignment="1">
      <alignment horizontal="center" vertical="center" shrinkToFit="1"/>
    </xf>
    <xf numFmtId="0" fontId="12" fillId="0" borderId="40" xfId="1" applyFont="1" applyBorder="1" applyAlignment="1">
      <alignment vertical="center" shrinkToFit="1"/>
    </xf>
    <xf numFmtId="14" fontId="12" fillId="0" borderId="40" xfId="1" applyNumberFormat="1" applyFont="1" applyBorder="1" applyAlignment="1">
      <alignment vertical="center" shrinkToFit="1"/>
    </xf>
    <xf numFmtId="14" fontId="12" fillId="0" borderId="0" xfId="1" applyNumberFormat="1" applyFont="1" applyAlignment="1">
      <alignment vertical="center" shrinkToFit="1"/>
    </xf>
    <xf numFmtId="0" fontId="15" fillId="0" borderId="0" xfId="1" applyFont="1" applyAlignment="1">
      <alignment horizontal="left" vertical="center" wrapText="1"/>
    </xf>
    <xf numFmtId="0" fontId="12" fillId="0" borderId="20" xfId="1" applyFont="1" applyBorder="1" applyAlignment="1">
      <alignment vertical="center"/>
    </xf>
    <xf numFmtId="14" fontId="12" fillId="0" borderId="0" xfId="1" applyNumberFormat="1" applyFont="1" applyAlignment="1">
      <alignment vertical="center"/>
    </xf>
    <xf numFmtId="0" fontId="17" fillId="0" borderId="0" xfId="1" applyFont="1" applyAlignment="1">
      <alignment horizontal="right" vertical="center"/>
    </xf>
    <xf numFmtId="0" fontId="18" fillId="0" borderId="0" xfId="1" applyFont="1" applyAlignment="1">
      <alignment horizontal="right" vertical="center"/>
    </xf>
    <xf numFmtId="0" fontId="19" fillId="0" borderId="8" xfId="1" applyFont="1" applyBorder="1" applyAlignment="1">
      <alignment vertical="center" shrinkToFit="1"/>
    </xf>
    <xf numFmtId="0" fontId="19" fillId="0" borderId="0" xfId="1" applyFont="1" applyAlignment="1">
      <alignment vertical="center" shrinkToFit="1"/>
    </xf>
    <xf numFmtId="180" fontId="12" fillId="0" borderId="1" xfId="1" applyNumberFormat="1" applyFont="1" applyBorder="1" applyAlignment="1">
      <alignment vertical="center"/>
    </xf>
    <xf numFmtId="180" fontId="12" fillId="0" borderId="0" xfId="1" applyNumberFormat="1" applyFont="1" applyAlignment="1">
      <alignment vertical="center"/>
    </xf>
    <xf numFmtId="0" fontId="6" fillId="0" borderId="0" xfId="1" applyFont="1" applyAlignment="1">
      <alignment vertical="center"/>
    </xf>
    <xf numFmtId="0" fontId="8" fillId="0" borderId="0" xfId="1" applyFont="1" applyAlignment="1">
      <alignment vertical="center"/>
    </xf>
    <xf numFmtId="0" fontId="8" fillId="0" borderId="0" xfId="1" applyFont="1" applyAlignment="1">
      <alignment horizontal="center" vertical="center"/>
    </xf>
    <xf numFmtId="0" fontId="4" fillId="0" borderId="0" xfId="1" applyFont="1" applyAlignment="1">
      <alignment horizontal="right" vertical="center"/>
    </xf>
    <xf numFmtId="0" fontId="8" fillId="0" borderId="20" xfId="1" applyFont="1" applyBorder="1" applyAlignment="1">
      <alignment horizontal="center" vertical="center"/>
    </xf>
    <xf numFmtId="0" fontId="12" fillId="0" borderId="8" xfId="1" applyFont="1" applyBorder="1" applyAlignment="1">
      <alignment horizontal="left" vertical="center"/>
    </xf>
    <xf numFmtId="0" fontId="5" fillId="0" borderId="0" xfId="1" applyFont="1" applyAlignment="1">
      <alignment vertical="center"/>
    </xf>
    <xf numFmtId="180" fontId="6" fillId="0" borderId="1" xfId="1" applyNumberFormat="1" applyFont="1" applyBorder="1" applyAlignment="1">
      <alignment vertical="center"/>
    </xf>
    <xf numFmtId="176" fontId="6" fillId="0" borderId="1" xfId="2" applyNumberFormat="1" applyFont="1" applyFill="1" applyBorder="1" applyAlignment="1">
      <alignment horizontal="right" vertical="center"/>
    </xf>
    <xf numFmtId="0" fontId="8" fillId="0" borderId="0" xfId="1" applyFont="1" applyAlignment="1">
      <alignment horizontal="left" vertical="center"/>
    </xf>
    <xf numFmtId="181" fontId="20" fillId="0" borderId="0" xfId="2" applyNumberFormat="1" applyFont="1" applyFill="1" applyBorder="1" applyAlignment="1">
      <alignment horizontal="right" vertical="center"/>
    </xf>
    <xf numFmtId="0" fontId="4" fillId="0" borderId="0" xfId="1" applyFont="1" applyAlignment="1">
      <alignment vertical="center"/>
    </xf>
    <xf numFmtId="176" fontId="8" fillId="0" borderId="0" xfId="2" applyNumberFormat="1" applyFont="1" applyFill="1" applyBorder="1" applyAlignment="1">
      <alignment horizontal="center" vertical="center"/>
    </xf>
    <xf numFmtId="0" fontId="8" fillId="0" borderId="0" xfId="1" applyFont="1" applyAlignment="1">
      <alignment horizontal="left" vertical="center" shrinkToFit="1"/>
    </xf>
    <xf numFmtId="0" fontId="12" fillId="0" borderId="8" xfId="1" applyFont="1" applyBorder="1" applyAlignment="1">
      <alignment horizontal="right" vertical="center"/>
    </xf>
    <xf numFmtId="176" fontId="6" fillId="0" borderId="1" xfId="2" applyNumberFormat="1" applyFont="1" applyFill="1" applyBorder="1" applyAlignment="1">
      <alignment vertical="center"/>
    </xf>
    <xf numFmtId="0" fontId="7" fillId="0" borderId="20" xfId="1" applyFont="1" applyBorder="1" applyAlignment="1">
      <alignment horizontal="left" vertical="center"/>
    </xf>
    <xf numFmtId="0" fontId="21" fillId="0" borderId="8" xfId="1" applyFont="1" applyBorder="1" applyAlignment="1">
      <alignment horizontal="center" vertical="center"/>
    </xf>
    <xf numFmtId="0" fontId="4" fillId="0" borderId="2" xfId="1" applyFont="1" applyBorder="1" applyAlignment="1">
      <alignment horizontal="center" vertical="center" shrinkToFit="1"/>
    </xf>
    <xf numFmtId="0" fontId="4" fillId="7" borderId="2" xfId="1" applyFont="1" applyFill="1" applyBorder="1" applyAlignment="1">
      <alignment horizontal="center" vertical="center" shrinkToFit="1"/>
    </xf>
    <xf numFmtId="0" fontId="4" fillId="7" borderId="27" xfId="1" applyFont="1" applyFill="1" applyBorder="1" applyAlignment="1">
      <alignment horizontal="center" vertical="center" shrinkToFit="1"/>
    </xf>
    <xf numFmtId="14" fontId="12" fillId="0" borderId="8" xfId="1" applyNumberFormat="1" applyFont="1" applyBorder="1" applyAlignment="1">
      <alignment vertical="center"/>
    </xf>
    <xf numFmtId="0" fontId="12" fillId="0" borderId="3" xfId="1" applyFont="1" applyBorder="1" applyAlignment="1">
      <alignment horizontal="center" vertical="center"/>
    </xf>
    <xf numFmtId="0" fontId="12" fillId="0" borderId="4" xfId="1" applyFont="1" applyBorder="1" applyAlignment="1">
      <alignment horizontal="left" vertical="center"/>
    </xf>
    <xf numFmtId="0" fontId="5" fillId="0" borderId="2" xfId="1" applyFont="1" applyBorder="1" applyAlignment="1">
      <alignment vertical="center"/>
    </xf>
    <xf numFmtId="176" fontId="5" fillId="0" borderId="2" xfId="1" applyNumberFormat="1" applyFont="1" applyBorder="1" applyAlignment="1">
      <alignment vertical="center"/>
    </xf>
    <xf numFmtId="38" fontId="5" fillId="7" borderId="2" xfId="2" applyFont="1" applyFill="1" applyBorder="1" applyAlignment="1">
      <alignment vertical="center"/>
    </xf>
    <xf numFmtId="38" fontId="5" fillId="7" borderId="27" xfId="2" applyFont="1" applyFill="1" applyBorder="1" applyAlignment="1">
      <alignment vertical="center"/>
    </xf>
    <xf numFmtId="14" fontId="12" fillId="0" borderId="0" xfId="1" applyNumberFormat="1" applyFont="1" applyAlignment="1">
      <alignment horizontal="right" vertical="center"/>
    </xf>
    <xf numFmtId="38" fontId="12" fillId="0" borderId="0" xfId="2" applyFont="1" applyBorder="1" applyAlignment="1">
      <alignment vertical="center"/>
    </xf>
    <xf numFmtId="0" fontId="24" fillId="0" borderId="0" xfId="1" applyFont="1" applyAlignment="1">
      <alignment horizontal="right" vertical="center"/>
    </xf>
    <xf numFmtId="0" fontId="24" fillId="0" borderId="20" xfId="1" applyFont="1" applyBorder="1" applyAlignment="1">
      <alignment horizontal="right" vertical="center"/>
    </xf>
    <xf numFmtId="0" fontId="12" fillId="0" borderId="9" xfId="1" applyFont="1" applyBorder="1" applyAlignment="1">
      <alignment vertical="center"/>
    </xf>
    <xf numFmtId="0" fontId="12" fillId="0" borderId="1" xfId="1" applyFont="1" applyBorder="1" applyAlignment="1">
      <alignment horizontal="left" vertical="center"/>
    </xf>
    <xf numFmtId="0" fontId="12" fillId="0" borderId="1" xfId="1" applyFont="1" applyBorder="1" applyAlignment="1">
      <alignment vertical="center"/>
    </xf>
    <xf numFmtId="0" fontId="12" fillId="0" borderId="10" xfId="1" applyFont="1" applyBorder="1" applyAlignment="1">
      <alignment vertical="center"/>
    </xf>
    <xf numFmtId="49" fontId="12" fillId="0" borderId="0" xfId="1" applyNumberFormat="1" applyFont="1" applyAlignment="1">
      <alignment vertical="center"/>
    </xf>
    <xf numFmtId="0" fontId="4" fillId="0" borderId="27" xfId="1" applyFont="1" applyBorder="1" applyAlignment="1">
      <alignment horizontal="center" vertical="center"/>
    </xf>
    <xf numFmtId="38" fontId="4" fillId="0" borderId="27" xfId="2" applyFont="1" applyFill="1" applyBorder="1" applyAlignment="1" applyProtection="1">
      <alignment horizontal="center" vertical="center"/>
    </xf>
    <xf numFmtId="38" fontId="4" fillId="0" borderId="27" xfId="2" applyFont="1" applyFill="1" applyBorder="1" applyAlignment="1" applyProtection="1">
      <alignment horizontal="center" vertical="center" wrapText="1"/>
    </xf>
    <xf numFmtId="14" fontId="12" fillId="0" borderId="27" xfId="1" applyNumberFormat="1" applyFont="1" applyBorder="1" applyAlignment="1">
      <alignment vertical="center"/>
    </xf>
    <xf numFmtId="38" fontId="12" fillId="0" borderId="27" xfId="2" applyFont="1" applyBorder="1" applyAlignment="1" applyProtection="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 xfId="1" applyFont="1" applyBorder="1" applyAlignment="1">
      <alignment vertical="center"/>
    </xf>
    <xf numFmtId="0" fontId="7" fillId="0" borderId="10" xfId="1" applyFont="1" applyBorder="1" applyAlignment="1">
      <alignment vertical="center"/>
    </xf>
    <xf numFmtId="14" fontId="12" fillId="0" borderId="2" xfId="1" quotePrefix="1" applyNumberFormat="1" applyFont="1" applyBorder="1" applyAlignment="1">
      <alignment horizontal="right" vertical="center"/>
    </xf>
    <xf numFmtId="182" fontId="14" fillId="6" borderId="44" xfId="1" applyNumberFormat="1" applyFont="1" applyFill="1" applyBorder="1" applyAlignment="1" applyProtection="1">
      <alignment horizontal="center" vertical="center"/>
      <protection locked="0"/>
    </xf>
    <xf numFmtId="182" fontId="12" fillId="0" borderId="4" xfId="1" applyNumberFormat="1" applyFont="1" applyBorder="1" applyAlignment="1">
      <alignment horizontal="center" vertical="center" shrinkToFit="1"/>
    </xf>
    <xf numFmtId="0" fontId="5" fillId="0" borderId="1" xfId="0" applyFont="1" applyBorder="1" applyProtection="1">
      <alignment vertical="center"/>
      <protection locked="0"/>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0" borderId="0" xfId="0" applyFont="1" applyAlignment="1">
      <alignment horizontal="center" vertical="center" textRotation="255" shrinkToFit="1"/>
    </xf>
    <xf numFmtId="0" fontId="5" fillId="4" borderId="2" xfId="0" applyFont="1" applyFill="1" applyBorder="1">
      <alignment vertical="center"/>
    </xf>
    <xf numFmtId="0" fontId="5" fillId="4" borderId="3" xfId="0" applyFont="1" applyFill="1" applyBorder="1">
      <alignment vertical="center"/>
    </xf>
    <xf numFmtId="0" fontId="5" fillId="4" borderId="4" xfId="0" applyFont="1" applyFill="1" applyBorder="1">
      <alignment vertical="center"/>
    </xf>
    <xf numFmtId="0" fontId="5" fillId="0" borderId="0" xfId="0" applyFont="1" applyAlignment="1">
      <alignment horizontal="distributed" vertical="center"/>
    </xf>
    <xf numFmtId="0" fontId="5" fillId="0" borderId="0" xfId="0" applyFont="1" applyAlignment="1">
      <alignment vertical="center" shrinkToFit="1"/>
    </xf>
    <xf numFmtId="0" fontId="5" fillId="0" borderId="0" xfId="0" applyFont="1" applyProtection="1">
      <alignmen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6" fillId="0" borderId="6" xfId="2" applyNumberFormat="1" applyFont="1" applyFill="1" applyBorder="1" applyAlignment="1">
      <alignment vertical="center"/>
    </xf>
    <xf numFmtId="38" fontId="12" fillId="0" borderId="6" xfId="2" applyFont="1" applyBorder="1" applyAlignment="1" applyProtection="1">
      <alignment vertical="center"/>
    </xf>
    <xf numFmtId="14" fontId="12" fillId="0" borderId="1" xfId="1" applyNumberFormat="1" applyFont="1" applyBorder="1" applyAlignment="1">
      <alignment vertical="center"/>
    </xf>
    <xf numFmtId="38" fontId="12" fillId="0" borderId="1" xfId="2" applyFont="1" applyBorder="1" applyAlignment="1" applyProtection="1">
      <alignment vertical="center"/>
    </xf>
    <xf numFmtId="0" fontId="12" fillId="0" borderId="6" xfId="1" applyFont="1" applyBorder="1" applyAlignment="1">
      <alignment horizontal="center" vertical="center"/>
    </xf>
    <xf numFmtId="0" fontId="12" fillId="0" borderId="7" xfId="1" applyFont="1" applyBorder="1" applyAlignment="1">
      <alignment horizontal="left" vertical="center"/>
    </xf>
    <xf numFmtId="0" fontId="5" fillId="0" borderId="5" xfId="1" applyFont="1" applyBorder="1" applyAlignment="1">
      <alignment vertical="center"/>
    </xf>
    <xf numFmtId="176" fontId="5" fillId="0" borderId="5" xfId="1" applyNumberFormat="1" applyFont="1" applyBorder="1" applyAlignment="1">
      <alignment vertical="center"/>
    </xf>
    <xf numFmtId="38" fontId="5" fillId="7" borderId="5" xfId="2" applyFont="1" applyFill="1" applyBorder="1" applyAlignment="1">
      <alignment vertical="center"/>
    </xf>
    <xf numFmtId="38" fontId="5" fillId="7" borderId="49" xfId="2" applyFont="1" applyFill="1" applyBorder="1" applyAlignment="1">
      <alignment vertical="center"/>
    </xf>
    <xf numFmtId="14" fontId="12" fillId="0" borderId="5" xfId="1" quotePrefix="1" applyNumberFormat="1" applyFont="1" applyBorder="1" applyAlignment="1">
      <alignment horizontal="right" vertical="center"/>
    </xf>
    <xf numFmtId="14" fontId="12" fillId="0" borderId="22" xfId="1" quotePrefix="1" applyNumberFormat="1" applyFont="1" applyBorder="1" applyAlignment="1">
      <alignment horizontal="right" vertical="center"/>
    </xf>
    <xf numFmtId="0" fontId="12" fillId="0" borderId="22" xfId="1" applyFont="1" applyBorder="1" applyAlignment="1">
      <alignment vertical="center"/>
    </xf>
    <xf numFmtId="0" fontId="12" fillId="0" borderId="22" xfId="1" applyFont="1" applyBorder="1" applyAlignment="1">
      <alignment horizontal="center" vertical="center"/>
    </xf>
    <xf numFmtId="14" fontId="12" fillId="0" borderId="0" xfId="1" quotePrefix="1" applyNumberFormat="1" applyFont="1" applyAlignment="1">
      <alignment horizontal="right" vertical="center"/>
    </xf>
    <xf numFmtId="0" fontId="12" fillId="0" borderId="0" xfId="1" applyFont="1" applyAlignment="1">
      <alignment horizontal="center" vertical="center"/>
    </xf>
    <xf numFmtId="0" fontId="12" fillId="0" borderId="22" xfId="1" applyFont="1" applyBorder="1" applyAlignment="1">
      <alignment horizontal="left" vertical="center"/>
    </xf>
    <xf numFmtId="0" fontId="5" fillId="0" borderId="22" xfId="1" applyFont="1" applyBorder="1" applyAlignment="1">
      <alignment vertical="center"/>
    </xf>
    <xf numFmtId="176" fontId="6" fillId="0" borderId="6" xfId="2" applyNumberFormat="1" applyFont="1" applyFill="1" applyBorder="1" applyAlignment="1">
      <alignment horizontal="right" vertical="center"/>
    </xf>
    <xf numFmtId="0" fontId="12" fillId="0" borderId="2" xfId="1" applyFont="1" applyBorder="1" applyAlignment="1">
      <alignment horizontal="left" vertical="center"/>
    </xf>
    <xf numFmtId="0" fontId="4" fillId="0" borderId="3" xfId="1" applyFont="1" applyBorder="1" applyAlignment="1">
      <alignment vertical="center"/>
    </xf>
    <xf numFmtId="0" fontId="33" fillId="0" borderId="4" xfId="1" applyFont="1" applyBorder="1" applyAlignment="1">
      <alignment horizontal="right" vertical="center"/>
    </xf>
    <xf numFmtId="0" fontId="22" fillId="0" borderId="2" xfId="1" applyFont="1" applyBorder="1" applyAlignment="1">
      <alignment vertical="center"/>
    </xf>
    <xf numFmtId="0" fontId="33" fillId="0" borderId="3" xfId="1" applyFont="1" applyBorder="1" applyAlignment="1">
      <alignment horizontal="right" vertical="center"/>
    </xf>
    <xf numFmtId="0" fontId="35" fillId="0" borderId="0" xfId="4">
      <alignment vertical="center"/>
    </xf>
    <xf numFmtId="0" fontId="5" fillId="0" borderId="0" xfId="0" applyFont="1" applyAlignment="1">
      <alignment horizontal="center" vertical="center"/>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5" xfId="0" applyFont="1" applyBorder="1" applyAlignment="1" applyProtection="1">
      <alignment horizontal="right"/>
      <protection locked="0"/>
    </xf>
    <xf numFmtId="0" fontId="5" fillId="0" borderId="6"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5" fillId="0" borderId="9" xfId="0" applyFont="1" applyBorder="1" applyAlignment="1" applyProtection="1">
      <alignment horizontal="right"/>
      <protection locked="0"/>
    </xf>
    <xf numFmtId="0" fontId="5" fillId="0" borderId="1" xfId="0" applyFont="1" applyBorder="1" applyAlignment="1" applyProtection="1">
      <alignment horizontal="right"/>
      <protection locked="0"/>
    </xf>
    <xf numFmtId="0" fontId="5" fillId="0" borderId="10" xfId="0" applyFont="1" applyBorder="1" applyAlignment="1" applyProtection="1">
      <alignment horizontal="right"/>
      <protection locked="0"/>
    </xf>
    <xf numFmtId="0" fontId="5"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3" borderId="2" xfId="0" applyFont="1" applyFill="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49" fontId="4" fillId="0" borderId="0" xfId="0" applyNumberFormat="1" applyFont="1" applyAlignment="1">
      <alignment horizontal="center" vertical="center"/>
    </xf>
    <xf numFmtId="0" fontId="5" fillId="0" borderId="0" xfId="0" applyFont="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0" xfId="0" applyFont="1" applyAlignment="1">
      <alignment horizontal="distributed" vertical="center"/>
    </xf>
    <xf numFmtId="0" fontId="5" fillId="0" borderId="0" xfId="0" applyFont="1" applyAlignment="1" applyProtection="1">
      <alignment horizontal="left" vertical="center"/>
      <protection locked="0"/>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9" xfId="0" applyFont="1" applyBorder="1" applyAlignment="1">
      <alignment horizontal="distributed" vertical="center"/>
    </xf>
    <xf numFmtId="0" fontId="5" fillId="0" borderId="1" xfId="0" applyFont="1" applyBorder="1" applyAlignment="1">
      <alignment horizontal="distributed" vertical="center"/>
    </xf>
    <xf numFmtId="0" fontId="5" fillId="0" borderId="10" xfId="0" applyFont="1" applyBorder="1" applyAlignment="1">
      <alignment horizontal="distributed" vertical="center"/>
    </xf>
    <xf numFmtId="0" fontId="5" fillId="0" borderId="47"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 xfId="0" applyFont="1" applyBorder="1" applyAlignment="1">
      <alignment horizontal="distributed" vertical="center" wrapText="1" shrinkToFit="1"/>
    </xf>
    <xf numFmtId="0" fontId="5" fillId="0" borderId="3"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35"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8" xfId="0" applyFont="1" applyBorder="1" applyAlignment="1">
      <alignment horizontal="distributed" vertical="center" wrapText="1"/>
    </xf>
    <xf numFmtId="0" fontId="5" fillId="0" borderId="0" xfId="0" applyFont="1" applyAlignment="1">
      <alignment horizontal="distributed" vertical="center" wrapText="1"/>
    </xf>
    <xf numFmtId="0" fontId="5" fillId="0" borderId="20" xfId="0" applyFont="1" applyBorder="1" applyAlignment="1">
      <alignment horizontal="distributed" vertical="center" wrapText="1"/>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3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0" xfId="0" applyFont="1" applyBorder="1" applyAlignment="1">
      <alignment horizontal="distributed" vertical="center"/>
    </xf>
    <xf numFmtId="0" fontId="5" fillId="0" borderId="31" xfId="0" applyFont="1" applyBorder="1" applyAlignment="1">
      <alignment horizontal="distributed" vertical="center"/>
    </xf>
    <xf numFmtId="0" fontId="5" fillId="0" borderId="32" xfId="0" applyFont="1" applyBorder="1" applyAlignment="1">
      <alignment horizontal="distributed" vertical="center"/>
    </xf>
    <xf numFmtId="0" fontId="5" fillId="0" borderId="33"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1" fillId="0" borderId="1" xfId="0" applyFont="1" applyBorder="1" applyAlignment="1">
      <alignment horizontal="center" vertical="center"/>
    </xf>
    <xf numFmtId="0" fontId="5" fillId="0" borderId="8" xfId="0" applyFont="1" applyBorder="1" applyAlignment="1">
      <alignment horizontal="distributed" vertical="center"/>
    </xf>
    <xf numFmtId="0" fontId="5" fillId="0" borderId="20" xfId="0" applyFont="1" applyBorder="1" applyAlignment="1">
      <alignment horizontal="distributed"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pplyProtection="1">
      <alignment horizontal="left" vertical="center" shrinkToFit="1"/>
      <protection locked="0"/>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27" xfId="0" applyFont="1" applyFill="1" applyBorder="1" applyAlignment="1" applyProtection="1">
      <alignment horizontal="center" vertical="center"/>
      <protection locked="0"/>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0" fontId="7" fillId="0" borderId="2" xfId="1"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5" fillId="0" borderId="0" xfId="1" applyFont="1" applyAlignment="1">
      <alignment vertical="center" shrinkToFit="1"/>
    </xf>
    <xf numFmtId="177" fontId="22" fillId="0" borderId="50" xfId="1" applyNumberFormat="1" applyFont="1" applyBorder="1" applyAlignment="1">
      <alignment horizontal="center" vertical="center"/>
    </xf>
    <xf numFmtId="178" fontId="23" fillId="8" borderId="50" xfId="2" applyNumberFormat="1" applyFont="1" applyFill="1" applyBorder="1" applyAlignment="1">
      <alignment horizontal="right" vertical="center"/>
    </xf>
    <xf numFmtId="178" fontId="23" fillId="8" borderId="29" xfId="2" applyNumberFormat="1" applyFont="1" applyFill="1" applyBorder="1" applyAlignment="1">
      <alignment horizontal="right" vertical="center"/>
    </xf>
    <xf numFmtId="0" fontId="32" fillId="8" borderId="28" xfId="1" applyFont="1" applyFill="1" applyBorder="1" applyAlignment="1">
      <alignment horizontal="center" vertical="center" wrapText="1" shrinkToFit="1"/>
    </xf>
    <xf numFmtId="0" fontId="26" fillId="8" borderId="29" xfId="0" applyFont="1" applyFill="1" applyBorder="1" applyAlignment="1">
      <alignment horizontal="center" vertical="center" shrinkToFit="1"/>
    </xf>
    <xf numFmtId="0" fontId="16" fillId="0" borderId="28" xfId="1"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14" fillId="0" borderId="0" xfId="1" applyFont="1" applyAlignment="1">
      <alignment horizontal="center" vertical="center" wrapText="1"/>
    </xf>
    <xf numFmtId="0" fontId="15" fillId="5" borderId="21" xfId="1" applyFont="1" applyFill="1" applyBorder="1" applyAlignment="1">
      <alignment horizontal="left" vertical="center" wrapText="1"/>
    </xf>
    <xf numFmtId="0" fontId="15" fillId="5" borderId="22" xfId="1" applyFont="1" applyFill="1" applyBorder="1" applyAlignment="1">
      <alignment horizontal="left" vertical="center" wrapText="1"/>
    </xf>
    <xf numFmtId="0" fontId="15" fillId="5" borderId="23" xfId="1" applyFont="1" applyFill="1" applyBorder="1" applyAlignment="1">
      <alignment horizontal="left" vertical="center" wrapText="1"/>
    </xf>
    <xf numFmtId="0" fontId="15" fillId="5" borderId="24" xfId="1" applyFont="1" applyFill="1" applyBorder="1" applyAlignment="1">
      <alignment horizontal="left" vertical="center" wrapText="1"/>
    </xf>
    <xf numFmtId="0" fontId="15" fillId="5" borderId="25" xfId="1" applyFont="1" applyFill="1" applyBorder="1" applyAlignment="1">
      <alignment horizontal="left" vertical="center" wrapText="1"/>
    </xf>
    <xf numFmtId="0" fontId="15" fillId="5" borderId="26" xfId="1" applyFont="1" applyFill="1" applyBorder="1" applyAlignment="1">
      <alignment horizontal="left" vertical="center" wrapText="1"/>
    </xf>
    <xf numFmtId="0" fontId="14" fillId="5" borderId="36" xfId="1" applyFont="1" applyFill="1" applyBorder="1" applyAlignment="1">
      <alignment horizontal="center" vertical="center"/>
    </xf>
    <xf numFmtId="0" fontId="14" fillId="5" borderId="37" xfId="1" applyFont="1" applyFill="1" applyBorder="1" applyAlignment="1">
      <alignment horizontal="center" vertical="center"/>
    </xf>
    <xf numFmtId="0" fontId="14" fillId="5" borderId="38" xfId="1" applyFont="1" applyFill="1" applyBorder="1" applyAlignment="1">
      <alignment horizontal="center" vertical="center"/>
    </xf>
    <xf numFmtId="179" fontId="14" fillId="6" borderId="41" xfId="2" applyNumberFormat="1" applyFont="1" applyFill="1" applyBorder="1" applyAlignment="1" applyProtection="1">
      <alignment horizontal="center" vertical="center"/>
      <protection locked="0"/>
    </xf>
    <xf numFmtId="179" fontId="14" fillId="6" borderId="42" xfId="2" applyNumberFormat="1" applyFont="1" applyFill="1" applyBorder="1" applyAlignment="1" applyProtection="1">
      <alignment horizontal="center" vertical="center"/>
      <protection locked="0"/>
    </xf>
    <xf numFmtId="182" fontId="14" fillId="6" borderId="41" xfId="1" applyNumberFormat="1" applyFont="1" applyFill="1" applyBorder="1" applyAlignment="1" applyProtection="1">
      <alignment horizontal="center" vertical="center"/>
      <protection locked="0"/>
    </xf>
    <xf numFmtId="182" fontId="14" fillId="6" borderId="43" xfId="1" applyNumberFormat="1" applyFont="1" applyFill="1" applyBorder="1" applyAlignment="1" applyProtection="1">
      <alignment horizontal="center" vertical="center"/>
      <protection locked="0"/>
    </xf>
    <xf numFmtId="0" fontId="16" fillId="0" borderId="0" xfId="1" applyFont="1" applyAlignment="1">
      <alignment horizontal="center" vertical="center" wrapText="1"/>
    </xf>
    <xf numFmtId="38" fontId="12" fillId="0" borderId="2" xfId="2" applyFont="1" applyFill="1" applyBorder="1" applyAlignment="1">
      <alignment horizontal="right" vertical="center"/>
    </xf>
    <xf numFmtId="38" fontId="12" fillId="0" borderId="3" xfId="2" applyFont="1" applyFill="1" applyBorder="1" applyAlignment="1">
      <alignment horizontal="right" vertical="center"/>
    </xf>
    <xf numFmtId="38" fontId="12" fillId="0" borderId="4" xfId="2" applyFont="1" applyFill="1" applyBorder="1" applyAlignment="1">
      <alignment horizontal="right" vertical="center"/>
    </xf>
    <xf numFmtId="14" fontId="12" fillId="0" borderId="5" xfId="1" applyNumberFormat="1" applyFont="1" applyBorder="1" applyAlignment="1">
      <alignment horizontal="center" vertical="center"/>
    </xf>
    <xf numFmtId="14" fontId="12" fillId="0" borderId="6" xfId="1" applyNumberFormat="1" applyFont="1" applyBorder="1" applyAlignment="1">
      <alignment horizontal="center" vertical="center"/>
    </xf>
    <xf numFmtId="14" fontId="12" fillId="0" borderId="7" xfId="1" applyNumberFormat="1" applyFont="1" applyBorder="1" applyAlignment="1">
      <alignment horizontal="center" vertical="center"/>
    </xf>
    <xf numFmtId="14" fontId="12" fillId="0" borderId="9" xfId="1" applyNumberFormat="1" applyFont="1" applyBorder="1" applyAlignment="1">
      <alignment horizontal="center" vertical="center"/>
    </xf>
    <xf numFmtId="14" fontId="12" fillId="0" borderId="1" xfId="1" applyNumberFormat="1" applyFont="1" applyBorder="1" applyAlignment="1">
      <alignment horizontal="center" vertical="center"/>
    </xf>
    <xf numFmtId="14" fontId="12" fillId="0" borderId="10" xfId="1" applyNumberFormat="1" applyFont="1" applyBorder="1" applyAlignment="1">
      <alignment horizontal="center" vertical="center"/>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7" fillId="0" borderId="2" xfId="1" applyFont="1" applyBorder="1" applyAlignment="1">
      <alignment vertical="center" shrinkToFit="1"/>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5" xfId="1" applyFont="1" applyBorder="1" applyAlignment="1">
      <alignment horizontal="left" vertical="top"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7" fillId="0" borderId="9" xfId="1" applyFont="1" applyBorder="1" applyAlignment="1">
      <alignment horizontal="left" vertical="top" wrapText="1"/>
    </xf>
    <xf numFmtId="0" fontId="7" fillId="0" borderId="1" xfId="1" applyFont="1" applyBorder="1" applyAlignment="1">
      <alignment horizontal="left" vertical="top" wrapText="1"/>
    </xf>
    <xf numFmtId="0" fontId="7" fillId="0" borderId="10" xfId="1" applyFont="1" applyBorder="1" applyAlignment="1">
      <alignment horizontal="left" vertical="top" wrapText="1"/>
    </xf>
    <xf numFmtId="0" fontId="7" fillId="0" borderId="27" xfId="1" applyFont="1" applyBorder="1" applyAlignment="1">
      <alignment horizontal="center" vertical="center"/>
    </xf>
    <xf numFmtId="0" fontId="7" fillId="0" borderId="8" xfId="1" applyFont="1" applyBorder="1" applyAlignment="1">
      <alignment horizontal="center" vertical="center"/>
    </xf>
    <xf numFmtId="0" fontId="7" fillId="0" borderId="20" xfId="1" applyFont="1" applyBorder="1" applyAlignment="1">
      <alignment horizontal="center" vertical="center"/>
    </xf>
    <xf numFmtId="14" fontId="16" fillId="0" borderId="21" xfId="1" quotePrefix="1" applyNumberFormat="1" applyFont="1" applyBorder="1" applyAlignment="1">
      <alignment horizontal="center" vertical="center" wrapText="1" shrinkToFit="1"/>
    </xf>
    <xf numFmtId="0" fontId="26" fillId="0" borderId="22" xfId="0" applyFont="1" applyBorder="1" applyAlignment="1">
      <alignment horizontal="center" vertical="center" shrinkToFit="1"/>
    </xf>
    <xf numFmtId="0" fontId="26" fillId="0" borderId="52" xfId="0" applyFont="1" applyBorder="1" applyAlignment="1">
      <alignment horizontal="center" vertical="center" shrinkToFit="1"/>
    </xf>
    <xf numFmtId="0" fontId="26" fillId="0" borderId="24"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54" xfId="0" applyFont="1" applyBorder="1" applyAlignment="1">
      <alignment horizontal="center" vertical="center" shrinkToFit="1"/>
    </xf>
    <xf numFmtId="0" fontId="31" fillId="9" borderId="53" xfId="1" applyFont="1" applyFill="1" applyBorder="1" applyAlignment="1" applyProtection="1">
      <alignment horizontal="center" vertical="center"/>
      <protection locked="0"/>
    </xf>
    <xf numFmtId="0" fontId="31" fillId="9" borderId="22" xfId="0" applyFont="1" applyFill="1" applyBorder="1" applyAlignment="1" applyProtection="1">
      <alignment horizontal="center" vertical="center"/>
      <protection locked="0"/>
    </xf>
    <xf numFmtId="0" fontId="31" fillId="9" borderId="55" xfId="0" applyFont="1" applyFill="1" applyBorder="1" applyAlignment="1" applyProtection="1">
      <alignment horizontal="center" vertical="center"/>
      <protection locked="0"/>
    </xf>
    <xf numFmtId="0" fontId="31" fillId="9" borderId="25" xfId="0" applyFont="1" applyFill="1" applyBorder="1" applyAlignment="1" applyProtection="1">
      <alignment horizontal="center" vertical="center"/>
      <protection locked="0"/>
    </xf>
    <xf numFmtId="0" fontId="29" fillId="0" borderId="0" xfId="1" applyFont="1" applyAlignment="1">
      <alignment horizontal="center" vertical="center" shrinkToFit="1"/>
    </xf>
    <xf numFmtId="0" fontId="30" fillId="0" borderId="0" xfId="0" applyFont="1" applyAlignment="1">
      <alignment horizontal="center" vertical="center" shrinkToFit="1"/>
    </xf>
    <xf numFmtId="0" fontId="4" fillId="7" borderId="2" xfId="1" applyFont="1" applyFill="1" applyBorder="1" applyAlignment="1">
      <alignment horizontal="center" vertical="center"/>
    </xf>
    <xf numFmtId="0" fontId="4" fillId="7" borderId="4" xfId="1" applyFont="1" applyFill="1" applyBorder="1" applyAlignment="1">
      <alignment horizontal="center" vertical="center"/>
    </xf>
    <xf numFmtId="0" fontId="16" fillId="8" borderId="21" xfId="1" applyFont="1" applyFill="1" applyBorder="1" applyAlignment="1">
      <alignment horizontal="center" vertical="center" wrapText="1" shrinkToFit="1"/>
    </xf>
    <xf numFmtId="0" fontId="26" fillId="8" borderId="23" xfId="0" applyFont="1" applyFill="1" applyBorder="1" applyAlignment="1">
      <alignment horizontal="center" vertical="center" shrinkToFit="1"/>
    </xf>
    <xf numFmtId="0" fontId="26" fillId="8" borderId="24" xfId="0" applyFont="1" applyFill="1" applyBorder="1" applyAlignment="1">
      <alignment horizontal="center" vertical="center" shrinkToFit="1"/>
    </xf>
    <xf numFmtId="0" fontId="26" fillId="8" borderId="26" xfId="0" applyFont="1" applyFill="1" applyBorder="1" applyAlignment="1">
      <alignment horizontal="center" vertical="center" shrinkToFit="1"/>
    </xf>
    <xf numFmtId="0" fontId="18" fillId="8" borderId="57" xfId="1" applyFont="1" applyFill="1" applyBorder="1" applyAlignment="1">
      <alignment horizontal="center" vertical="center" wrapText="1" shrinkToFit="1"/>
    </xf>
    <xf numFmtId="0" fontId="27" fillId="8" borderId="56" xfId="0" applyFont="1" applyFill="1" applyBorder="1" applyAlignment="1">
      <alignment horizontal="center" vertical="center" shrinkToFit="1"/>
    </xf>
    <xf numFmtId="0" fontId="27" fillId="8" borderId="24" xfId="0" applyFont="1" applyFill="1" applyBorder="1" applyAlignment="1">
      <alignment horizontal="center" vertical="center" shrinkToFit="1"/>
    </xf>
    <xf numFmtId="0" fontId="27" fillId="8" borderId="26" xfId="0" applyFont="1" applyFill="1" applyBorder="1" applyAlignment="1">
      <alignment horizontal="center" vertical="center" shrinkToFit="1"/>
    </xf>
    <xf numFmtId="178" fontId="23" fillId="8" borderId="22" xfId="3" applyNumberFormat="1" applyFont="1" applyFill="1" applyBorder="1" applyAlignment="1">
      <alignment vertical="center" shrinkToFit="1"/>
    </xf>
    <xf numFmtId="178" fontId="28" fillId="8" borderId="23" xfId="3" applyNumberFormat="1" applyFont="1" applyFill="1" applyBorder="1" applyAlignment="1">
      <alignment vertical="center" shrinkToFit="1"/>
    </xf>
    <xf numFmtId="178" fontId="28" fillId="8" borderId="25" xfId="3" applyNumberFormat="1" applyFont="1" applyFill="1" applyBorder="1" applyAlignment="1">
      <alignment vertical="center" shrinkToFit="1"/>
    </xf>
    <xf numFmtId="178" fontId="28" fillId="8" borderId="26" xfId="3" applyNumberFormat="1" applyFont="1" applyFill="1" applyBorder="1" applyAlignment="1">
      <alignment vertical="center" shrinkToFit="1"/>
    </xf>
    <xf numFmtId="178" fontId="23" fillId="8" borderId="21" xfId="2" applyNumberFormat="1" applyFont="1" applyFill="1" applyBorder="1" applyAlignment="1">
      <alignment vertical="center" shrinkToFit="1"/>
    </xf>
    <xf numFmtId="178" fontId="28" fillId="8" borderId="23" xfId="0" applyNumberFormat="1" applyFont="1" applyFill="1" applyBorder="1" applyAlignment="1">
      <alignment vertical="center" shrinkToFit="1"/>
    </xf>
    <xf numFmtId="178" fontId="28" fillId="8" borderId="24" xfId="0" applyNumberFormat="1" applyFont="1" applyFill="1" applyBorder="1" applyAlignment="1">
      <alignment vertical="center" shrinkToFit="1"/>
    </xf>
    <xf numFmtId="178" fontId="28" fillId="8" borderId="26" xfId="0" applyNumberFormat="1" applyFont="1" applyFill="1" applyBorder="1" applyAlignment="1">
      <alignment vertical="center" shrinkToFit="1"/>
    </xf>
    <xf numFmtId="177" fontId="22" fillId="0" borderId="3" xfId="1" applyNumberFormat="1" applyFont="1" applyBorder="1" applyAlignment="1">
      <alignment horizontal="center"/>
    </xf>
    <xf numFmtId="178" fontId="23" fillId="8" borderId="28" xfId="2" applyNumberFormat="1" applyFont="1" applyFill="1" applyBorder="1" applyAlignment="1">
      <alignment horizontal="center"/>
    </xf>
    <xf numFmtId="178" fontId="23" fillId="8" borderId="29" xfId="2" applyNumberFormat="1" applyFont="1" applyFill="1" applyBorder="1" applyAlignment="1">
      <alignment horizontal="center"/>
    </xf>
  </cellXfs>
  <cellStyles count="5">
    <cellStyle name="ハイパーリンク" xfId="4" builtinId="8"/>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152400</xdr:rowOff>
    </xdr:from>
    <xdr:to>
      <xdr:col>2</xdr:col>
      <xdr:colOff>0</xdr:colOff>
      <xdr:row>0</xdr:row>
      <xdr:rowOff>542925</xdr:rowOff>
    </xdr:to>
    <xdr:sp macro="" textlink="">
      <xdr:nvSpPr>
        <xdr:cNvPr id="2" name="円/楕円 1">
          <a:extLst>
            <a:ext uri="{FF2B5EF4-FFF2-40B4-BE49-F238E27FC236}">
              <a16:creationId xmlns:a16="http://schemas.microsoft.com/office/drawing/2014/main" id="{5EAAE81E-D816-4F0C-A7AA-C7908B7A0370}"/>
            </a:ext>
          </a:extLst>
        </xdr:cNvPr>
        <xdr:cNvSpPr/>
      </xdr:nvSpPr>
      <xdr:spPr>
        <a:xfrm>
          <a:off x="104775" y="152400"/>
          <a:ext cx="409575" cy="3905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itchFamily="17" charset="-128"/>
              <a:ea typeface="HG明朝E" pitchFamily="17" charset="-128"/>
            </a:rPr>
            <a:t>共</a:t>
          </a:r>
          <a:endParaRPr kumimoji="1" lang="en-US" altLang="ja-JP" sz="1400">
            <a:solidFill>
              <a:sysClr val="windowText" lastClr="000000"/>
            </a:solidFill>
            <a:latin typeface="HG明朝E" pitchFamily="17" charset="-128"/>
            <a:ea typeface="HG明朝E" pitchFamily="17" charset="-128"/>
          </a:endParaRPr>
        </a:p>
      </xdr:txBody>
    </xdr:sp>
    <xdr:clientData/>
  </xdr:twoCellAnchor>
  <xdr:twoCellAnchor>
    <xdr:from>
      <xdr:col>3</xdr:col>
      <xdr:colOff>12896</xdr:colOff>
      <xdr:row>34</xdr:row>
      <xdr:rowOff>234461</xdr:rowOff>
    </xdr:from>
    <xdr:to>
      <xdr:col>12</xdr:col>
      <xdr:colOff>5862</xdr:colOff>
      <xdr:row>34</xdr:row>
      <xdr:rowOff>242667</xdr:rowOff>
    </xdr:to>
    <xdr:cxnSp macro="">
      <xdr:nvCxnSpPr>
        <xdr:cNvPr id="4" name="直線コネクタ 3">
          <a:extLst>
            <a:ext uri="{FF2B5EF4-FFF2-40B4-BE49-F238E27FC236}">
              <a16:creationId xmlns:a16="http://schemas.microsoft.com/office/drawing/2014/main" id="{41C6A0A0-3529-75AC-98DA-062BCFD41634}"/>
            </a:ext>
          </a:extLst>
        </xdr:cNvPr>
        <xdr:cNvCxnSpPr/>
      </xdr:nvCxnSpPr>
      <xdr:spPr>
        <a:xfrm flipV="1">
          <a:off x="716281" y="10421815"/>
          <a:ext cx="2308273" cy="82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17585</xdr:colOff>
      <xdr:row>35</xdr:row>
      <xdr:rowOff>216876</xdr:rowOff>
    </xdr:from>
    <xdr:to>
      <xdr:col>11</xdr:col>
      <xdr:colOff>228600</xdr:colOff>
      <xdr:row>35</xdr:row>
      <xdr:rowOff>222738</xdr:rowOff>
    </xdr:to>
    <xdr:cxnSp macro="">
      <xdr:nvCxnSpPr>
        <xdr:cNvPr id="6" name="直線コネクタ 5">
          <a:extLst>
            <a:ext uri="{FF2B5EF4-FFF2-40B4-BE49-F238E27FC236}">
              <a16:creationId xmlns:a16="http://schemas.microsoft.com/office/drawing/2014/main" id="{663252B8-4F73-4578-9CE1-84B15D48B1D9}"/>
            </a:ext>
          </a:extLst>
        </xdr:cNvPr>
        <xdr:cNvCxnSpPr/>
      </xdr:nvCxnSpPr>
      <xdr:spPr>
        <a:xfrm>
          <a:off x="720970" y="10673861"/>
          <a:ext cx="2291861" cy="58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137160</xdr:rowOff>
    </xdr:from>
    <xdr:to>
      <xdr:col>22</xdr:col>
      <xdr:colOff>76200</xdr:colOff>
      <xdr:row>0</xdr:row>
      <xdr:rowOff>525780</xdr:rowOff>
    </xdr:to>
    <xdr:sp macro="" textlink="">
      <xdr:nvSpPr>
        <xdr:cNvPr id="3" name="正方形/長方形 2">
          <a:extLst>
            <a:ext uri="{FF2B5EF4-FFF2-40B4-BE49-F238E27FC236}">
              <a16:creationId xmlns:a16="http://schemas.microsoft.com/office/drawing/2014/main" id="{D95E5A36-CB33-DBD1-AFD1-FDC4F8A07700}"/>
            </a:ext>
          </a:extLst>
        </xdr:cNvPr>
        <xdr:cNvSpPr/>
      </xdr:nvSpPr>
      <xdr:spPr>
        <a:xfrm>
          <a:off x="1996440" y="137160"/>
          <a:ext cx="3695700" cy="388620"/>
        </a:xfrm>
        <a:prstGeom prst="rect">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latin typeface="HGS明朝E" panose="02020900000000000000" pitchFamily="18" charset="-128"/>
              <a:ea typeface="HGS明朝E" panose="02020900000000000000" pitchFamily="18" charset="-128"/>
            </a:rPr>
            <a:t>育児休業支援手当金請求書</a:t>
          </a:r>
        </a:p>
      </xdr:txBody>
    </xdr:sp>
    <xdr:clientData/>
  </xdr:twoCellAnchor>
  <xdr:twoCellAnchor>
    <xdr:from>
      <xdr:col>0</xdr:col>
      <xdr:colOff>104775</xdr:colOff>
      <xdr:row>0</xdr:row>
      <xdr:rowOff>152400</xdr:rowOff>
    </xdr:from>
    <xdr:to>
      <xdr:col>2</xdr:col>
      <xdr:colOff>0</xdr:colOff>
      <xdr:row>0</xdr:row>
      <xdr:rowOff>542925</xdr:rowOff>
    </xdr:to>
    <xdr:sp macro="" textlink="">
      <xdr:nvSpPr>
        <xdr:cNvPr id="2" name="円/楕円 1">
          <a:extLst>
            <a:ext uri="{FF2B5EF4-FFF2-40B4-BE49-F238E27FC236}">
              <a16:creationId xmlns:a16="http://schemas.microsoft.com/office/drawing/2014/main" id="{7A8CFC62-D4BD-4389-9D96-4292B63B108C}"/>
            </a:ext>
          </a:extLst>
        </xdr:cNvPr>
        <xdr:cNvSpPr/>
      </xdr:nvSpPr>
      <xdr:spPr>
        <a:xfrm>
          <a:off x="104775" y="152400"/>
          <a:ext cx="352425" cy="3905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itchFamily="17" charset="-128"/>
              <a:ea typeface="HG明朝E" pitchFamily="17" charset="-128"/>
            </a:rPr>
            <a:t>共</a:t>
          </a:r>
          <a:endParaRPr kumimoji="1" lang="en-US" altLang="ja-JP" sz="1400">
            <a:solidFill>
              <a:sysClr val="windowText" lastClr="000000"/>
            </a:solidFill>
            <a:latin typeface="HG明朝E" pitchFamily="17" charset="-128"/>
            <a:ea typeface="HG明朝E" pitchFamily="17" charset="-128"/>
          </a:endParaRPr>
        </a:p>
      </xdr:txBody>
    </xdr:sp>
    <xdr:clientData/>
  </xdr:twoCellAnchor>
  <xdr:twoCellAnchor>
    <xdr:from>
      <xdr:col>3</xdr:col>
      <xdr:colOff>7620</xdr:colOff>
      <xdr:row>35</xdr:row>
      <xdr:rowOff>236220</xdr:rowOff>
    </xdr:from>
    <xdr:to>
      <xdr:col>11</xdr:col>
      <xdr:colOff>228600</xdr:colOff>
      <xdr:row>35</xdr:row>
      <xdr:rowOff>240323</xdr:rowOff>
    </xdr:to>
    <xdr:cxnSp macro="">
      <xdr:nvCxnSpPr>
        <xdr:cNvPr id="4" name="直線コネクタ 3">
          <a:extLst>
            <a:ext uri="{FF2B5EF4-FFF2-40B4-BE49-F238E27FC236}">
              <a16:creationId xmlns:a16="http://schemas.microsoft.com/office/drawing/2014/main" id="{B48A7DA0-5E87-40DD-B15F-132B0FFD9C61}"/>
            </a:ext>
          </a:extLst>
        </xdr:cNvPr>
        <xdr:cNvCxnSpPr/>
      </xdr:nvCxnSpPr>
      <xdr:spPr>
        <a:xfrm>
          <a:off x="711005" y="10335651"/>
          <a:ext cx="2301826" cy="41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36</xdr:row>
      <xdr:rowOff>234461</xdr:rowOff>
    </xdr:from>
    <xdr:to>
      <xdr:col>11</xdr:col>
      <xdr:colOff>216877</xdr:colOff>
      <xdr:row>36</xdr:row>
      <xdr:rowOff>240323</xdr:rowOff>
    </xdr:to>
    <xdr:cxnSp macro="">
      <xdr:nvCxnSpPr>
        <xdr:cNvPr id="5" name="直線コネクタ 4">
          <a:extLst>
            <a:ext uri="{FF2B5EF4-FFF2-40B4-BE49-F238E27FC236}">
              <a16:creationId xmlns:a16="http://schemas.microsoft.com/office/drawing/2014/main" id="{51F6B89B-C058-45D7-86EA-B96C689396A5}"/>
            </a:ext>
          </a:extLst>
        </xdr:cNvPr>
        <xdr:cNvCxnSpPr/>
      </xdr:nvCxnSpPr>
      <xdr:spPr>
        <a:xfrm>
          <a:off x="703385" y="10603523"/>
          <a:ext cx="2297723" cy="58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25</xdr:row>
      <xdr:rowOff>28575</xdr:rowOff>
    </xdr:from>
    <xdr:to>
      <xdr:col>8</xdr:col>
      <xdr:colOff>19050</xdr:colOff>
      <xdr:row>26</xdr:row>
      <xdr:rowOff>285750</xdr:rowOff>
    </xdr:to>
    <xdr:sp macro="" textlink="">
      <xdr:nvSpPr>
        <xdr:cNvPr id="2" name="Line 27">
          <a:extLst>
            <a:ext uri="{FF2B5EF4-FFF2-40B4-BE49-F238E27FC236}">
              <a16:creationId xmlns:a16="http://schemas.microsoft.com/office/drawing/2014/main" id="{00000000-0008-0000-0100-000002000000}"/>
            </a:ext>
          </a:extLst>
        </xdr:cNvPr>
        <xdr:cNvSpPr>
          <a:spLocks noChangeShapeType="1"/>
        </xdr:cNvSpPr>
      </xdr:nvSpPr>
      <xdr:spPr bwMode="auto">
        <a:xfrm flipH="1" flipV="1">
          <a:off x="3209925" y="6515100"/>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114299</xdr:colOff>
      <xdr:row>21</xdr:row>
      <xdr:rowOff>47626</xdr:rowOff>
    </xdr:from>
    <xdr:to>
      <xdr:col>4</xdr:col>
      <xdr:colOff>104775</xdr:colOff>
      <xdr:row>21</xdr:row>
      <xdr:rowOff>390526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049" y="5534026"/>
          <a:ext cx="1028701"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9</xdr:col>
      <xdr:colOff>209550</xdr:colOff>
      <xdr:row>25</xdr:row>
      <xdr:rowOff>9525</xdr:rowOff>
    </xdr:from>
    <xdr:to>
      <xdr:col>11</xdr:col>
      <xdr:colOff>1371600</xdr:colOff>
      <xdr:row>25</xdr:row>
      <xdr:rowOff>152400</xdr:rowOff>
    </xdr:to>
    <xdr:sp macro="" textlink="">
      <xdr:nvSpPr>
        <xdr:cNvPr id="4" name="右中かっこ 2">
          <a:extLst>
            <a:ext uri="{FF2B5EF4-FFF2-40B4-BE49-F238E27FC236}">
              <a16:creationId xmlns:a16="http://schemas.microsoft.com/office/drawing/2014/main" id="{00000000-0008-0000-0100-000004000000}"/>
            </a:ext>
          </a:extLst>
        </xdr:cNvPr>
        <xdr:cNvSpPr>
          <a:spLocks/>
        </xdr:cNvSpPr>
      </xdr:nvSpPr>
      <xdr:spPr bwMode="auto">
        <a:xfrm rot="5400000">
          <a:off x="5529262" y="5176838"/>
          <a:ext cx="142875" cy="2781300"/>
        </a:xfrm>
        <a:prstGeom prst="rightBrace">
          <a:avLst>
            <a:gd name="adj1" fmla="val 8581"/>
            <a:gd name="adj2" fmla="val 50000"/>
          </a:avLst>
        </a:prstGeom>
        <a:solidFill>
          <a:srgbClr val="FFFFFF"/>
        </a:solidFill>
        <a:ln w="9525" algn="ctr">
          <a:solidFill>
            <a:srgbClr val="000000"/>
          </a:solidFill>
          <a:round/>
          <a:headEnd/>
          <a:tailEnd/>
        </a:ln>
      </xdr:spPr>
    </xdr:sp>
    <xdr:clientData/>
  </xdr:twoCellAnchor>
  <xdr:twoCellAnchor>
    <xdr:from>
      <xdr:col>9</xdr:col>
      <xdr:colOff>266702</xdr:colOff>
      <xdr:row>26</xdr:row>
      <xdr:rowOff>19049</xdr:rowOff>
    </xdr:from>
    <xdr:to>
      <xdr:col>11</xdr:col>
      <xdr:colOff>1257300</xdr:colOff>
      <xdr:row>26</xdr:row>
      <xdr:rowOff>295274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67202" y="6705599"/>
          <a:ext cx="2609848"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2025/5/1 </a:t>
          </a:r>
          <a:r>
            <a:rPr kumimoji="1" lang="ja-JP" altLang="en-US" sz="1050"/>
            <a:t>のように入力してください。</a:t>
          </a:r>
        </a:p>
      </xdr:txBody>
    </xdr:sp>
    <xdr:clientData/>
  </xdr:twoCellAnchor>
  <xdr:twoCellAnchor>
    <xdr:from>
      <xdr:col>1</xdr:col>
      <xdr:colOff>76200</xdr:colOff>
      <xdr:row>0</xdr:row>
      <xdr:rowOff>0</xdr:rowOff>
    </xdr:from>
    <xdr:to>
      <xdr:col>3</xdr:col>
      <xdr:colOff>314325</xdr:colOff>
      <xdr:row>1</xdr:row>
      <xdr:rowOff>95250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61950" y="0"/>
          <a:ext cx="92392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3</xdr:col>
      <xdr:colOff>85725</xdr:colOff>
      <xdr:row>26</xdr:row>
      <xdr:rowOff>28575</xdr:rowOff>
    </xdr:from>
    <xdr:to>
      <xdr:col>9</xdr:col>
      <xdr:colOff>0</xdr:colOff>
      <xdr:row>26</xdr:row>
      <xdr:rowOff>304800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057275" y="6715125"/>
          <a:ext cx="294322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300"/>
            </a:lnSpc>
          </a:pPr>
          <a:r>
            <a:rPr kumimoji="1" lang="ja-JP" altLang="en-US" sz="1100"/>
            <a:t>育児休業時に決定された標準報酬月額</a:t>
          </a:r>
        </a:p>
      </xdr:txBody>
    </xdr:sp>
    <xdr:clientData/>
  </xdr:twoCellAnchor>
  <xdr:twoCellAnchor>
    <xdr:from>
      <xdr:col>12</xdr:col>
      <xdr:colOff>38100</xdr:colOff>
      <xdr:row>30</xdr:row>
      <xdr:rowOff>190500</xdr:rowOff>
    </xdr:from>
    <xdr:to>
      <xdr:col>12</xdr:col>
      <xdr:colOff>257175</xdr:colOff>
      <xdr:row>36</xdr:row>
      <xdr:rowOff>28575</xdr:rowOff>
    </xdr:to>
    <xdr:sp macro="" textlink="">
      <xdr:nvSpPr>
        <xdr:cNvPr id="8" name="右中かっこ 10">
          <a:extLst>
            <a:ext uri="{FF2B5EF4-FFF2-40B4-BE49-F238E27FC236}">
              <a16:creationId xmlns:a16="http://schemas.microsoft.com/office/drawing/2014/main" id="{00000000-0008-0000-0100-000008000000}"/>
            </a:ext>
          </a:extLst>
        </xdr:cNvPr>
        <xdr:cNvSpPr>
          <a:spLocks/>
        </xdr:cNvSpPr>
      </xdr:nvSpPr>
      <xdr:spPr bwMode="auto">
        <a:xfrm>
          <a:off x="7229475" y="7781925"/>
          <a:ext cx="219075" cy="723900"/>
        </a:xfrm>
        <a:prstGeom prst="rightBrace">
          <a:avLst>
            <a:gd name="adj1" fmla="val 8336"/>
            <a:gd name="adj2" fmla="val 50000"/>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25</xdr:row>
      <xdr:rowOff>28575</xdr:rowOff>
    </xdr:from>
    <xdr:to>
      <xdr:col>8</xdr:col>
      <xdr:colOff>19050</xdr:colOff>
      <xdr:row>26</xdr:row>
      <xdr:rowOff>285750</xdr:rowOff>
    </xdr:to>
    <xdr:sp macro="" textlink="">
      <xdr:nvSpPr>
        <xdr:cNvPr id="2" name="Line 27">
          <a:extLst>
            <a:ext uri="{FF2B5EF4-FFF2-40B4-BE49-F238E27FC236}">
              <a16:creationId xmlns:a16="http://schemas.microsoft.com/office/drawing/2014/main" id="{23D8D43C-30A5-44A7-8C8C-F221F3597626}"/>
            </a:ext>
          </a:extLst>
        </xdr:cNvPr>
        <xdr:cNvSpPr>
          <a:spLocks noChangeShapeType="1"/>
        </xdr:cNvSpPr>
      </xdr:nvSpPr>
      <xdr:spPr bwMode="auto">
        <a:xfrm flipH="1" flipV="1">
          <a:off x="3209925" y="6515100"/>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114299</xdr:colOff>
      <xdr:row>21</xdr:row>
      <xdr:rowOff>47626</xdr:rowOff>
    </xdr:from>
    <xdr:to>
      <xdr:col>4</xdr:col>
      <xdr:colOff>104775</xdr:colOff>
      <xdr:row>21</xdr:row>
      <xdr:rowOff>390526</xdr:rowOff>
    </xdr:to>
    <xdr:sp macro="" textlink="">
      <xdr:nvSpPr>
        <xdr:cNvPr id="3" name="テキスト ボックス 2">
          <a:extLst>
            <a:ext uri="{FF2B5EF4-FFF2-40B4-BE49-F238E27FC236}">
              <a16:creationId xmlns:a16="http://schemas.microsoft.com/office/drawing/2014/main" id="{50299DCC-A901-470A-B509-7DA9BC3EE67B}"/>
            </a:ext>
          </a:extLst>
        </xdr:cNvPr>
        <xdr:cNvSpPr txBox="1"/>
      </xdr:nvSpPr>
      <xdr:spPr>
        <a:xfrm>
          <a:off x="400049" y="5534026"/>
          <a:ext cx="1028701"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9</xdr:col>
      <xdr:colOff>209550</xdr:colOff>
      <xdr:row>25</xdr:row>
      <xdr:rowOff>9525</xdr:rowOff>
    </xdr:from>
    <xdr:to>
      <xdr:col>11</xdr:col>
      <xdr:colOff>1371600</xdr:colOff>
      <xdr:row>25</xdr:row>
      <xdr:rowOff>152400</xdr:rowOff>
    </xdr:to>
    <xdr:sp macro="" textlink="">
      <xdr:nvSpPr>
        <xdr:cNvPr id="4" name="右中かっこ 2">
          <a:extLst>
            <a:ext uri="{FF2B5EF4-FFF2-40B4-BE49-F238E27FC236}">
              <a16:creationId xmlns:a16="http://schemas.microsoft.com/office/drawing/2014/main" id="{2B2DF62E-BC00-4DD6-9023-0F73665F3B84}"/>
            </a:ext>
          </a:extLst>
        </xdr:cNvPr>
        <xdr:cNvSpPr>
          <a:spLocks/>
        </xdr:cNvSpPr>
      </xdr:nvSpPr>
      <xdr:spPr bwMode="auto">
        <a:xfrm rot="5400000">
          <a:off x="5529262" y="5176838"/>
          <a:ext cx="142875" cy="2781300"/>
        </a:xfrm>
        <a:prstGeom prst="rightBrace">
          <a:avLst>
            <a:gd name="adj1" fmla="val 8581"/>
            <a:gd name="adj2" fmla="val 50000"/>
          </a:avLst>
        </a:prstGeom>
        <a:solidFill>
          <a:srgbClr val="FFFFFF"/>
        </a:solidFill>
        <a:ln w="9525" algn="ctr">
          <a:solidFill>
            <a:srgbClr val="000000"/>
          </a:solidFill>
          <a:round/>
          <a:headEnd/>
          <a:tailEnd/>
        </a:ln>
      </xdr:spPr>
    </xdr:sp>
    <xdr:clientData/>
  </xdr:twoCellAnchor>
  <xdr:twoCellAnchor>
    <xdr:from>
      <xdr:col>9</xdr:col>
      <xdr:colOff>266702</xdr:colOff>
      <xdr:row>26</xdr:row>
      <xdr:rowOff>19049</xdr:rowOff>
    </xdr:from>
    <xdr:to>
      <xdr:col>11</xdr:col>
      <xdr:colOff>1257300</xdr:colOff>
      <xdr:row>26</xdr:row>
      <xdr:rowOff>295274</xdr:rowOff>
    </xdr:to>
    <xdr:sp macro="" textlink="">
      <xdr:nvSpPr>
        <xdr:cNvPr id="5" name="テキスト ボックス 4">
          <a:extLst>
            <a:ext uri="{FF2B5EF4-FFF2-40B4-BE49-F238E27FC236}">
              <a16:creationId xmlns:a16="http://schemas.microsoft.com/office/drawing/2014/main" id="{B170BC38-6F6B-42FF-A1DB-B3ECA82D142F}"/>
            </a:ext>
          </a:extLst>
        </xdr:cNvPr>
        <xdr:cNvSpPr txBox="1"/>
      </xdr:nvSpPr>
      <xdr:spPr>
        <a:xfrm>
          <a:off x="4267202" y="6705599"/>
          <a:ext cx="2609848"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2019/5/1 </a:t>
          </a:r>
          <a:r>
            <a:rPr kumimoji="1" lang="ja-JP" altLang="en-US" sz="1050"/>
            <a:t>のように入力してください。</a:t>
          </a:r>
        </a:p>
      </xdr:txBody>
    </xdr:sp>
    <xdr:clientData/>
  </xdr:twoCellAnchor>
  <xdr:twoCellAnchor>
    <xdr:from>
      <xdr:col>1</xdr:col>
      <xdr:colOff>76200</xdr:colOff>
      <xdr:row>0</xdr:row>
      <xdr:rowOff>0</xdr:rowOff>
    </xdr:from>
    <xdr:to>
      <xdr:col>3</xdr:col>
      <xdr:colOff>314325</xdr:colOff>
      <xdr:row>1</xdr:row>
      <xdr:rowOff>95250</xdr:rowOff>
    </xdr:to>
    <xdr:sp macro="" textlink="">
      <xdr:nvSpPr>
        <xdr:cNvPr id="6" name="テキスト ボックス 5">
          <a:extLst>
            <a:ext uri="{FF2B5EF4-FFF2-40B4-BE49-F238E27FC236}">
              <a16:creationId xmlns:a16="http://schemas.microsoft.com/office/drawing/2014/main" id="{6304DC9D-88D7-4B50-A65E-3824210B9EF7}"/>
            </a:ext>
          </a:extLst>
        </xdr:cNvPr>
        <xdr:cNvSpPr txBox="1"/>
      </xdr:nvSpPr>
      <xdr:spPr>
        <a:xfrm>
          <a:off x="361950" y="0"/>
          <a:ext cx="92392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3</xdr:col>
      <xdr:colOff>85725</xdr:colOff>
      <xdr:row>26</xdr:row>
      <xdr:rowOff>28575</xdr:rowOff>
    </xdr:from>
    <xdr:to>
      <xdr:col>9</xdr:col>
      <xdr:colOff>0</xdr:colOff>
      <xdr:row>26</xdr:row>
      <xdr:rowOff>304800</xdr:rowOff>
    </xdr:to>
    <xdr:sp macro="" textlink="">
      <xdr:nvSpPr>
        <xdr:cNvPr id="7" name="テキスト ボックス 6">
          <a:extLst>
            <a:ext uri="{FF2B5EF4-FFF2-40B4-BE49-F238E27FC236}">
              <a16:creationId xmlns:a16="http://schemas.microsoft.com/office/drawing/2014/main" id="{8B2D500C-66D3-4334-B682-902EE0DBA28E}"/>
            </a:ext>
          </a:extLst>
        </xdr:cNvPr>
        <xdr:cNvSpPr txBox="1"/>
      </xdr:nvSpPr>
      <xdr:spPr>
        <a:xfrm>
          <a:off x="1057275" y="6715125"/>
          <a:ext cx="294322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300"/>
            </a:lnSpc>
          </a:pPr>
          <a:r>
            <a:rPr kumimoji="1" lang="ja-JP" altLang="en-US" sz="1100"/>
            <a:t>育児休業時に決定された標準報酬月額</a:t>
          </a:r>
        </a:p>
      </xdr:txBody>
    </xdr:sp>
    <xdr:clientData/>
  </xdr:twoCellAnchor>
  <xdr:twoCellAnchor>
    <xdr:from>
      <xdr:col>12</xdr:col>
      <xdr:colOff>38100</xdr:colOff>
      <xdr:row>30</xdr:row>
      <xdr:rowOff>190500</xdr:rowOff>
    </xdr:from>
    <xdr:to>
      <xdr:col>12</xdr:col>
      <xdr:colOff>257175</xdr:colOff>
      <xdr:row>34</xdr:row>
      <xdr:rowOff>28575</xdr:rowOff>
    </xdr:to>
    <xdr:sp macro="" textlink="">
      <xdr:nvSpPr>
        <xdr:cNvPr id="8" name="右中かっこ 10">
          <a:extLst>
            <a:ext uri="{FF2B5EF4-FFF2-40B4-BE49-F238E27FC236}">
              <a16:creationId xmlns:a16="http://schemas.microsoft.com/office/drawing/2014/main" id="{207D062E-E71B-4D33-AF0E-92C3AF0AC97D}"/>
            </a:ext>
          </a:extLst>
        </xdr:cNvPr>
        <xdr:cNvSpPr>
          <a:spLocks/>
        </xdr:cNvSpPr>
      </xdr:nvSpPr>
      <xdr:spPr bwMode="auto">
        <a:xfrm>
          <a:off x="7229475" y="7781925"/>
          <a:ext cx="219075" cy="723900"/>
        </a:xfrm>
        <a:prstGeom prst="rightBrace">
          <a:avLst>
            <a:gd name="adj1" fmla="val 8336"/>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6680-04@pref.saitama.lg.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6680-04@pref.saitama.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519F-620F-4D2B-9B86-6A0FA6AC5DF4}">
  <sheetPr>
    <tabColor rgb="FFFF0000"/>
    <pageSetUpPr fitToPage="1"/>
  </sheetPr>
  <dimension ref="A1:AK60"/>
  <sheetViews>
    <sheetView view="pageLayout" topLeftCell="A28" zoomScaleNormal="100" zoomScaleSheetLayoutView="100" workbookViewId="0">
      <selection activeCell="A16" sqref="A16:AD16"/>
    </sheetView>
  </sheetViews>
  <sheetFormatPr defaultColWidth="3" defaultRowHeight="15" customHeight="1"/>
  <cols>
    <col min="1" max="5" width="3.375" style="1" customWidth="1"/>
    <col min="6" max="10" width="3.875" style="1" customWidth="1"/>
    <col min="11" max="15" width="3.375" style="1" customWidth="1"/>
    <col min="16" max="21" width="3.875" style="1" customWidth="1"/>
    <col min="22" max="30" width="3.375" style="1" customWidth="1"/>
    <col min="31" max="16384" width="3" style="1"/>
  </cols>
  <sheetData>
    <row r="1" spans="1:37" ht="50.25" customHeight="1">
      <c r="A1" s="223" t="s">
        <v>121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row>
    <row r="2" spans="1:37" s="2" customFormat="1" ht="21" customHeight="1">
      <c r="A2" s="108"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10"/>
    </row>
    <row r="3" spans="1:37" s="2" customFormat="1" ht="15" customHeight="1">
      <c r="A3" s="183" t="s">
        <v>93</v>
      </c>
      <c r="B3" s="184"/>
      <c r="C3" s="184"/>
      <c r="D3" s="184"/>
      <c r="E3" s="185"/>
      <c r="F3" s="146"/>
      <c r="G3" s="147"/>
      <c r="H3" s="147"/>
      <c r="I3" s="147"/>
      <c r="J3" s="148"/>
      <c r="K3" s="183" t="s">
        <v>1</v>
      </c>
      <c r="L3" s="184"/>
      <c r="M3" s="184"/>
      <c r="N3" s="184"/>
      <c r="O3" s="185"/>
      <c r="P3" s="146"/>
      <c r="Q3" s="147"/>
      <c r="R3" s="147"/>
      <c r="S3" s="147"/>
      <c r="T3" s="147"/>
      <c r="U3" s="148"/>
      <c r="V3" s="178" t="s">
        <v>86</v>
      </c>
      <c r="W3" s="212"/>
      <c r="X3" s="212"/>
      <c r="Y3" s="212"/>
      <c r="Z3" s="212"/>
      <c r="AA3" s="212"/>
      <c r="AB3" s="212"/>
      <c r="AC3" s="212"/>
      <c r="AD3" s="179"/>
      <c r="AE3" s="3"/>
      <c r="AK3" s="111"/>
    </row>
    <row r="4" spans="1:37" s="2" customFormat="1" ht="15" customHeight="1">
      <c r="A4" s="224"/>
      <c r="B4" s="176"/>
      <c r="C4" s="176"/>
      <c r="D4" s="176"/>
      <c r="E4" s="225"/>
      <c r="F4" s="205"/>
      <c r="G4" s="174"/>
      <c r="H4" s="174"/>
      <c r="I4" s="174"/>
      <c r="J4" s="175"/>
      <c r="K4" s="224"/>
      <c r="L4" s="176"/>
      <c r="M4" s="176"/>
      <c r="N4" s="176"/>
      <c r="O4" s="225"/>
      <c r="P4" s="205"/>
      <c r="Q4" s="174"/>
      <c r="R4" s="174"/>
      <c r="S4" s="174"/>
      <c r="T4" s="174"/>
      <c r="U4" s="175"/>
      <c r="V4" s="226" t="s">
        <v>2</v>
      </c>
      <c r="W4" s="227"/>
      <c r="X4" s="228"/>
      <c r="Y4" s="226" t="s">
        <v>3</v>
      </c>
      <c r="Z4" s="228"/>
      <c r="AA4" s="226" t="s">
        <v>4</v>
      </c>
      <c r="AB4" s="228"/>
      <c r="AC4" s="226" t="s">
        <v>5</v>
      </c>
      <c r="AD4" s="228"/>
      <c r="AE4" s="5"/>
      <c r="AK4" s="111"/>
    </row>
    <row r="5" spans="1:37" s="2" customFormat="1" ht="15" customHeight="1">
      <c r="A5" s="218" t="s">
        <v>95</v>
      </c>
      <c r="B5" s="219"/>
      <c r="C5" s="219"/>
      <c r="D5" s="219"/>
      <c r="E5" s="220"/>
      <c r="F5" s="221"/>
      <c r="G5" s="213"/>
      <c r="H5" s="213"/>
      <c r="I5" s="213"/>
      <c r="J5" s="196"/>
      <c r="K5" s="218" t="s">
        <v>6</v>
      </c>
      <c r="L5" s="219"/>
      <c r="M5" s="219"/>
      <c r="N5" s="219"/>
      <c r="O5" s="220"/>
      <c r="P5" s="221"/>
      <c r="Q5" s="213"/>
      <c r="R5" s="213"/>
      <c r="S5" s="213"/>
      <c r="T5" s="213"/>
      <c r="U5" s="196"/>
      <c r="V5" s="197" t="s">
        <v>8</v>
      </c>
      <c r="W5" s="198"/>
      <c r="X5" s="199"/>
      <c r="Y5" s="200"/>
      <c r="Z5" s="201"/>
      <c r="AA5" s="200"/>
      <c r="AB5" s="201"/>
      <c r="AC5" s="200"/>
      <c r="AD5" s="201"/>
      <c r="AE5" s="5"/>
      <c r="AK5" s="111"/>
    </row>
    <row r="6" spans="1:37" s="2" customFormat="1" ht="15" customHeight="1">
      <c r="A6" s="186"/>
      <c r="B6" s="187"/>
      <c r="C6" s="187"/>
      <c r="D6" s="187"/>
      <c r="E6" s="188"/>
      <c r="F6" s="190"/>
      <c r="G6" s="214"/>
      <c r="H6" s="214"/>
      <c r="I6" s="214"/>
      <c r="J6" s="192"/>
      <c r="K6" s="186"/>
      <c r="L6" s="187"/>
      <c r="M6" s="187"/>
      <c r="N6" s="187"/>
      <c r="O6" s="188"/>
      <c r="P6" s="190"/>
      <c r="Q6" s="214"/>
      <c r="R6" s="214"/>
      <c r="S6" s="214"/>
      <c r="T6" s="214"/>
      <c r="U6" s="192"/>
      <c r="V6" s="215" t="s">
        <v>7</v>
      </c>
      <c r="W6" s="216"/>
      <c r="X6" s="217"/>
      <c r="Y6" s="190"/>
      <c r="Z6" s="192"/>
      <c r="AA6" s="190"/>
      <c r="AB6" s="192"/>
      <c r="AC6" s="190"/>
      <c r="AD6" s="192"/>
      <c r="AE6" s="5"/>
      <c r="AK6" s="111"/>
    </row>
    <row r="7" spans="1:37" s="2" customFormat="1" ht="18.75" customHeight="1">
      <c r="A7" s="149" t="s">
        <v>9</v>
      </c>
      <c r="B7" s="150"/>
      <c r="C7" s="150"/>
      <c r="D7" s="150"/>
      <c r="E7" s="151"/>
      <c r="F7" s="146" t="s">
        <v>10</v>
      </c>
      <c r="G7" s="147"/>
      <c r="H7" s="147"/>
      <c r="I7" s="147"/>
      <c r="J7" s="147"/>
      <c r="K7" s="147"/>
      <c r="L7" s="147"/>
      <c r="M7" s="147"/>
      <c r="N7" s="147"/>
      <c r="O7" s="147"/>
      <c r="P7" s="147"/>
      <c r="Q7" s="148"/>
      <c r="R7" s="206" t="s">
        <v>96</v>
      </c>
      <c r="S7" s="207"/>
      <c r="T7" s="207"/>
      <c r="U7" s="207"/>
      <c r="V7" s="178" t="s">
        <v>2</v>
      </c>
      <c r="W7" s="212"/>
      <c r="X7" s="179"/>
      <c r="Y7" s="178" t="s">
        <v>3</v>
      </c>
      <c r="Z7" s="179"/>
      <c r="AA7" s="178" t="s">
        <v>4</v>
      </c>
      <c r="AB7" s="179"/>
      <c r="AC7" s="178" t="s">
        <v>5</v>
      </c>
      <c r="AD7" s="179"/>
      <c r="AE7" s="5"/>
      <c r="AK7" s="111"/>
    </row>
    <row r="8" spans="1:37" s="2" customFormat="1" ht="18.75" customHeight="1">
      <c r="A8" s="202"/>
      <c r="B8" s="203"/>
      <c r="C8" s="203"/>
      <c r="D8" s="203"/>
      <c r="E8" s="204"/>
      <c r="F8" s="205"/>
      <c r="G8" s="174"/>
      <c r="H8" s="174"/>
      <c r="I8" s="174"/>
      <c r="J8" s="174"/>
      <c r="K8" s="174"/>
      <c r="L8" s="174"/>
      <c r="M8" s="174"/>
      <c r="N8" s="174"/>
      <c r="O8" s="174"/>
      <c r="P8" s="174"/>
      <c r="Q8" s="175"/>
      <c r="R8" s="208"/>
      <c r="S8" s="209"/>
      <c r="T8" s="209"/>
      <c r="U8" s="209"/>
      <c r="V8" s="146" t="s">
        <v>97</v>
      </c>
      <c r="W8" s="147"/>
      <c r="X8" s="148"/>
      <c r="Y8" s="189"/>
      <c r="Z8" s="191"/>
      <c r="AA8" s="189"/>
      <c r="AB8" s="191"/>
      <c r="AC8" s="189"/>
      <c r="AD8" s="191"/>
      <c r="AE8" s="5"/>
      <c r="AK8" s="111"/>
    </row>
    <row r="9" spans="1:37" s="2" customFormat="1" ht="18.75" customHeight="1">
      <c r="A9" s="152"/>
      <c r="B9" s="153"/>
      <c r="C9" s="153"/>
      <c r="D9" s="153"/>
      <c r="E9" s="154"/>
      <c r="F9" s="161"/>
      <c r="G9" s="162"/>
      <c r="H9" s="162"/>
      <c r="I9" s="162"/>
      <c r="J9" s="162"/>
      <c r="K9" s="162"/>
      <c r="L9" s="162"/>
      <c r="M9" s="162"/>
      <c r="N9" s="162"/>
      <c r="O9" s="162"/>
      <c r="P9" s="162"/>
      <c r="Q9" s="163"/>
      <c r="R9" s="210"/>
      <c r="S9" s="211"/>
      <c r="T9" s="211"/>
      <c r="U9" s="211"/>
      <c r="V9" s="161"/>
      <c r="W9" s="162"/>
      <c r="X9" s="163"/>
      <c r="Y9" s="190"/>
      <c r="Z9" s="192"/>
      <c r="AA9" s="190"/>
      <c r="AB9" s="192"/>
      <c r="AC9" s="190"/>
      <c r="AD9" s="192"/>
      <c r="AE9" s="5"/>
      <c r="AK9" s="111"/>
    </row>
    <row r="10" spans="1:37" s="2" customFormat="1" ht="41.25" customHeight="1">
      <c r="A10" s="164" t="s">
        <v>11</v>
      </c>
      <c r="B10" s="165"/>
      <c r="C10" s="165"/>
      <c r="D10" s="165"/>
      <c r="E10" s="165"/>
      <c r="F10" s="165"/>
      <c r="G10" s="165"/>
      <c r="H10" s="165"/>
      <c r="I10" s="165"/>
      <c r="J10" s="166"/>
      <c r="K10" s="167" t="s">
        <v>99</v>
      </c>
      <c r="L10" s="168"/>
      <c r="M10" s="168"/>
      <c r="N10" s="168"/>
      <c r="O10" s="168"/>
      <c r="P10" s="168"/>
      <c r="Q10" s="168"/>
      <c r="R10" s="168"/>
      <c r="S10" s="168"/>
      <c r="T10" s="168"/>
      <c r="U10" s="168"/>
      <c r="V10" s="168"/>
      <c r="W10" s="168"/>
      <c r="X10" s="168"/>
      <c r="Y10" s="168"/>
      <c r="Z10" s="168"/>
      <c r="AA10" s="168"/>
      <c r="AB10" s="168"/>
      <c r="AC10" s="168"/>
      <c r="AD10" s="169"/>
      <c r="AE10" s="5"/>
      <c r="AK10" s="111"/>
    </row>
    <row r="11" spans="1:37" s="2" customFormat="1" ht="41.25" customHeight="1">
      <c r="A11" s="193" t="s">
        <v>12</v>
      </c>
      <c r="B11" s="194"/>
      <c r="C11" s="194"/>
      <c r="D11" s="194"/>
      <c r="E11" s="194"/>
      <c r="F11" s="194"/>
      <c r="G11" s="194"/>
      <c r="H11" s="194"/>
      <c r="I11" s="194"/>
      <c r="J11" s="195"/>
      <c r="K11" s="167" t="s">
        <v>98</v>
      </c>
      <c r="L11" s="168"/>
      <c r="M11" s="168"/>
      <c r="N11" s="168"/>
      <c r="O11" s="168"/>
      <c r="P11" s="168"/>
      <c r="Q11" s="168"/>
      <c r="R11" s="168"/>
      <c r="S11" s="168"/>
      <c r="T11" s="168"/>
      <c r="U11" s="168"/>
      <c r="V11" s="168"/>
      <c r="W11" s="168"/>
      <c r="X11" s="168"/>
      <c r="Y11" s="168"/>
      <c r="Z11" s="168"/>
      <c r="AA11" s="168"/>
      <c r="AB11" s="168"/>
      <c r="AC11" s="168"/>
      <c r="AD11" s="169"/>
      <c r="AE11" s="5"/>
      <c r="AK11" s="111"/>
    </row>
    <row r="12" spans="1:37" s="2" customFormat="1" ht="20.25" customHeight="1">
      <c r="A12" s="183" t="s">
        <v>13</v>
      </c>
      <c r="B12" s="184"/>
      <c r="C12" s="184"/>
      <c r="D12" s="184"/>
      <c r="E12" s="184"/>
      <c r="F12" s="184"/>
      <c r="G12" s="184"/>
      <c r="H12" s="184"/>
      <c r="I12" s="184"/>
      <c r="J12" s="185"/>
      <c r="K12" s="146" t="s">
        <v>99</v>
      </c>
      <c r="L12" s="147"/>
      <c r="M12" s="147"/>
      <c r="N12" s="147"/>
      <c r="O12" s="147"/>
      <c r="P12" s="147"/>
      <c r="Q12" s="147"/>
      <c r="R12" s="147"/>
      <c r="S12" s="147"/>
      <c r="T12" s="147"/>
      <c r="U12" s="147"/>
      <c r="V12" s="147"/>
      <c r="W12" s="147"/>
      <c r="X12" s="147"/>
      <c r="Y12" s="147"/>
      <c r="Z12" s="147"/>
      <c r="AA12" s="147"/>
      <c r="AB12" s="147"/>
      <c r="AC12" s="147"/>
      <c r="AD12" s="148"/>
      <c r="AE12" s="5"/>
      <c r="AK12" s="111"/>
    </row>
    <row r="13" spans="1:37" s="2" customFormat="1" ht="20.25" customHeight="1">
      <c r="A13" s="186"/>
      <c r="B13" s="187"/>
      <c r="C13" s="187"/>
      <c r="D13" s="187"/>
      <c r="E13" s="187"/>
      <c r="F13" s="187"/>
      <c r="G13" s="187"/>
      <c r="H13" s="187"/>
      <c r="I13" s="187"/>
      <c r="J13" s="188"/>
      <c r="K13" s="161"/>
      <c r="L13" s="162"/>
      <c r="M13" s="162"/>
      <c r="N13" s="162"/>
      <c r="O13" s="162"/>
      <c r="P13" s="162"/>
      <c r="Q13" s="162"/>
      <c r="R13" s="162"/>
      <c r="S13" s="162"/>
      <c r="T13" s="162"/>
      <c r="U13" s="162"/>
      <c r="V13" s="162"/>
      <c r="W13" s="162"/>
      <c r="X13" s="162"/>
      <c r="Y13" s="162"/>
      <c r="Z13" s="162"/>
      <c r="AA13" s="162"/>
      <c r="AB13" s="162"/>
      <c r="AC13" s="162"/>
      <c r="AD13" s="163"/>
      <c r="AE13" s="5"/>
      <c r="AK13" s="111"/>
    </row>
    <row r="14" spans="1:37" s="2" customFormat="1" ht="26.25" customHeight="1">
      <c r="A14" s="149" t="s">
        <v>80</v>
      </c>
      <c r="B14" s="150"/>
      <c r="C14" s="150"/>
      <c r="D14" s="150"/>
      <c r="E14" s="151"/>
      <c r="F14" s="146" t="s">
        <v>91</v>
      </c>
      <c r="G14" s="147"/>
      <c r="H14" s="147"/>
      <c r="I14" s="147"/>
      <c r="J14" s="147"/>
      <c r="K14" s="147"/>
      <c r="L14" s="147"/>
      <c r="M14" s="147"/>
      <c r="N14" s="147"/>
      <c r="O14" s="148"/>
      <c r="P14" s="149" t="s">
        <v>14</v>
      </c>
      <c r="Q14" s="150"/>
      <c r="R14" s="150"/>
      <c r="S14" s="151"/>
      <c r="T14" s="155" t="s">
        <v>15</v>
      </c>
      <c r="U14" s="156"/>
      <c r="V14" s="156"/>
      <c r="W14" s="156"/>
      <c r="X14" s="156"/>
      <c r="Y14" s="156"/>
      <c r="Z14" s="156"/>
      <c r="AA14" s="156"/>
      <c r="AB14" s="156"/>
      <c r="AC14" s="156"/>
      <c r="AD14" s="157"/>
      <c r="AE14" s="4"/>
    </row>
    <row r="15" spans="1:37" s="2" customFormat="1" ht="26.25" customHeight="1">
      <c r="A15" s="152"/>
      <c r="B15" s="153"/>
      <c r="C15" s="153"/>
      <c r="D15" s="153"/>
      <c r="E15" s="154"/>
      <c r="F15" s="161" t="s">
        <v>16</v>
      </c>
      <c r="G15" s="162"/>
      <c r="H15" s="162"/>
      <c r="I15" s="162"/>
      <c r="J15" s="162"/>
      <c r="K15" s="162"/>
      <c r="L15" s="162"/>
      <c r="M15" s="162"/>
      <c r="N15" s="162"/>
      <c r="O15" s="163"/>
      <c r="P15" s="152"/>
      <c r="Q15" s="153"/>
      <c r="R15" s="153"/>
      <c r="S15" s="154"/>
      <c r="T15" s="158"/>
      <c r="U15" s="159"/>
      <c r="V15" s="159"/>
      <c r="W15" s="159"/>
      <c r="X15" s="159"/>
      <c r="Y15" s="159"/>
      <c r="Z15" s="159"/>
      <c r="AA15" s="159"/>
      <c r="AB15" s="159"/>
      <c r="AC15" s="159"/>
      <c r="AD15" s="160"/>
      <c r="AE15" s="4"/>
    </row>
    <row r="16" spans="1:37" s="2" customFormat="1" ht="21" customHeight="1">
      <c r="A16" s="170" t="s">
        <v>136</v>
      </c>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2"/>
      <c r="AE16" s="4"/>
    </row>
    <row r="17" spans="1:31" s="2" customFormat="1" ht="41.25" customHeight="1">
      <c r="A17" s="164" t="s">
        <v>17</v>
      </c>
      <c r="B17" s="165"/>
      <c r="C17" s="165"/>
      <c r="D17" s="165"/>
      <c r="E17" s="165"/>
      <c r="F17" s="165"/>
      <c r="G17" s="165"/>
      <c r="H17" s="165"/>
      <c r="I17" s="165"/>
      <c r="J17" s="166"/>
      <c r="K17" s="167" t="s">
        <v>99</v>
      </c>
      <c r="L17" s="168"/>
      <c r="M17" s="168"/>
      <c r="N17" s="168"/>
      <c r="O17" s="168"/>
      <c r="P17" s="168"/>
      <c r="Q17" s="168"/>
      <c r="R17" s="168"/>
      <c r="S17" s="168"/>
      <c r="T17" s="168"/>
      <c r="U17" s="168"/>
      <c r="V17" s="168"/>
      <c r="W17" s="168"/>
      <c r="X17" s="168"/>
      <c r="Y17" s="168"/>
      <c r="Z17" s="168"/>
      <c r="AA17" s="168"/>
      <c r="AB17" s="168"/>
      <c r="AC17" s="168"/>
      <c r="AD17" s="169"/>
      <c r="AE17" s="4"/>
    </row>
    <row r="18" spans="1:31" s="2" customFormat="1" ht="41.25" customHeight="1">
      <c r="A18" s="164" t="s">
        <v>18</v>
      </c>
      <c r="B18" s="165"/>
      <c r="C18" s="165"/>
      <c r="D18" s="165"/>
      <c r="E18" s="165"/>
      <c r="F18" s="165"/>
      <c r="G18" s="165"/>
      <c r="H18" s="165"/>
      <c r="I18" s="165"/>
      <c r="J18" s="166"/>
      <c r="K18" s="167" t="s">
        <v>99</v>
      </c>
      <c r="L18" s="168"/>
      <c r="M18" s="168"/>
      <c r="N18" s="168"/>
      <c r="O18" s="168"/>
      <c r="P18" s="168"/>
      <c r="Q18" s="168"/>
      <c r="R18" s="168"/>
      <c r="S18" s="168"/>
      <c r="T18" s="168"/>
      <c r="U18" s="168"/>
      <c r="V18" s="168"/>
      <c r="W18" s="168"/>
      <c r="X18" s="168"/>
      <c r="Y18" s="168"/>
      <c r="Z18" s="168"/>
      <c r="AA18" s="168"/>
      <c r="AB18" s="168"/>
      <c r="AC18" s="168"/>
      <c r="AD18" s="169"/>
      <c r="AE18" s="4"/>
    </row>
    <row r="19" spans="1:31" s="2" customFormat="1" ht="21" customHeight="1">
      <c r="A19" s="112" t="s">
        <v>19</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4"/>
      <c r="AE19" s="4"/>
    </row>
    <row r="20" spans="1:31" s="2" customFormat="1" ht="21" customHeight="1">
      <c r="A20" s="5"/>
      <c r="B20" s="2" t="s">
        <v>20</v>
      </c>
      <c r="AD20" s="6"/>
    </row>
    <row r="21" spans="1:31" s="2" customFormat="1" ht="21" customHeight="1">
      <c r="A21" s="5"/>
      <c r="B21" s="176" t="s">
        <v>21</v>
      </c>
      <c r="C21" s="176"/>
      <c r="D21" s="176"/>
      <c r="E21" s="176"/>
      <c r="F21" s="176"/>
      <c r="G21" s="176"/>
      <c r="H21" s="176"/>
      <c r="I21" s="176"/>
      <c r="J21" s="176"/>
      <c r="K21" s="115"/>
      <c r="L21" s="115" t="s">
        <v>22</v>
      </c>
      <c r="AD21" s="6"/>
    </row>
    <row r="22" spans="1:31" s="2" customFormat="1" ht="21" customHeight="1">
      <c r="A22" s="5"/>
      <c r="B22" s="116"/>
      <c r="C22" s="116"/>
      <c r="D22" s="116"/>
      <c r="E22" s="116"/>
      <c r="F22" s="116"/>
      <c r="G22" s="116"/>
      <c r="H22" s="116"/>
      <c r="I22" s="116"/>
      <c r="J22" s="116"/>
      <c r="K22" s="116"/>
      <c r="L22" s="116"/>
      <c r="S22" s="117" t="s">
        <v>23</v>
      </c>
      <c r="AD22" s="6"/>
    </row>
    <row r="23" spans="1:31" s="2" customFormat="1" ht="21" customHeight="1">
      <c r="A23" s="5"/>
      <c r="B23" s="177" t="s">
        <v>88</v>
      </c>
      <c r="C23" s="177"/>
      <c r="D23" s="177"/>
      <c r="E23" s="177"/>
      <c r="F23" s="177"/>
      <c r="G23" s="177"/>
      <c r="H23" s="177"/>
      <c r="I23" s="177"/>
      <c r="O23" s="145" t="s">
        <v>24</v>
      </c>
      <c r="P23" s="145"/>
      <c r="Q23" s="145"/>
      <c r="R23" s="145" t="s">
        <v>25</v>
      </c>
      <c r="S23" s="145"/>
      <c r="T23" s="145"/>
      <c r="U23" s="174"/>
      <c r="V23" s="174"/>
      <c r="W23" s="174"/>
      <c r="X23" s="174"/>
      <c r="Y23" s="174"/>
      <c r="Z23" s="174"/>
      <c r="AA23" s="174"/>
      <c r="AB23" s="174"/>
      <c r="AC23" s="174"/>
      <c r="AD23" s="175"/>
    </row>
    <row r="24" spans="1:31" s="2" customFormat="1" ht="21" customHeight="1">
      <c r="A24" s="5"/>
      <c r="B24" s="118"/>
      <c r="C24" s="118"/>
      <c r="D24" s="118"/>
      <c r="E24" s="118"/>
      <c r="F24" s="118"/>
      <c r="G24" s="118"/>
      <c r="H24" s="118"/>
      <c r="I24" s="118"/>
      <c r="O24" s="145"/>
      <c r="P24" s="145"/>
      <c r="Q24" s="145"/>
      <c r="R24" s="119"/>
      <c r="S24" s="119"/>
      <c r="T24" s="119"/>
      <c r="U24" s="174"/>
      <c r="V24" s="174"/>
      <c r="W24" s="174"/>
      <c r="X24" s="174"/>
      <c r="Y24" s="174"/>
      <c r="Z24" s="174"/>
      <c r="AA24" s="174"/>
      <c r="AB24" s="174"/>
      <c r="AC24" s="174"/>
      <c r="AD24" s="175"/>
    </row>
    <row r="25" spans="1:31" s="2" customFormat="1" ht="21" customHeight="1">
      <c r="A25" s="5"/>
      <c r="O25" s="145"/>
      <c r="P25" s="145"/>
      <c r="Q25" s="145"/>
      <c r="R25" s="145" t="s">
        <v>26</v>
      </c>
      <c r="S25" s="145"/>
      <c r="T25" s="145"/>
      <c r="U25" s="174"/>
      <c r="V25" s="174"/>
      <c r="W25" s="174"/>
      <c r="X25" s="174"/>
      <c r="Y25" s="174"/>
      <c r="Z25" s="174"/>
      <c r="AA25" s="174"/>
      <c r="AB25" s="174"/>
      <c r="AC25" s="174"/>
      <c r="AD25" s="175"/>
    </row>
    <row r="26" spans="1:31" s="2" customFormat="1" ht="21" customHeight="1">
      <c r="A26" s="5"/>
      <c r="D26" s="117" t="s">
        <v>101</v>
      </c>
      <c r="U26" s="162"/>
      <c r="V26" s="162"/>
      <c r="W26" s="162"/>
      <c r="X26" s="162"/>
      <c r="Y26" s="162"/>
      <c r="Z26" s="162"/>
      <c r="AA26" s="162"/>
      <c r="AB26" s="162"/>
      <c r="AC26" s="162"/>
      <c r="AD26" s="163"/>
    </row>
    <row r="27" spans="1:31" s="2" customFormat="1" ht="21" customHeight="1">
      <c r="A27" s="7"/>
      <c r="B27" s="8" t="s">
        <v>27</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9"/>
    </row>
    <row r="28" spans="1:31" s="2" customFormat="1" ht="21" customHeight="1">
      <c r="A28" s="10"/>
      <c r="B28" s="180" t="s">
        <v>81</v>
      </c>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2"/>
    </row>
    <row r="29" spans="1:31" s="2" customFormat="1" ht="21" customHeight="1">
      <c r="A29" s="5"/>
      <c r="AD29" s="6"/>
    </row>
    <row r="30" spans="1:31" s="2" customFormat="1" ht="21" customHeight="1">
      <c r="A30" s="5"/>
      <c r="P30" s="117"/>
      <c r="AD30" s="6"/>
    </row>
    <row r="31" spans="1:31" s="2" customFormat="1" ht="21" customHeight="1">
      <c r="A31" s="10"/>
      <c r="B31" s="117" t="s">
        <v>100</v>
      </c>
      <c r="Q31" s="117" t="s">
        <v>23</v>
      </c>
      <c r="AD31" s="6"/>
    </row>
    <row r="32" spans="1:31" s="2" customFormat="1" ht="21" customHeight="1">
      <c r="A32" s="10"/>
      <c r="R32" s="145" t="s">
        <v>28</v>
      </c>
      <c r="S32" s="145"/>
      <c r="T32" s="145"/>
      <c r="U32" s="174"/>
      <c r="V32" s="174"/>
      <c r="W32" s="174"/>
      <c r="X32" s="174"/>
      <c r="Y32" s="174"/>
      <c r="Z32" s="174"/>
      <c r="AA32" s="174"/>
      <c r="AB32" s="174"/>
      <c r="AC32" s="174"/>
      <c r="AD32" s="175"/>
    </row>
    <row r="33" spans="1:30" s="2" customFormat="1" ht="21" customHeight="1">
      <c r="A33" s="10"/>
      <c r="R33" s="119"/>
      <c r="S33" s="119"/>
      <c r="T33" s="119"/>
      <c r="U33" s="174"/>
      <c r="V33" s="174"/>
      <c r="W33" s="174"/>
      <c r="X33" s="174"/>
      <c r="Y33" s="174"/>
      <c r="Z33" s="174"/>
      <c r="AA33" s="174"/>
      <c r="AB33" s="174"/>
      <c r="AC33" s="174"/>
      <c r="AD33" s="175"/>
    </row>
    <row r="34" spans="1:30" s="2" customFormat="1" ht="21" customHeight="1">
      <c r="A34" s="10"/>
      <c r="O34" s="145" t="s">
        <v>29</v>
      </c>
      <c r="P34" s="145"/>
      <c r="Q34" s="145"/>
      <c r="R34" s="145" t="s">
        <v>30</v>
      </c>
      <c r="S34" s="145"/>
      <c r="T34" s="145"/>
      <c r="U34" s="174"/>
      <c r="V34" s="174"/>
      <c r="W34" s="174"/>
      <c r="X34" s="174"/>
      <c r="Y34" s="174"/>
      <c r="Z34" s="174"/>
      <c r="AA34" s="174"/>
      <c r="AB34" s="174"/>
      <c r="AC34" s="174"/>
      <c r="AD34" s="175"/>
    </row>
    <row r="35" spans="1:30" s="2" customFormat="1" ht="21" customHeight="1">
      <c r="A35" s="10"/>
      <c r="D35" s="117" t="s">
        <v>131</v>
      </c>
      <c r="R35" s="145" t="s">
        <v>31</v>
      </c>
      <c r="S35" s="145"/>
      <c r="T35" s="145"/>
      <c r="U35" s="174"/>
      <c r="V35" s="174"/>
      <c r="W35" s="174"/>
      <c r="X35" s="174"/>
      <c r="Y35" s="174"/>
      <c r="Z35" s="174"/>
      <c r="AA35" s="175"/>
      <c r="AB35" s="178" t="s">
        <v>32</v>
      </c>
      <c r="AC35" s="179"/>
      <c r="AD35" s="6"/>
    </row>
    <row r="36" spans="1:30" s="2" customFormat="1" ht="21" customHeight="1">
      <c r="A36" s="11"/>
      <c r="B36" s="12"/>
      <c r="C36" s="12"/>
      <c r="D36" s="222" t="s">
        <v>135</v>
      </c>
      <c r="E36" s="222"/>
      <c r="F36" s="222"/>
      <c r="G36" s="222"/>
      <c r="H36" s="222"/>
      <c r="I36" s="222"/>
      <c r="J36" s="222"/>
      <c r="K36" s="222"/>
      <c r="L36" s="12"/>
      <c r="M36" s="12"/>
      <c r="N36" s="12"/>
      <c r="O36" s="12"/>
      <c r="P36" s="12"/>
      <c r="Q36" s="12"/>
      <c r="R36" s="12"/>
      <c r="S36" s="12"/>
      <c r="T36" s="12"/>
      <c r="U36" s="107"/>
      <c r="V36" s="107"/>
      <c r="W36" s="107"/>
      <c r="X36" s="107"/>
      <c r="Y36" s="107"/>
      <c r="Z36" s="107"/>
      <c r="AA36" s="107"/>
      <c r="AB36" s="12"/>
      <c r="AC36" s="12"/>
      <c r="AD36" s="13"/>
    </row>
    <row r="37" spans="1:30" s="2" customFormat="1" ht="18" customHeight="1">
      <c r="A37" s="1" t="s">
        <v>33</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30" ht="18" customHeight="1">
      <c r="A38" s="1" t="s">
        <v>89</v>
      </c>
    </row>
    <row r="39" spans="1:30" ht="18" customHeight="1">
      <c r="A39" s="1" t="s">
        <v>90</v>
      </c>
    </row>
    <row r="40" spans="1:30" ht="18" customHeight="1">
      <c r="A40" s="14" t="s">
        <v>34</v>
      </c>
      <c r="B40" s="2"/>
      <c r="C40" s="2"/>
      <c r="D40" s="2"/>
      <c r="E40" s="2"/>
      <c r="F40" s="2"/>
      <c r="G40" s="2"/>
      <c r="H40" s="2"/>
    </row>
    <row r="41" spans="1:30" ht="18" customHeight="1">
      <c r="A41" s="14" t="s">
        <v>35</v>
      </c>
      <c r="B41" s="14"/>
      <c r="C41" s="2"/>
      <c r="D41" s="2"/>
      <c r="E41" s="2"/>
      <c r="F41" s="2"/>
      <c r="G41" s="2"/>
      <c r="H41" s="2"/>
      <c r="N41" s="144" t="s">
        <v>119</v>
      </c>
    </row>
    <row r="42" spans="1:30" ht="18" customHeight="1">
      <c r="A42" s="14" t="s">
        <v>36</v>
      </c>
      <c r="B42" s="14"/>
      <c r="C42" s="2"/>
      <c r="D42" s="2"/>
      <c r="E42" s="2"/>
      <c r="F42" s="2"/>
      <c r="G42" s="2"/>
      <c r="H42" s="2"/>
      <c r="AC42" s="173" t="s">
        <v>120</v>
      </c>
      <c r="AD42" s="173"/>
    </row>
    <row r="43" spans="1:30" ht="18" customHeight="1"/>
    <row r="44" spans="1:30" ht="18" customHeight="1"/>
    <row r="45" spans="1:30" ht="18" customHeight="1"/>
    <row r="46" spans="1:30" ht="18" customHeight="1"/>
    <row r="47" spans="1:30" ht="18" customHeight="1"/>
    <row r="48" spans="1:3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sheetProtection formatCells="0" formatColumns="0" formatRows="0" insertColumns="0" insertRows="0" insertHyperlinks="0" deleteColumns="0" deleteRows="0" sort="0" autoFilter="0" pivotTables="0"/>
  <mergeCells count="79">
    <mergeCell ref="D36:K36"/>
    <mergeCell ref="A1:AD1"/>
    <mergeCell ref="A3:E4"/>
    <mergeCell ref="F3:J4"/>
    <mergeCell ref="K3:O4"/>
    <mergeCell ref="P3:U4"/>
    <mergeCell ref="V3:AD3"/>
    <mergeCell ref="V4:X4"/>
    <mergeCell ref="Y4:Z4"/>
    <mergeCell ref="AA4:AB4"/>
    <mergeCell ref="AC4:AD4"/>
    <mergeCell ref="T5:T6"/>
    <mergeCell ref="A5:E6"/>
    <mergeCell ref="F5:F6"/>
    <mergeCell ref="G5:G6"/>
    <mergeCell ref="H5:H6"/>
    <mergeCell ref="I5:I6"/>
    <mergeCell ref="J5:J6"/>
    <mergeCell ref="K5:O6"/>
    <mergeCell ref="P5:P6"/>
    <mergeCell ref="Q5:Q6"/>
    <mergeCell ref="AA7:AB7"/>
    <mergeCell ref="AC7:AD7"/>
    <mergeCell ref="U5:U6"/>
    <mergeCell ref="V5:X5"/>
    <mergeCell ref="Y5:Y6"/>
    <mergeCell ref="Z5:Z6"/>
    <mergeCell ref="AA5:AA6"/>
    <mergeCell ref="AB5:AB6"/>
    <mergeCell ref="R7:U9"/>
    <mergeCell ref="V7:X7"/>
    <mergeCell ref="Y7:Z7"/>
    <mergeCell ref="R5:R6"/>
    <mergeCell ref="S5:S6"/>
    <mergeCell ref="AC5:AC6"/>
    <mergeCell ref="AD5:AD6"/>
    <mergeCell ref="V6:X6"/>
    <mergeCell ref="A12:J13"/>
    <mergeCell ref="K12:AD13"/>
    <mergeCell ref="V8:X9"/>
    <mergeCell ref="Y8:Y9"/>
    <mergeCell ref="Z8:Z9"/>
    <mergeCell ref="AA8:AA9"/>
    <mergeCell ref="AB8:AB9"/>
    <mergeCell ref="AC8:AC9"/>
    <mergeCell ref="AD8:AD9"/>
    <mergeCell ref="A10:J10"/>
    <mergeCell ref="K10:AD10"/>
    <mergeCell ref="A11:J11"/>
    <mergeCell ref="K11:AD11"/>
    <mergeCell ref="A7:E9"/>
    <mergeCell ref="F7:Q9"/>
    <mergeCell ref="AC42:AD42"/>
    <mergeCell ref="U32:AD33"/>
    <mergeCell ref="U34:AD34"/>
    <mergeCell ref="U35:AA35"/>
    <mergeCell ref="A18:J18"/>
    <mergeCell ref="K18:AD18"/>
    <mergeCell ref="B21:J21"/>
    <mergeCell ref="B23:I23"/>
    <mergeCell ref="O23:Q25"/>
    <mergeCell ref="R23:T23"/>
    <mergeCell ref="R25:T25"/>
    <mergeCell ref="U25:AD26"/>
    <mergeCell ref="R35:T35"/>
    <mergeCell ref="AB35:AC35"/>
    <mergeCell ref="B28:AD28"/>
    <mergeCell ref="U23:AD24"/>
    <mergeCell ref="R32:T32"/>
    <mergeCell ref="O34:Q34"/>
    <mergeCell ref="R34:T34"/>
    <mergeCell ref="F14:O14"/>
    <mergeCell ref="P14:S15"/>
    <mergeCell ref="T14:AD15"/>
    <mergeCell ref="F15:O15"/>
    <mergeCell ref="A17:J17"/>
    <mergeCell ref="K17:AD17"/>
    <mergeCell ref="A14:E15"/>
    <mergeCell ref="A16:AD16"/>
  </mergeCells>
  <phoneticPr fontId="2"/>
  <hyperlinks>
    <hyperlink ref="N41" r:id="rId1" xr:uid="{99046C99-6B2E-4650-AEA4-A8221F0D556A}"/>
  </hyperlinks>
  <pageMargins left="0.62992125984251968" right="0.23622047244094491" top="0.59055118110236227" bottom="0.47244094488188981" header="0.31496062992125984" footer="0.31496062992125984"/>
  <pageSetup paperSize="9" scale="86" orientation="portrait" r:id="rId2"/>
  <headerFooter>
    <oddHeader>&amp;L&amp;"ＭＳ Ｐ明朝,標準"様式第３２号-1</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5FFB9-06FE-4E84-B803-2B045DD415D0}">
  <sheetPr>
    <tabColor rgb="FFFF0000"/>
    <pageSetUpPr fitToPage="1"/>
  </sheetPr>
  <dimension ref="A1:AK61"/>
  <sheetViews>
    <sheetView tabSelected="1" view="pageLayout" zoomScaleNormal="100" zoomScaleSheetLayoutView="100" workbookViewId="0">
      <selection activeCell="O36" sqref="O36"/>
    </sheetView>
  </sheetViews>
  <sheetFormatPr defaultColWidth="3" defaultRowHeight="15" customHeight="1"/>
  <cols>
    <col min="1" max="5" width="3.375" style="1" customWidth="1"/>
    <col min="6" max="10" width="3.875" style="1" customWidth="1"/>
    <col min="11" max="15" width="3.375" style="1" customWidth="1"/>
    <col min="16" max="21" width="3.875" style="1" customWidth="1"/>
    <col min="22" max="30" width="3.375" style="1" customWidth="1"/>
    <col min="31" max="16384" width="3" style="1"/>
  </cols>
  <sheetData>
    <row r="1" spans="1:37" ht="50.25" customHeight="1">
      <c r="A1" s="223" t="s">
        <v>118</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row>
    <row r="2" spans="1:37" s="2" customFormat="1" ht="21" customHeight="1">
      <c r="A2" s="108" t="s">
        <v>0</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10"/>
    </row>
    <row r="3" spans="1:37" s="2" customFormat="1" ht="15" customHeight="1">
      <c r="A3" s="183" t="s">
        <v>93</v>
      </c>
      <c r="B3" s="184"/>
      <c r="C3" s="184"/>
      <c r="D3" s="184"/>
      <c r="E3" s="185"/>
      <c r="F3" s="146"/>
      <c r="G3" s="147"/>
      <c r="H3" s="147"/>
      <c r="I3" s="147"/>
      <c r="J3" s="148"/>
      <c r="K3" s="183" t="s">
        <v>1</v>
      </c>
      <c r="L3" s="184"/>
      <c r="M3" s="184"/>
      <c r="N3" s="184"/>
      <c r="O3" s="185"/>
      <c r="P3" s="146"/>
      <c r="Q3" s="147"/>
      <c r="R3" s="147"/>
      <c r="S3" s="147"/>
      <c r="T3" s="147"/>
      <c r="U3" s="148"/>
      <c r="V3" s="178" t="s">
        <v>125</v>
      </c>
      <c r="W3" s="212"/>
      <c r="X3" s="212"/>
      <c r="Y3" s="212"/>
      <c r="Z3" s="212"/>
      <c r="AA3" s="212"/>
      <c r="AB3" s="212"/>
      <c r="AC3" s="212"/>
      <c r="AD3" s="179"/>
      <c r="AE3" s="3"/>
      <c r="AK3" s="111"/>
    </row>
    <row r="4" spans="1:37" s="2" customFormat="1" ht="15" customHeight="1">
      <c r="A4" s="224"/>
      <c r="B4" s="176"/>
      <c r="C4" s="176"/>
      <c r="D4" s="176"/>
      <c r="E4" s="225"/>
      <c r="F4" s="205"/>
      <c r="G4" s="174"/>
      <c r="H4" s="174"/>
      <c r="I4" s="174"/>
      <c r="J4" s="175"/>
      <c r="K4" s="224"/>
      <c r="L4" s="176"/>
      <c r="M4" s="176"/>
      <c r="N4" s="176"/>
      <c r="O4" s="225"/>
      <c r="P4" s="205"/>
      <c r="Q4" s="174"/>
      <c r="R4" s="174"/>
      <c r="S4" s="174"/>
      <c r="T4" s="174"/>
      <c r="U4" s="175"/>
      <c r="V4" s="226" t="s">
        <v>2</v>
      </c>
      <c r="W4" s="227"/>
      <c r="X4" s="228"/>
      <c r="Y4" s="226" t="s">
        <v>3</v>
      </c>
      <c r="Z4" s="228"/>
      <c r="AA4" s="226" t="s">
        <v>4</v>
      </c>
      <c r="AB4" s="228"/>
      <c r="AC4" s="226" t="s">
        <v>5</v>
      </c>
      <c r="AD4" s="228"/>
      <c r="AE4" s="5"/>
      <c r="AK4" s="111"/>
    </row>
    <row r="5" spans="1:37" s="2" customFormat="1" ht="15" customHeight="1">
      <c r="A5" s="218" t="s">
        <v>95</v>
      </c>
      <c r="B5" s="219"/>
      <c r="C5" s="219"/>
      <c r="D5" s="219"/>
      <c r="E5" s="220"/>
      <c r="F5" s="221"/>
      <c r="G5" s="213"/>
      <c r="H5" s="213"/>
      <c r="I5" s="213"/>
      <c r="J5" s="196"/>
      <c r="K5" s="218" t="s">
        <v>6</v>
      </c>
      <c r="L5" s="219"/>
      <c r="M5" s="219"/>
      <c r="N5" s="219"/>
      <c r="O5" s="220"/>
      <c r="P5" s="221"/>
      <c r="Q5" s="213"/>
      <c r="R5" s="213"/>
      <c r="S5" s="213"/>
      <c r="T5" s="213"/>
      <c r="U5" s="196"/>
      <c r="V5" s="197" t="s">
        <v>8</v>
      </c>
      <c r="W5" s="198"/>
      <c r="X5" s="199"/>
      <c r="Y5" s="200"/>
      <c r="Z5" s="201"/>
      <c r="AA5" s="200"/>
      <c r="AB5" s="201"/>
      <c r="AC5" s="200"/>
      <c r="AD5" s="201"/>
      <c r="AE5" s="5"/>
      <c r="AK5" s="111"/>
    </row>
    <row r="6" spans="1:37" s="2" customFormat="1" ht="15" customHeight="1">
      <c r="A6" s="186"/>
      <c r="B6" s="187"/>
      <c r="C6" s="187"/>
      <c r="D6" s="187"/>
      <c r="E6" s="188"/>
      <c r="F6" s="190"/>
      <c r="G6" s="214"/>
      <c r="H6" s="214"/>
      <c r="I6" s="214"/>
      <c r="J6" s="192"/>
      <c r="K6" s="186"/>
      <c r="L6" s="187"/>
      <c r="M6" s="187"/>
      <c r="N6" s="187"/>
      <c r="O6" s="188"/>
      <c r="P6" s="190"/>
      <c r="Q6" s="214"/>
      <c r="R6" s="214"/>
      <c r="S6" s="214"/>
      <c r="T6" s="214"/>
      <c r="U6" s="192"/>
      <c r="V6" s="215" t="s">
        <v>7</v>
      </c>
      <c r="W6" s="216"/>
      <c r="X6" s="217"/>
      <c r="Y6" s="190"/>
      <c r="Z6" s="192"/>
      <c r="AA6" s="190"/>
      <c r="AB6" s="192"/>
      <c r="AC6" s="190"/>
      <c r="AD6" s="192"/>
      <c r="AE6" s="5"/>
      <c r="AK6" s="111"/>
    </row>
    <row r="7" spans="1:37" s="2" customFormat="1" ht="15" customHeight="1">
      <c r="A7" s="230" t="s">
        <v>128</v>
      </c>
      <c r="B7" s="231"/>
      <c r="C7" s="231"/>
      <c r="D7" s="231"/>
      <c r="E7" s="231"/>
      <c r="F7" s="231"/>
      <c r="G7" s="231"/>
      <c r="H7" s="231"/>
      <c r="I7" s="231"/>
      <c r="J7" s="231"/>
      <c r="K7" s="231"/>
      <c r="L7" s="231"/>
      <c r="M7" s="231"/>
      <c r="N7" s="231"/>
      <c r="O7" s="231"/>
      <c r="P7" s="231"/>
      <c r="Q7" s="231"/>
      <c r="R7" s="232" t="s">
        <v>129</v>
      </c>
      <c r="S7" s="232"/>
      <c r="T7" s="232"/>
      <c r="U7" s="232"/>
      <c r="V7" s="232"/>
      <c r="W7" s="232"/>
      <c r="X7" s="232"/>
      <c r="Y7" s="232"/>
      <c r="Z7" s="232"/>
      <c r="AA7" s="232"/>
      <c r="AB7" s="232"/>
      <c r="AC7" s="232"/>
      <c r="AD7" s="232"/>
      <c r="AE7" s="5"/>
      <c r="AK7" s="111"/>
    </row>
    <row r="8" spans="1:37" s="2" customFormat="1" ht="18.75" customHeight="1">
      <c r="A8" s="236" t="s">
        <v>123</v>
      </c>
      <c r="B8" s="237"/>
      <c r="C8" s="237"/>
      <c r="D8" s="238"/>
      <c r="E8" s="206" t="s">
        <v>122</v>
      </c>
      <c r="F8" s="207"/>
      <c r="G8" s="207"/>
      <c r="H8" s="207"/>
      <c r="I8" s="178" t="s">
        <v>2</v>
      </c>
      <c r="J8" s="212"/>
      <c r="K8" s="179"/>
      <c r="L8" s="178" t="s">
        <v>3</v>
      </c>
      <c r="M8" s="179"/>
      <c r="N8" s="178" t="s">
        <v>4</v>
      </c>
      <c r="O8" s="179"/>
      <c r="P8" s="178" t="s">
        <v>5</v>
      </c>
      <c r="Q8" s="179"/>
      <c r="R8" s="206" t="s">
        <v>96</v>
      </c>
      <c r="S8" s="207"/>
      <c r="T8" s="207"/>
      <c r="U8" s="207"/>
      <c r="V8" s="178" t="s">
        <v>2</v>
      </c>
      <c r="W8" s="212"/>
      <c r="X8" s="179"/>
      <c r="Y8" s="178" t="s">
        <v>3</v>
      </c>
      <c r="Z8" s="179"/>
      <c r="AA8" s="178" t="s">
        <v>4</v>
      </c>
      <c r="AB8" s="179"/>
      <c r="AC8" s="178" t="s">
        <v>5</v>
      </c>
      <c r="AD8" s="179"/>
      <c r="AE8" s="5"/>
      <c r="AK8" s="111"/>
    </row>
    <row r="9" spans="1:37" s="2" customFormat="1" ht="18.75" customHeight="1">
      <c r="A9" s="239" t="s">
        <v>124</v>
      </c>
      <c r="B9" s="239"/>
      <c r="C9" s="239"/>
      <c r="D9" s="239"/>
      <c r="E9" s="208"/>
      <c r="F9" s="209"/>
      <c r="G9" s="209"/>
      <c r="H9" s="209"/>
      <c r="I9" s="146" t="s">
        <v>97</v>
      </c>
      <c r="J9" s="147"/>
      <c r="K9" s="148"/>
      <c r="L9" s="189"/>
      <c r="M9" s="191"/>
      <c r="N9" s="189"/>
      <c r="O9" s="191"/>
      <c r="P9" s="189"/>
      <c r="Q9" s="191"/>
      <c r="R9" s="208"/>
      <c r="S9" s="209"/>
      <c r="T9" s="209"/>
      <c r="U9" s="209"/>
      <c r="V9" s="146" t="s">
        <v>97</v>
      </c>
      <c r="W9" s="147"/>
      <c r="X9" s="148"/>
      <c r="Y9" s="189"/>
      <c r="Z9" s="191"/>
      <c r="AA9" s="189"/>
      <c r="AB9" s="191"/>
      <c r="AC9" s="189"/>
      <c r="AD9" s="191"/>
      <c r="AE9" s="5"/>
      <c r="AK9" s="111"/>
    </row>
    <row r="10" spans="1:37" s="2" customFormat="1" ht="18.75" customHeight="1">
      <c r="A10" s="239"/>
      <c r="B10" s="239"/>
      <c r="C10" s="239"/>
      <c r="D10" s="239"/>
      <c r="E10" s="210"/>
      <c r="F10" s="211"/>
      <c r="G10" s="211"/>
      <c r="H10" s="211"/>
      <c r="I10" s="161"/>
      <c r="J10" s="162"/>
      <c r="K10" s="163"/>
      <c r="L10" s="190"/>
      <c r="M10" s="192"/>
      <c r="N10" s="190"/>
      <c r="O10" s="192"/>
      <c r="P10" s="190"/>
      <c r="Q10" s="192"/>
      <c r="R10" s="210"/>
      <c r="S10" s="211"/>
      <c r="T10" s="211"/>
      <c r="U10" s="211"/>
      <c r="V10" s="161"/>
      <c r="W10" s="162"/>
      <c r="X10" s="163"/>
      <c r="Y10" s="190"/>
      <c r="Z10" s="192"/>
      <c r="AA10" s="190"/>
      <c r="AB10" s="192"/>
      <c r="AC10" s="190"/>
      <c r="AD10" s="192"/>
      <c r="AE10" s="5"/>
      <c r="AK10" s="111"/>
    </row>
    <row r="11" spans="1:37" s="2" customFormat="1" ht="18.75" customHeight="1">
      <c r="A11" s="233" t="s">
        <v>130</v>
      </c>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5"/>
      <c r="AE11" s="5"/>
      <c r="AK11" s="111"/>
    </row>
    <row r="12" spans="1:37" s="2" customFormat="1" ht="41.25" customHeight="1">
      <c r="A12" s="164" t="s">
        <v>11</v>
      </c>
      <c r="B12" s="165"/>
      <c r="C12" s="165"/>
      <c r="D12" s="165"/>
      <c r="E12" s="165"/>
      <c r="F12" s="165"/>
      <c r="G12" s="165"/>
      <c r="H12" s="165"/>
      <c r="I12" s="165"/>
      <c r="J12" s="166"/>
      <c r="K12" s="167" t="s">
        <v>99</v>
      </c>
      <c r="L12" s="168"/>
      <c r="M12" s="168"/>
      <c r="N12" s="168"/>
      <c r="O12" s="168"/>
      <c r="P12" s="168"/>
      <c r="Q12" s="168"/>
      <c r="R12" s="168"/>
      <c r="S12" s="168"/>
      <c r="T12" s="168"/>
      <c r="U12" s="168"/>
      <c r="V12" s="168"/>
      <c r="W12" s="168"/>
      <c r="X12" s="168"/>
      <c r="Y12" s="168"/>
      <c r="Z12" s="168"/>
      <c r="AA12" s="168"/>
      <c r="AB12" s="168"/>
      <c r="AC12" s="168"/>
      <c r="AD12" s="169"/>
      <c r="AE12" s="5"/>
      <c r="AK12" s="111"/>
    </row>
    <row r="13" spans="1:37" s="2" customFormat="1" ht="20.25" customHeight="1">
      <c r="A13" s="183" t="s">
        <v>13</v>
      </c>
      <c r="B13" s="184"/>
      <c r="C13" s="184"/>
      <c r="D13" s="184"/>
      <c r="E13" s="184"/>
      <c r="F13" s="184"/>
      <c r="G13" s="184"/>
      <c r="H13" s="184"/>
      <c r="I13" s="184"/>
      <c r="J13" s="185"/>
      <c r="K13" s="146" t="s">
        <v>99</v>
      </c>
      <c r="L13" s="147"/>
      <c r="M13" s="147"/>
      <c r="N13" s="147"/>
      <c r="O13" s="147"/>
      <c r="P13" s="147"/>
      <c r="Q13" s="147"/>
      <c r="R13" s="147"/>
      <c r="S13" s="147"/>
      <c r="T13" s="147"/>
      <c r="U13" s="147"/>
      <c r="V13" s="147"/>
      <c r="W13" s="147"/>
      <c r="X13" s="147"/>
      <c r="Y13" s="147"/>
      <c r="Z13" s="147"/>
      <c r="AA13" s="147"/>
      <c r="AB13" s="147"/>
      <c r="AC13" s="147"/>
      <c r="AD13" s="148"/>
      <c r="AE13" s="5"/>
      <c r="AK13" s="111"/>
    </row>
    <row r="14" spans="1:37" s="2" customFormat="1" ht="20.25" customHeight="1">
      <c r="A14" s="186"/>
      <c r="B14" s="187"/>
      <c r="C14" s="187"/>
      <c r="D14" s="187"/>
      <c r="E14" s="187"/>
      <c r="F14" s="187"/>
      <c r="G14" s="187"/>
      <c r="H14" s="187"/>
      <c r="I14" s="187"/>
      <c r="J14" s="188"/>
      <c r="K14" s="161"/>
      <c r="L14" s="162"/>
      <c r="M14" s="162"/>
      <c r="N14" s="162"/>
      <c r="O14" s="162"/>
      <c r="P14" s="162"/>
      <c r="Q14" s="162"/>
      <c r="R14" s="162"/>
      <c r="S14" s="162"/>
      <c r="T14" s="162"/>
      <c r="U14" s="162"/>
      <c r="V14" s="162"/>
      <c r="W14" s="162"/>
      <c r="X14" s="162"/>
      <c r="Y14" s="162"/>
      <c r="Z14" s="162"/>
      <c r="AA14" s="162"/>
      <c r="AB14" s="162"/>
      <c r="AC14" s="162"/>
      <c r="AD14" s="163"/>
      <c r="AE14" s="5"/>
      <c r="AK14" s="111"/>
    </row>
    <row r="15" spans="1:37" s="2" customFormat="1" ht="26.25" customHeight="1">
      <c r="A15" s="149" t="s">
        <v>80</v>
      </c>
      <c r="B15" s="150"/>
      <c r="C15" s="150"/>
      <c r="D15" s="150"/>
      <c r="E15" s="151"/>
      <c r="F15" s="146" t="s">
        <v>91</v>
      </c>
      <c r="G15" s="147"/>
      <c r="H15" s="147"/>
      <c r="I15" s="147"/>
      <c r="J15" s="147"/>
      <c r="K15" s="147"/>
      <c r="L15" s="147"/>
      <c r="M15" s="147"/>
      <c r="N15" s="147"/>
      <c r="O15" s="148"/>
      <c r="P15" s="149" t="s">
        <v>14</v>
      </c>
      <c r="Q15" s="150"/>
      <c r="R15" s="150"/>
      <c r="S15" s="151"/>
      <c r="T15" s="155" t="s">
        <v>15</v>
      </c>
      <c r="U15" s="156"/>
      <c r="V15" s="156"/>
      <c r="W15" s="156"/>
      <c r="X15" s="156"/>
      <c r="Y15" s="156"/>
      <c r="Z15" s="156"/>
      <c r="AA15" s="156"/>
      <c r="AB15" s="156"/>
      <c r="AC15" s="156"/>
      <c r="AD15" s="157"/>
      <c r="AE15" s="4"/>
    </row>
    <row r="16" spans="1:37" s="2" customFormat="1" ht="26.25" customHeight="1">
      <c r="A16" s="152"/>
      <c r="B16" s="153"/>
      <c r="C16" s="153"/>
      <c r="D16" s="153"/>
      <c r="E16" s="154"/>
      <c r="F16" s="161" t="s">
        <v>16</v>
      </c>
      <c r="G16" s="162"/>
      <c r="H16" s="162"/>
      <c r="I16" s="162"/>
      <c r="J16" s="162"/>
      <c r="K16" s="162"/>
      <c r="L16" s="162"/>
      <c r="M16" s="162"/>
      <c r="N16" s="162"/>
      <c r="O16" s="163"/>
      <c r="P16" s="152"/>
      <c r="Q16" s="153"/>
      <c r="R16" s="153"/>
      <c r="S16" s="154"/>
      <c r="T16" s="158"/>
      <c r="U16" s="159"/>
      <c r="V16" s="159"/>
      <c r="W16" s="159"/>
      <c r="X16" s="159"/>
      <c r="Y16" s="159"/>
      <c r="Z16" s="159"/>
      <c r="AA16" s="159"/>
      <c r="AB16" s="159"/>
      <c r="AC16" s="159"/>
      <c r="AD16" s="160"/>
      <c r="AE16" s="4"/>
    </row>
    <row r="17" spans="1:31" s="2" customFormat="1" ht="21" customHeight="1">
      <c r="A17" s="170" t="s">
        <v>127</v>
      </c>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2"/>
      <c r="AE17" s="4"/>
    </row>
    <row r="18" spans="1:31" s="2" customFormat="1" ht="41.25" customHeight="1">
      <c r="A18" s="164" t="s">
        <v>133</v>
      </c>
      <c r="B18" s="165"/>
      <c r="C18" s="165"/>
      <c r="D18" s="165"/>
      <c r="E18" s="165"/>
      <c r="F18" s="165"/>
      <c r="G18" s="165"/>
      <c r="H18" s="165"/>
      <c r="I18" s="165"/>
      <c r="J18" s="166"/>
      <c r="K18" s="167" t="s">
        <v>99</v>
      </c>
      <c r="L18" s="168"/>
      <c r="M18" s="168"/>
      <c r="N18" s="168"/>
      <c r="O18" s="168"/>
      <c r="P18" s="168"/>
      <c r="Q18" s="168"/>
      <c r="R18" s="168"/>
      <c r="S18" s="168"/>
      <c r="T18" s="168"/>
      <c r="U18" s="168"/>
      <c r="V18" s="168"/>
      <c r="W18" s="168"/>
      <c r="X18" s="168"/>
      <c r="Y18" s="168"/>
      <c r="Z18" s="168"/>
      <c r="AA18" s="168"/>
      <c r="AB18" s="168"/>
      <c r="AC18" s="168"/>
      <c r="AD18" s="169"/>
      <c r="AE18" s="4"/>
    </row>
    <row r="19" spans="1:31" s="2" customFormat="1" ht="41.25" customHeight="1">
      <c r="A19" s="164" t="s">
        <v>132</v>
      </c>
      <c r="B19" s="165"/>
      <c r="C19" s="165"/>
      <c r="D19" s="165"/>
      <c r="E19" s="165"/>
      <c r="F19" s="165"/>
      <c r="G19" s="165"/>
      <c r="H19" s="165"/>
      <c r="I19" s="165"/>
      <c r="J19" s="166"/>
      <c r="K19" s="167" t="s">
        <v>99</v>
      </c>
      <c r="L19" s="168"/>
      <c r="M19" s="168"/>
      <c r="N19" s="168"/>
      <c r="O19" s="168"/>
      <c r="P19" s="168"/>
      <c r="Q19" s="168"/>
      <c r="R19" s="168"/>
      <c r="S19" s="168"/>
      <c r="T19" s="168"/>
      <c r="U19" s="168"/>
      <c r="V19" s="168"/>
      <c r="W19" s="168"/>
      <c r="X19" s="168"/>
      <c r="Y19" s="168"/>
      <c r="Z19" s="168"/>
      <c r="AA19" s="168"/>
      <c r="AB19" s="168"/>
      <c r="AC19" s="168"/>
      <c r="AD19" s="169"/>
      <c r="AE19" s="4"/>
    </row>
    <row r="20" spans="1:31" s="2" customFormat="1" ht="21" customHeight="1">
      <c r="A20" s="112" t="s">
        <v>19</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4"/>
      <c r="AE20" s="4"/>
    </row>
    <row r="21" spans="1:31" s="2" customFormat="1" ht="21" customHeight="1">
      <c r="A21" s="5"/>
      <c r="B21" s="2" t="s">
        <v>20</v>
      </c>
      <c r="AD21" s="6"/>
    </row>
    <row r="22" spans="1:31" s="2" customFormat="1" ht="21" customHeight="1">
      <c r="A22" s="5"/>
      <c r="B22" s="176" t="s">
        <v>21</v>
      </c>
      <c r="C22" s="176"/>
      <c r="D22" s="176"/>
      <c r="E22" s="176"/>
      <c r="F22" s="176"/>
      <c r="G22" s="176"/>
      <c r="H22" s="176"/>
      <c r="I22" s="176"/>
      <c r="J22" s="176"/>
      <c r="K22" s="115"/>
      <c r="L22" s="115" t="s">
        <v>22</v>
      </c>
      <c r="AD22" s="6"/>
    </row>
    <row r="23" spans="1:31" s="2" customFormat="1" ht="21" customHeight="1">
      <c r="A23" s="5"/>
      <c r="B23" s="116"/>
      <c r="C23" s="116"/>
      <c r="D23" s="116"/>
      <c r="E23" s="116"/>
      <c r="F23" s="116"/>
      <c r="G23" s="116"/>
      <c r="H23" s="116"/>
      <c r="I23" s="116"/>
      <c r="J23" s="116"/>
      <c r="K23" s="116"/>
      <c r="L23" s="116"/>
      <c r="S23" s="117" t="s">
        <v>23</v>
      </c>
      <c r="AD23" s="6"/>
    </row>
    <row r="24" spans="1:31" s="2" customFormat="1" ht="21" customHeight="1">
      <c r="A24" s="5"/>
      <c r="B24" s="177" t="s">
        <v>88</v>
      </c>
      <c r="C24" s="177"/>
      <c r="D24" s="177"/>
      <c r="E24" s="177"/>
      <c r="F24" s="177"/>
      <c r="G24" s="177"/>
      <c r="H24" s="177"/>
      <c r="I24" s="177"/>
      <c r="O24" s="145" t="s">
        <v>24</v>
      </c>
      <c r="P24" s="145"/>
      <c r="Q24" s="145"/>
      <c r="R24" s="145" t="s">
        <v>25</v>
      </c>
      <c r="S24" s="145"/>
      <c r="T24" s="145"/>
      <c r="U24" s="174"/>
      <c r="V24" s="174"/>
      <c r="W24" s="174"/>
      <c r="X24" s="174"/>
      <c r="Y24" s="174"/>
      <c r="Z24" s="174"/>
      <c r="AA24" s="174"/>
      <c r="AB24" s="174"/>
      <c r="AC24" s="174"/>
      <c r="AD24" s="175"/>
    </row>
    <row r="25" spans="1:31" s="2" customFormat="1" ht="21" customHeight="1">
      <c r="A25" s="5"/>
      <c r="B25" s="118"/>
      <c r="C25" s="118"/>
      <c r="D25" s="118"/>
      <c r="E25" s="118"/>
      <c r="F25" s="118"/>
      <c r="G25" s="118"/>
      <c r="H25" s="118"/>
      <c r="I25" s="118"/>
      <c r="O25" s="145"/>
      <c r="P25" s="145"/>
      <c r="Q25" s="145"/>
      <c r="R25" s="119"/>
      <c r="S25" s="119"/>
      <c r="T25" s="119"/>
      <c r="U25" s="174"/>
      <c r="V25" s="174"/>
      <c r="W25" s="174"/>
      <c r="X25" s="174"/>
      <c r="Y25" s="174"/>
      <c r="Z25" s="174"/>
      <c r="AA25" s="174"/>
      <c r="AB25" s="174"/>
      <c r="AC25" s="174"/>
      <c r="AD25" s="175"/>
    </row>
    <row r="26" spans="1:31" s="2" customFormat="1" ht="21" customHeight="1">
      <c r="A26" s="5"/>
      <c r="O26" s="145"/>
      <c r="P26" s="145"/>
      <c r="Q26" s="145"/>
      <c r="R26" s="145" t="s">
        <v>26</v>
      </c>
      <c r="S26" s="145"/>
      <c r="T26" s="145"/>
      <c r="U26" s="174"/>
      <c r="V26" s="174"/>
      <c r="W26" s="174"/>
      <c r="X26" s="174"/>
      <c r="Y26" s="174"/>
      <c r="Z26" s="174"/>
      <c r="AA26" s="174"/>
      <c r="AB26" s="174"/>
      <c r="AC26" s="174"/>
      <c r="AD26" s="175"/>
    </row>
    <row r="27" spans="1:31" s="2" customFormat="1" ht="21" customHeight="1">
      <c r="A27" s="5"/>
      <c r="D27" s="117" t="s">
        <v>101</v>
      </c>
      <c r="U27" s="162"/>
      <c r="V27" s="162"/>
      <c r="W27" s="162"/>
      <c r="X27" s="162"/>
      <c r="Y27" s="162"/>
      <c r="Z27" s="162"/>
      <c r="AA27" s="162"/>
      <c r="AB27" s="162"/>
      <c r="AC27" s="162"/>
      <c r="AD27" s="163"/>
    </row>
    <row r="28" spans="1:31" s="2" customFormat="1" ht="21" customHeight="1">
      <c r="A28" s="7"/>
      <c r="B28" s="8" t="s">
        <v>27</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9"/>
    </row>
    <row r="29" spans="1:31" s="2" customFormat="1" ht="21" customHeight="1">
      <c r="A29" s="10"/>
      <c r="B29" s="180" t="s">
        <v>81</v>
      </c>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2"/>
    </row>
    <row r="30" spans="1:31" s="2" customFormat="1" ht="21" customHeight="1">
      <c r="A30" s="5"/>
      <c r="AD30" s="6"/>
    </row>
    <row r="31" spans="1:31" s="2" customFormat="1" ht="21" customHeight="1">
      <c r="A31" s="5"/>
      <c r="P31" s="117"/>
      <c r="AD31" s="6"/>
    </row>
    <row r="32" spans="1:31" s="2" customFormat="1" ht="21" customHeight="1">
      <c r="A32" s="10"/>
      <c r="B32" s="117" t="s">
        <v>100</v>
      </c>
      <c r="Q32" s="117" t="s">
        <v>23</v>
      </c>
      <c r="AD32" s="6"/>
    </row>
    <row r="33" spans="1:30" s="2" customFormat="1" ht="21" customHeight="1">
      <c r="A33" s="10"/>
      <c r="R33" s="145" t="s">
        <v>28</v>
      </c>
      <c r="S33" s="145"/>
      <c r="T33" s="145"/>
      <c r="U33" s="174"/>
      <c r="V33" s="174"/>
      <c r="W33" s="174"/>
      <c r="X33" s="174"/>
      <c r="Y33" s="174"/>
      <c r="Z33" s="174"/>
      <c r="AA33" s="174"/>
      <c r="AB33" s="174"/>
      <c r="AC33" s="174"/>
      <c r="AD33" s="175"/>
    </row>
    <row r="34" spans="1:30" s="2" customFormat="1" ht="21" customHeight="1">
      <c r="A34" s="10"/>
      <c r="R34" s="119"/>
      <c r="S34" s="119"/>
      <c r="T34" s="119"/>
      <c r="U34" s="174"/>
      <c r="V34" s="174"/>
      <c r="W34" s="174"/>
      <c r="X34" s="174"/>
      <c r="Y34" s="174"/>
      <c r="Z34" s="174"/>
      <c r="AA34" s="174"/>
      <c r="AB34" s="174"/>
      <c r="AC34" s="174"/>
      <c r="AD34" s="175"/>
    </row>
    <row r="35" spans="1:30" s="2" customFormat="1" ht="21" customHeight="1">
      <c r="A35" s="10"/>
      <c r="O35" s="145" t="s">
        <v>29</v>
      </c>
      <c r="P35" s="145"/>
      <c r="Q35" s="145"/>
      <c r="R35" s="145" t="s">
        <v>30</v>
      </c>
      <c r="S35" s="145"/>
      <c r="T35" s="145"/>
      <c r="U35" s="174"/>
      <c r="V35" s="174"/>
      <c r="W35" s="174"/>
      <c r="X35" s="174"/>
      <c r="Y35" s="174"/>
      <c r="Z35" s="174"/>
      <c r="AA35" s="174"/>
      <c r="AB35" s="174"/>
      <c r="AC35" s="174"/>
      <c r="AD35" s="175"/>
    </row>
    <row r="36" spans="1:30" s="2" customFormat="1" ht="21" customHeight="1">
      <c r="A36" s="10"/>
      <c r="D36" s="117" t="s">
        <v>131</v>
      </c>
      <c r="R36" s="145" t="s">
        <v>31</v>
      </c>
      <c r="S36" s="145"/>
      <c r="T36" s="145"/>
      <c r="U36" s="174"/>
      <c r="V36" s="174"/>
      <c r="W36" s="174"/>
      <c r="X36" s="174"/>
      <c r="Y36" s="174"/>
      <c r="Z36" s="174"/>
      <c r="AA36" s="175"/>
      <c r="AB36" s="178" t="s">
        <v>32</v>
      </c>
      <c r="AC36" s="179"/>
      <c r="AD36" s="6"/>
    </row>
    <row r="37" spans="1:30" s="2" customFormat="1" ht="21" customHeight="1">
      <c r="A37" s="11"/>
      <c r="B37" s="12"/>
      <c r="C37" s="12"/>
      <c r="D37" s="229" t="s">
        <v>134</v>
      </c>
      <c r="E37" s="229"/>
      <c r="F37" s="229"/>
      <c r="G37" s="229"/>
      <c r="H37" s="229"/>
      <c r="I37" s="229"/>
      <c r="J37" s="229"/>
      <c r="K37" s="229"/>
      <c r="L37" s="12"/>
      <c r="M37" s="12"/>
      <c r="N37" s="12"/>
      <c r="O37" s="12"/>
      <c r="P37" s="12"/>
      <c r="Q37" s="12"/>
      <c r="R37" s="12"/>
      <c r="S37" s="12"/>
      <c r="T37" s="12"/>
      <c r="U37" s="107"/>
      <c r="V37" s="107"/>
      <c r="W37" s="107"/>
      <c r="X37" s="107"/>
      <c r="Y37" s="107"/>
      <c r="Z37" s="107"/>
      <c r="AA37" s="107"/>
      <c r="AB37" s="12"/>
      <c r="AC37" s="12"/>
      <c r="AD37" s="13"/>
    </row>
    <row r="38" spans="1:30" s="2" customFormat="1" ht="18" customHeight="1">
      <c r="A38" s="1" t="s">
        <v>33</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ht="18" customHeight="1">
      <c r="A39" s="1" t="s">
        <v>126</v>
      </c>
    </row>
    <row r="40" spans="1:30" ht="18" customHeight="1"/>
    <row r="41" spans="1:30" ht="18" customHeight="1">
      <c r="A41" s="14" t="s">
        <v>34</v>
      </c>
      <c r="B41" s="2"/>
      <c r="C41" s="2"/>
      <c r="D41" s="2"/>
      <c r="E41" s="2"/>
      <c r="F41" s="2"/>
      <c r="G41" s="2"/>
      <c r="H41" s="2"/>
    </row>
    <row r="42" spans="1:30" ht="18" customHeight="1">
      <c r="A42" s="14" t="s">
        <v>35</v>
      </c>
      <c r="B42" s="14"/>
      <c r="C42" s="2"/>
      <c r="D42" s="2"/>
      <c r="E42" s="2"/>
      <c r="F42" s="2"/>
      <c r="G42" s="2"/>
      <c r="H42" s="2"/>
      <c r="N42" s="144" t="s">
        <v>119</v>
      </c>
    </row>
    <row r="43" spans="1:30" ht="18" customHeight="1">
      <c r="A43" s="14" t="s">
        <v>36</v>
      </c>
      <c r="B43" s="14"/>
      <c r="C43" s="2"/>
      <c r="D43" s="2"/>
      <c r="E43" s="2"/>
      <c r="F43" s="2"/>
      <c r="G43" s="2"/>
      <c r="H43" s="2"/>
      <c r="AC43" s="173" t="s">
        <v>120</v>
      </c>
      <c r="AD43" s="173"/>
    </row>
    <row r="44" spans="1:30" ht="18" customHeight="1"/>
    <row r="45" spans="1:30" ht="18" customHeight="1"/>
    <row r="46" spans="1:30" ht="18" customHeight="1"/>
    <row r="47" spans="1:30" ht="18" customHeight="1"/>
    <row r="48" spans="1:3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sheetProtection formatCells="0" formatColumns="0" formatRows="0" insertColumns="0" insertRows="0" insertHyperlinks="0" deleteColumns="0" deleteRows="0" sort="0" autoFilter="0" pivotTables="0"/>
  <mergeCells count="92">
    <mergeCell ref="D37:K37"/>
    <mergeCell ref="A7:Q7"/>
    <mergeCell ref="R7:AD7"/>
    <mergeCell ref="A11:AD11"/>
    <mergeCell ref="O9:O10"/>
    <mergeCell ref="P9:P10"/>
    <mergeCell ref="Q9:Q10"/>
    <mergeCell ref="E8:H10"/>
    <mergeCell ref="A8:D8"/>
    <mergeCell ref="A9:D10"/>
    <mergeCell ref="R36:T36"/>
    <mergeCell ref="U36:AA36"/>
    <mergeCell ref="AB36:AC36"/>
    <mergeCell ref="F16:O16"/>
    <mergeCell ref="B24:I24"/>
    <mergeCell ref="O24:Q26"/>
    <mergeCell ref="AC43:AD43"/>
    <mergeCell ref="I8:K8"/>
    <mergeCell ref="L8:M8"/>
    <mergeCell ref="N8:O8"/>
    <mergeCell ref="P8:Q8"/>
    <mergeCell ref="I9:K10"/>
    <mergeCell ref="U26:AD27"/>
    <mergeCell ref="B29:AD29"/>
    <mergeCell ref="R33:T33"/>
    <mergeCell ref="U33:AD34"/>
    <mergeCell ref="O35:Q35"/>
    <mergeCell ref="R35:T35"/>
    <mergeCell ref="U35:AD35"/>
    <mergeCell ref="F15:O15"/>
    <mergeCell ref="P15:S16"/>
    <mergeCell ref="T15:AD16"/>
    <mergeCell ref="R24:T24"/>
    <mergeCell ref="U24:AD25"/>
    <mergeCell ref="R26:T26"/>
    <mergeCell ref="A18:J18"/>
    <mergeCell ref="K18:AD18"/>
    <mergeCell ref="A19:J19"/>
    <mergeCell ref="K19:AD19"/>
    <mergeCell ref="B22:J22"/>
    <mergeCell ref="A17:AD17"/>
    <mergeCell ref="AD9:AD10"/>
    <mergeCell ref="A12:J12"/>
    <mergeCell ref="K12:AD12"/>
    <mergeCell ref="A13:J14"/>
    <mergeCell ref="K13:AD14"/>
    <mergeCell ref="L9:L10"/>
    <mergeCell ref="M9:M10"/>
    <mergeCell ref="N9:N10"/>
    <mergeCell ref="V9:X10"/>
    <mergeCell ref="Y9:Y10"/>
    <mergeCell ref="Z9:Z10"/>
    <mergeCell ref="AA9:AA10"/>
    <mergeCell ref="AB9:AB10"/>
    <mergeCell ref="AC9:AC10"/>
    <mergeCell ref="A15:E16"/>
    <mergeCell ref="AC5:AC6"/>
    <mergeCell ref="AD5:AD6"/>
    <mergeCell ref="V6:X6"/>
    <mergeCell ref="R8:U10"/>
    <mergeCell ref="V8:X8"/>
    <mergeCell ref="Y8:Z8"/>
    <mergeCell ref="AA8:AB8"/>
    <mergeCell ref="AC8:AD8"/>
    <mergeCell ref="U5:U6"/>
    <mergeCell ref="V5:X5"/>
    <mergeCell ref="Y5:Y6"/>
    <mergeCell ref="Z5:Z6"/>
    <mergeCell ref="AA5:AA6"/>
    <mergeCell ref="AB5:AB6"/>
    <mergeCell ref="T5:T6"/>
    <mergeCell ref="K5:O6"/>
    <mergeCell ref="P5:P6"/>
    <mergeCell ref="Q5:Q6"/>
    <mergeCell ref="R5:R6"/>
    <mergeCell ref="S5:S6"/>
    <mergeCell ref="J5:J6"/>
    <mergeCell ref="A1:AD1"/>
    <mergeCell ref="A3:E4"/>
    <mergeCell ref="F3:J4"/>
    <mergeCell ref="K3:O4"/>
    <mergeCell ref="P3:U4"/>
    <mergeCell ref="V3:AD3"/>
    <mergeCell ref="V4:X4"/>
    <mergeCell ref="Y4:Z4"/>
    <mergeCell ref="AA4:AB4"/>
    <mergeCell ref="AC4:AD4"/>
    <mergeCell ref="A5:E6"/>
    <mergeCell ref="F5:F6"/>
    <mergeCell ref="G5:G6"/>
    <mergeCell ref="H5:H6"/>
    <mergeCell ref="I5:I6"/>
  </mergeCells>
  <phoneticPr fontId="2"/>
  <hyperlinks>
    <hyperlink ref="N42" r:id="rId1" xr:uid="{5711F131-CE03-471A-BE34-BBC623FBB58E}"/>
  </hyperlinks>
  <pageMargins left="0.62992125984251968" right="0.23622047244094491" top="0.59055118110236227" bottom="0.47244094488188981" header="0.31496062992125984" footer="0.31496062992125984"/>
  <pageSetup paperSize="9" scale="87" orientation="portrait" r:id="rId2"/>
  <headerFooter>
    <oddHeader>&amp;L&amp;"ＭＳ Ｐ明朝,標準"様式第３２号-2</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D75"/>
  <sheetViews>
    <sheetView topLeftCell="A21" zoomScale="115" zoomScaleNormal="115" workbookViewId="0">
      <selection activeCell="H59" sqref="H59"/>
    </sheetView>
  </sheetViews>
  <sheetFormatPr defaultRowHeight="20.100000000000001" customHeight="1"/>
  <cols>
    <col min="1" max="1" width="3.75" style="16" customWidth="1"/>
    <col min="2" max="2" width="4.375" style="16" customWidth="1"/>
    <col min="3" max="3" width="4.625" style="18" customWidth="1"/>
    <col min="4" max="7" width="4.625" style="16" customWidth="1"/>
    <col min="8" max="11" width="10.625" style="16" customWidth="1"/>
    <col min="12" max="12" width="20.625" style="16" customWidth="1"/>
    <col min="13" max="13" width="20.5" style="16" customWidth="1"/>
    <col min="14" max="14" width="4.375" style="16" customWidth="1"/>
    <col min="15" max="15" width="0.125" style="16" hidden="1" customWidth="1"/>
    <col min="16" max="16" width="11.25" style="16" hidden="1" customWidth="1"/>
    <col min="17" max="17" width="9.625" style="16" hidden="1" customWidth="1"/>
    <col min="18" max="18" width="8.375" style="16" hidden="1" customWidth="1"/>
    <col min="19" max="19" width="9.375" style="16" customWidth="1"/>
    <col min="20" max="20" width="9" style="16" customWidth="1"/>
    <col min="21" max="256" width="9" style="16"/>
    <col min="257" max="257" width="3.75" style="16" customWidth="1"/>
    <col min="258" max="258" width="4.375" style="16" customWidth="1"/>
    <col min="259" max="263" width="4.625" style="16" customWidth="1"/>
    <col min="264" max="267" width="10.625" style="16" customWidth="1"/>
    <col min="268" max="269" width="20.625" style="16" customWidth="1"/>
    <col min="270" max="270" width="3.875" style="16" customWidth="1"/>
    <col min="271" max="274" width="0" style="16" hidden="1" customWidth="1"/>
    <col min="275" max="276" width="9" style="16" customWidth="1"/>
    <col min="277" max="512" width="9" style="16"/>
    <col min="513" max="513" width="3.75" style="16" customWidth="1"/>
    <col min="514" max="514" width="4.375" style="16" customWidth="1"/>
    <col min="515" max="519" width="4.625" style="16" customWidth="1"/>
    <col min="520" max="523" width="10.625" style="16" customWidth="1"/>
    <col min="524" max="525" width="20.625" style="16" customWidth="1"/>
    <col min="526" max="526" width="3.875" style="16" customWidth="1"/>
    <col min="527" max="530" width="0" style="16" hidden="1" customWidth="1"/>
    <col min="531" max="532" width="9" style="16" customWidth="1"/>
    <col min="533" max="768" width="9" style="16"/>
    <col min="769" max="769" width="3.75" style="16" customWidth="1"/>
    <col min="770" max="770" width="4.375" style="16" customWidth="1"/>
    <col min="771" max="775" width="4.625" style="16" customWidth="1"/>
    <col min="776" max="779" width="10.625" style="16" customWidth="1"/>
    <col min="780" max="781" width="20.625" style="16" customWidth="1"/>
    <col min="782" max="782" width="3.875" style="16" customWidth="1"/>
    <col min="783" max="786" width="0" style="16" hidden="1" customWidth="1"/>
    <col min="787" max="788" width="9" style="16" customWidth="1"/>
    <col min="789" max="1024" width="9" style="16"/>
    <col min="1025" max="1025" width="3.75" style="16" customWidth="1"/>
    <col min="1026" max="1026" width="4.375" style="16" customWidth="1"/>
    <col min="1027" max="1031" width="4.625" style="16" customWidth="1"/>
    <col min="1032" max="1035" width="10.625" style="16" customWidth="1"/>
    <col min="1036" max="1037" width="20.625" style="16" customWidth="1"/>
    <col min="1038" max="1038" width="3.875" style="16" customWidth="1"/>
    <col min="1039" max="1042" width="0" style="16" hidden="1" customWidth="1"/>
    <col min="1043" max="1044" width="9" style="16" customWidth="1"/>
    <col min="1045" max="1280" width="9" style="16"/>
    <col min="1281" max="1281" width="3.75" style="16" customWidth="1"/>
    <col min="1282" max="1282" width="4.375" style="16" customWidth="1"/>
    <col min="1283" max="1287" width="4.625" style="16" customWidth="1"/>
    <col min="1288" max="1291" width="10.625" style="16" customWidth="1"/>
    <col min="1292" max="1293" width="20.625" style="16" customWidth="1"/>
    <col min="1294" max="1294" width="3.875" style="16" customWidth="1"/>
    <col min="1295" max="1298" width="0" style="16" hidden="1" customWidth="1"/>
    <col min="1299" max="1300" width="9" style="16" customWidth="1"/>
    <col min="1301" max="1536" width="9" style="16"/>
    <col min="1537" max="1537" width="3.75" style="16" customWidth="1"/>
    <col min="1538" max="1538" width="4.375" style="16" customWidth="1"/>
    <col min="1539" max="1543" width="4.625" style="16" customWidth="1"/>
    <col min="1544" max="1547" width="10.625" style="16" customWidth="1"/>
    <col min="1548" max="1549" width="20.625" style="16" customWidth="1"/>
    <col min="1550" max="1550" width="3.875" style="16" customWidth="1"/>
    <col min="1551" max="1554" width="0" style="16" hidden="1" customWidth="1"/>
    <col min="1555" max="1556" width="9" style="16" customWidth="1"/>
    <col min="1557" max="1792" width="9" style="16"/>
    <col min="1793" max="1793" width="3.75" style="16" customWidth="1"/>
    <col min="1794" max="1794" width="4.375" style="16" customWidth="1"/>
    <col min="1795" max="1799" width="4.625" style="16" customWidth="1"/>
    <col min="1800" max="1803" width="10.625" style="16" customWidth="1"/>
    <col min="1804" max="1805" width="20.625" style="16" customWidth="1"/>
    <col min="1806" max="1806" width="3.875" style="16" customWidth="1"/>
    <col min="1807" max="1810" width="0" style="16" hidden="1" customWidth="1"/>
    <col min="1811" max="1812" width="9" style="16" customWidth="1"/>
    <col min="1813" max="2048" width="9" style="16"/>
    <col min="2049" max="2049" width="3.75" style="16" customWidth="1"/>
    <col min="2050" max="2050" width="4.375" style="16" customWidth="1"/>
    <col min="2051" max="2055" width="4.625" style="16" customWidth="1"/>
    <col min="2056" max="2059" width="10.625" style="16" customWidth="1"/>
    <col min="2060" max="2061" width="20.625" style="16" customWidth="1"/>
    <col min="2062" max="2062" width="3.875" style="16" customWidth="1"/>
    <col min="2063" max="2066" width="0" style="16" hidden="1" customWidth="1"/>
    <col min="2067" max="2068" width="9" style="16" customWidth="1"/>
    <col min="2069" max="2304" width="9" style="16"/>
    <col min="2305" max="2305" width="3.75" style="16" customWidth="1"/>
    <col min="2306" max="2306" width="4.375" style="16" customWidth="1"/>
    <col min="2307" max="2311" width="4.625" style="16" customWidth="1"/>
    <col min="2312" max="2315" width="10.625" style="16" customWidth="1"/>
    <col min="2316" max="2317" width="20.625" style="16" customWidth="1"/>
    <col min="2318" max="2318" width="3.875" style="16" customWidth="1"/>
    <col min="2319" max="2322" width="0" style="16" hidden="1" customWidth="1"/>
    <col min="2323" max="2324" width="9" style="16" customWidth="1"/>
    <col min="2325" max="2560" width="9" style="16"/>
    <col min="2561" max="2561" width="3.75" style="16" customWidth="1"/>
    <col min="2562" max="2562" width="4.375" style="16" customWidth="1"/>
    <col min="2563" max="2567" width="4.625" style="16" customWidth="1"/>
    <col min="2568" max="2571" width="10.625" style="16" customWidth="1"/>
    <col min="2572" max="2573" width="20.625" style="16" customWidth="1"/>
    <col min="2574" max="2574" width="3.875" style="16" customWidth="1"/>
    <col min="2575" max="2578" width="0" style="16" hidden="1" customWidth="1"/>
    <col min="2579" max="2580" width="9" style="16" customWidth="1"/>
    <col min="2581" max="2816" width="9" style="16"/>
    <col min="2817" max="2817" width="3.75" style="16" customWidth="1"/>
    <col min="2818" max="2818" width="4.375" style="16" customWidth="1"/>
    <col min="2819" max="2823" width="4.625" style="16" customWidth="1"/>
    <col min="2824" max="2827" width="10.625" style="16" customWidth="1"/>
    <col min="2828" max="2829" width="20.625" style="16" customWidth="1"/>
    <col min="2830" max="2830" width="3.875" style="16" customWidth="1"/>
    <col min="2831" max="2834" width="0" style="16" hidden="1" customWidth="1"/>
    <col min="2835" max="2836" width="9" style="16" customWidth="1"/>
    <col min="2837" max="3072" width="9" style="16"/>
    <col min="3073" max="3073" width="3.75" style="16" customWidth="1"/>
    <col min="3074" max="3074" width="4.375" style="16" customWidth="1"/>
    <col min="3075" max="3079" width="4.625" style="16" customWidth="1"/>
    <col min="3080" max="3083" width="10.625" style="16" customWidth="1"/>
    <col min="3084" max="3085" width="20.625" style="16" customWidth="1"/>
    <col min="3086" max="3086" width="3.875" style="16" customWidth="1"/>
    <col min="3087" max="3090" width="0" style="16" hidden="1" customWidth="1"/>
    <col min="3091" max="3092" width="9" style="16" customWidth="1"/>
    <col min="3093" max="3328" width="9" style="16"/>
    <col min="3329" max="3329" width="3.75" style="16" customWidth="1"/>
    <col min="3330" max="3330" width="4.375" style="16" customWidth="1"/>
    <col min="3331" max="3335" width="4.625" style="16" customWidth="1"/>
    <col min="3336" max="3339" width="10.625" style="16" customWidth="1"/>
    <col min="3340" max="3341" width="20.625" style="16" customWidth="1"/>
    <col min="3342" max="3342" width="3.875" style="16" customWidth="1"/>
    <col min="3343" max="3346" width="0" style="16" hidden="1" customWidth="1"/>
    <col min="3347" max="3348" width="9" style="16" customWidth="1"/>
    <col min="3349" max="3584" width="9" style="16"/>
    <col min="3585" max="3585" width="3.75" style="16" customWidth="1"/>
    <col min="3586" max="3586" width="4.375" style="16" customWidth="1"/>
    <col min="3587" max="3591" width="4.625" style="16" customWidth="1"/>
    <col min="3592" max="3595" width="10.625" style="16" customWidth="1"/>
    <col min="3596" max="3597" width="20.625" style="16" customWidth="1"/>
    <col min="3598" max="3598" width="3.875" style="16" customWidth="1"/>
    <col min="3599" max="3602" width="0" style="16" hidden="1" customWidth="1"/>
    <col min="3603" max="3604" width="9" style="16" customWidth="1"/>
    <col min="3605" max="3840" width="9" style="16"/>
    <col min="3841" max="3841" width="3.75" style="16" customWidth="1"/>
    <col min="3842" max="3842" width="4.375" style="16" customWidth="1"/>
    <col min="3843" max="3847" width="4.625" style="16" customWidth="1"/>
    <col min="3848" max="3851" width="10.625" style="16" customWidth="1"/>
    <col min="3852" max="3853" width="20.625" style="16" customWidth="1"/>
    <col min="3854" max="3854" width="3.875" style="16" customWidth="1"/>
    <col min="3855" max="3858" width="0" style="16" hidden="1" customWidth="1"/>
    <col min="3859" max="3860" width="9" style="16" customWidth="1"/>
    <col min="3861" max="4096" width="9" style="16"/>
    <col min="4097" max="4097" width="3.75" style="16" customWidth="1"/>
    <col min="4098" max="4098" width="4.375" style="16" customWidth="1"/>
    <col min="4099" max="4103" width="4.625" style="16" customWidth="1"/>
    <col min="4104" max="4107" width="10.625" style="16" customWidth="1"/>
    <col min="4108" max="4109" width="20.625" style="16" customWidth="1"/>
    <col min="4110" max="4110" width="3.875" style="16" customWidth="1"/>
    <col min="4111" max="4114" width="0" style="16" hidden="1" customWidth="1"/>
    <col min="4115" max="4116" width="9" style="16" customWidth="1"/>
    <col min="4117" max="4352" width="9" style="16"/>
    <col min="4353" max="4353" width="3.75" style="16" customWidth="1"/>
    <col min="4354" max="4354" width="4.375" style="16" customWidth="1"/>
    <col min="4355" max="4359" width="4.625" style="16" customWidth="1"/>
    <col min="4360" max="4363" width="10.625" style="16" customWidth="1"/>
    <col min="4364" max="4365" width="20.625" style="16" customWidth="1"/>
    <col min="4366" max="4366" width="3.875" style="16" customWidth="1"/>
    <col min="4367" max="4370" width="0" style="16" hidden="1" customWidth="1"/>
    <col min="4371" max="4372" width="9" style="16" customWidth="1"/>
    <col min="4373" max="4608" width="9" style="16"/>
    <col min="4609" max="4609" width="3.75" style="16" customWidth="1"/>
    <col min="4610" max="4610" width="4.375" style="16" customWidth="1"/>
    <col min="4611" max="4615" width="4.625" style="16" customWidth="1"/>
    <col min="4616" max="4619" width="10.625" style="16" customWidth="1"/>
    <col min="4620" max="4621" width="20.625" style="16" customWidth="1"/>
    <col min="4622" max="4622" width="3.875" style="16" customWidth="1"/>
    <col min="4623" max="4626" width="0" style="16" hidden="1" customWidth="1"/>
    <col min="4627" max="4628" width="9" style="16" customWidth="1"/>
    <col min="4629" max="4864" width="9" style="16"/>
    <col min="4865" max="4865" width="3.75" style="16" customWidth="1"/>
    <col min="4866" max="4866" width="4.375" style="16" customWidth="1"/>
    <col min="4867" max="4871" width="4.625" style="16" customWidth="1"/>
    <col min="4872" max="4875" width="10.625" style="16" customWidth="1"/>
    <col min="4876" max="4877" width="20.625" style="16" customWidth="1"/>
    <col min="4878" max="4878" width="3.875" style="16" customWidth="1"/>
    <col min="4879" max="4882" width="0" style="16" hidden="1" customWidth="1"/>
    <col min="4883" max="4884" width="9" style="16" customWidth="1"/>
    <col min="4885" max="5120" width="9" style="16"/>
    <col min="5121" max="5121" width="3.75" style="16" customWidth="1"/>
    <col min="5122" max="5122" width="4.375" style="16" customWidth="1"/>
    <col min="5123" max="5127" width="4.625" style="16" customWidth="1"/>
    <col min="5128" max="5131" width="10.625" style="16" customWidth="1"/>
    <col min="5132" max="5133" width="20.625" style="16" customWidth="1"/>
    <col min="5134" max="5134" width="3.875" style="16" customWidth="1"/>
    <col min="5135" max="5138" width="0" style="16" hidden="1" customWidth="1"/>
    <col min="5139" max="5140" width="9" style="16" customWidth="1"/>
    <col min="5141" max="5376" width="9" style="16"/>
    <col min="5377" max="5377" width="3.75" style="16" customWidth="1"/>
    <col min="5378" max="5378" width="4.375" style="16" customWidth="1"/>
    <col min="5379" max="5383" width="4.625" style="16" customWidth="1"/>
    <col min="5384" max="5387" width="10.625" style="16" customWidth="1"/>
    <col min="5388" max="5389" width="20.625" style="16" customWidth="1"/>
    <col min="5390" max="5390" width="3.875" style="16" customWidth="1"/>
    <col min="5391" max="5394" width="0" style="16" hidden="1" customWidth="1"/>
    <col min="5395" max="5396" width="9" style="16" customWidth="1"/>
    <col min="5397" max="5632" width="9" style="16"/>
    <col min="5633" max="5633" width="3.75" style="16" customWidth="1"/>
    <col min="5634" max="5634" width="4.375" style="16" customWidth="1"/>
    <col min="5635" max="5639" width="4.625" style="16" customWidth="1"/>
    <col min="5640" max="5643" width="10.625" style="16" customWidth="1"/>
    <col min="5644" max="5645" width="20.625" style="16" customWidth="1"/>
    <col min="5646" max="5646" width="3.875" style="16" customWidth="1"/>
    <col min="5647" max="5650" width="0" style="16" hidden="1" customWidth="1"/>
    <col min="5651" max="5652" width="9" style="16" customWidth="1"/>
    <col min="5653" max="5888" width="9" style="16"/>
    <col min="5889" max="5889" width="3.75" style="16" customWidth="1"/>
    <col min="5890" max="5890" width="4.375" style="16" customWidth="1"/>
    <col min="5891" max="5895" width="4.625" style="16" customWidth="1"/>
    <col min="5896" max="5899" width="10.625" style="16" customWidth="1"/>
    <col min="5900" max="5901" width="20.625" style="16" customWidth="1"/>
    <col min="5902" max="5902" width="3.875" style="16" customWidth="1"/>
    <col min="5903" max="5906" width="0" style="16" hidden="1" customWidth="1"/>
    <col min="5907" max="5908" width="9" style="16" customWidth="1"/>
    <col min="5909" max="6144" width="9" style="16"/>
    <col min="6145" max="6145" width="3.75" style="16" customWidth="1"/>
    <col min="6146" max="6146" width="4.375" style="16" customWidth="1"/>
    <col min="6147" max="6151" width="4.625" style="16" customWidth="1"/>
    <col min="6152" max="6155" width="10.625" style="16" customWidth="1"/>
    <col min="6156" max="6157" width="20.625" style="16" customWidth="1"/>
    <col min="6158" max="6158" width="3.875" style="16" customWidth="1"/>
    <col min="6159" max="6162" width="0" style="16" hidden="1" customWidth="1"/>
    <col min="6163" max="6164" width="9" style="16" customWidth="1"/>
    <col min="6165" max="6400" width="9" style="16"/>
    <col min="6401" max="6401" width="3.75" style="16" customWidth="1"/>
    <col min="6402" max="6402" width="4.375" style="16" customWidth="1"/>
    <col min="6403" max="6407" width="4.625" style="16" customWidth="1"/>
    <col min="6408" max="6411" width="10.625" style="16" customWidth="1"/>
    <col min="6412" max="6413" width="20.625" style="16" customWidth="1"/>
    <col min="6414" max="6414" width="3.875" style="16" customWidth="1"/>
    <col min="6415" max="6418" width="0" style="16" hidden="1" customWidth="1"/>
    <col min="6419" max="6420" width="9" style="16" customWidth="1"/>
    <col min="6421" max="6656" width="9" style="16"/>
    <col min="6657" max="6657" width="3.75" style="16" customWidth="1"/>
    <col min="6658" max="6658" width="4.375" style="16" customWidth="1"/>
    <col min="6659" max="6663" width="4.625" style="16" customWidth="1"/>
    <col min="6664" max="6667" width="10.625" style="16" customWidth="1"/>
    <col min="6668" max="6669" width="20.625" style="16" customWidth="1"/>
    <col min="6670" max="6670" width="3.875" style="16" customWidth="1"/>
    <col min="6671" max="6674" width="0" style="16" hidden="1" customWidth="1"/>
    <col min="6675" max="6676" width="9" style="16" customWidth="1"/>
    <col min="6677" max="6912" width="9" style="16"/>
    <col min="6913" max="6913" width="3.75" style="16" customWidth="1"/>
    <col min="6914" max="6914" width="4.375" style="16" customWidth="1"/>
    <col min="6915" max="6919" width="4.625" style="16" customWidth="1"/>
    <col min="6920" max="6923" width="10.625" style="16" customWidth="1"/>
    <col min="6924" max="6925" width="20.625" style="16" customWidth="1"/>
    <col min="6926" max="6926" width="3.875" style="16" customWidth="1"/>
    <col min="6927" max="6930" width="0" style="16" hidden="1" customWidth="1"/>
    <col min="6931" max="6932" width="9" style="16" customWidth="1"/>
    <col min="6933" max="7168" width="9" style="16"/>
    <col min="7169" max="7169" width="3.75" style="16" customWidth="1"/>
    <col min="7170" max="7170" width="4.375" style="16" customWidth="1"/>
    <col min="7171" max="7175" width="4.625" style="16" customWidth="1"/>
    <col min="7176" max="7179" width="10.625" style="16" customWidth="1"/>
    <col min="7180" max="7181" width="20.625" style="16" customWidth="1"/>
    <col min="7182" max="7182" width="3.875" style="16" customWidth="1"/>
    <col min="7183" max="7186" width="0" style="16" hidden="1" customWidth="1"/>
    <col min="7187" max="7188" width="9" style="16" customWidth="1"/>
    <col min="7189" max="7424" width="9" style="16"/>
    <col min="7425" max="7425" width="3.75" style="16" customWidth="1"/>
    <col min="7426" max="7426" width="4.375" style="16" customWidth="1"/>
    <col min="7427" max="7431" width="4.625" style="16" customWidth="1"/>
    <col min="7432" max="7435" width="10.625" style="16" customWidth="1"/>
    <col min="7436" max="7437" width="20.625" style="16" customWidth="1"/>
    <col min="7438" max="7438" width="3.875" style="16" customWidth="1"/>
    <col min="7439" max="7442" width="0" style="16" hidden="1" customWidth="1"/>
    <col min="7443" max="7444" width="9" style="16" customWidth="1"/>
    <col min="7445" max="7680" width="9" style="16"/>
    <col min="7681" max="7681" width="3.75" style="16" customWidth="1"/>
    <col min="7682" max="7682" width="4.375" style="16" customWidth="1"/>
    <col min="7683" max="7687" width="4.625" style="16" customWidth="1"/>
    <col min="7688" max="7691" width="10.625" style="16" customWidth="1"/>
    <col min="7692" max="7693" width="20.625" style="16" customWidth="1"/>
    <col min="7694" max="7694" width="3.875" style="16" customWidth="1"/>
    <col min="7695" max="7698" width="0" style="16" hidden="1" customWidth="1"/>
    <col min="7699" max="7700" width="9" style="16" customWidth="1"/>
    <col min="7701" max="7936" width="9" style="16"/>
    <col min="7937" max="7937" width="3.75" style="16" customWidth="1"/>
    <col min="7938" max="7938" width="4.375" style="16" customWidth="1"/>
    <col min="7939" max="7943" width="4.625" style="16" customWidth="1"/>
    <col min="7944" max="7947" width="10.625" style="16" customWidth="1"/>
    <col min="7948" max="7949" width="20.625" style="16" customWidth="1"/>
    <col min="7950" max="7950" width="3.875" style="16" customWidth="1"/>
    <col min="7951" max="7954" width="0" style="16" hidden="1" customWidth="1"/>
    <col min="7955" max="7956" width="9" style="16" customWidth="1"/>
    <col min="7957" max="8192" width="9" style="16"/>
    <col min="8193" max="8193" width="3.75" style="16" customWidth="1"/>
    <col min="8194" max="8194" width="4.375" style="16" customWidth="1"/>
    <col min="8195" max="8199" width="4.625" style="16" customWidth="1"/>
    <col min="8200" max="8203" width="10.625" style="16" customWidth="1"/>
    <col min="8204" max="8205" width="20.625" style="16" customWidth="1"/>
    <col min="8206" max="8206" width="3.875" style="16" customWidth="1"/>
    <col min="8207" max="8210" width="0" style="16" hidden="1" customWidth="1"/>
    <col min="8211" max="8212" width="9" style="16" customWidth="1"/>
    <col min="8213" max="8448" width="9" style="16"/>
    <col min="8449" max="8449" width="3.75" style="16" customWidth="1"/>
    <col min="8450" max="8450" width="4.375" style="16" customWidth="1"/>
    <col min="8451" max="8455" width="4.625" style="16" customWidth="1"/>
    <col min="8456" max="8459" width="10.625" style="16" customWidth="1"/>
    <col min="8460" max="8461" width="20.625" style="16" customWidth="1"/>
    <col min="8462" max="8462" width="3.875" style="16" customWidth="1"/>
    <col min="8463" max="8466" width="0" style="16" hidden="1" customWidth="1"/>
    <col min="8467" max="8468" width="9" style="16" customWidth="1"/>
    <col min="8469" max="8704" width="9" style="16"/>
    <col min="8705" max="8705" width="3.75" style="16" customWidth="1"/>
    <col min="8706" max="8706" width="4.375" style="16" customWidth="1"/>
    <col min="8707" max="8711" width="4.625" style="16" customWidth="1"/>
    <col min="8712" max="8715" width="10.625" style="16" customWidth="1"/>
    <col min="8716" max="8717" width="20.625" style="16" customWidth="1"/>
    <col min="8718" max="8718" width="3.875" style="16" customWidth="1"/>
    <col min="8719" max="8722" width="0" style="16" hidden="1" customWidth="1"/>
    <col min="8723" max="8724" width="9" style="16" customWidth="1"/>
    <col min="8725" max="8960" width="9" style="16"/>
    <col min="8961" max="8961" width="3.75" style="16" customWidth="1"/>
    <col min="8962" max="8962" width="4.375" style="16" customWidth="1"/>
    <col min="8963" max="8967" width="4.625" style="16" customWidth="1"/>
    <col min="8968" max="8971" width="10.625" style="16" customWidth="1"/>
    <col min="8972" max="8973" width="20.625" style="16" customWidth="1"/>
    <col min="8974" max="8974" width="3.875" style="16" customWidth="1"/>
    <col min="8975" max="8978" width="0" style="16" hidden="1" customWidth="1"/>
    <col min="8979" max="8980" width="9" style="16" customWidth="1"/>
    <col min="8981" max="9216" width="9" style="16"/>
    <col min="9217" max="9217" width="3.75" style="16" customWidth="1"/>
    <col min="9218" max="9218" width="4.375" style="16" customWidth="1"/>
    <col min="9219" max="9223" width="4.625" style="16" customWidth="1"/>
    <col min="9224" max="9227" width="10.625" style="16" customWidth="1"/>
    <col min="9228" max="9229" width="20.625" style="16" customWidth="1"/>
    <col min="9230" max="9230" width="3.875" style="16" customWidth="1"/>
    <col min="9231" max="9234" width="0" style="16" hidden="1" customWidth="1"/>
    <col min="9235" max="9236" width="9" style="16" customWidth="1"/>
    <col min="9237" max="9472" width="9" style="16"/>
    <col min="9473" max="9473" width="3.75" style="16" customWidth="1"/>
    <col min="9474" max="9474" width="4.375" style="16" customWidth="1"/>
    <col min="9475" max="9479" width="4.625" style="16" customWidth="1"/>
    <col min="9480" max="9483" width="10.625" style="16" customWidth="1"/>
    <col min="9484" max="9485" width="20.625" style="16" customWidth="1"/>
    <col min="9486" max="9486" width="3.875" style="16" customWidth="1"/>
    <col min="9487" max="9490" width="0" style="16" hidden="1" customWidth="1"/>
    <col min="9491" max="9492" width="9" style="16" customWidth="1"/>
    <col min="9493" max="9728" width="9" style="16"/>
    <col min="9729" max="9729" width="3.75" style="16" customWidth="1"/>
    <col min="9730" max="9730" width="4.375" style="16" customWidth="1"/>
    <col min="9731" max="9735" width="4.625" style="16" customWidth="1"/>
    <col min="9736" max="9739" width="10.625" style="16" customWidth="1"/>
    <col min="9740" max="9741" width="20.625" style="16" customWidth="1"/>
    <col min="9742" max="9742" width="3.875" style="16" customWidth="1"/>
    <col min="9743" max="9746" width="0" style="16" hidden="1" customWidth="1"/>
    <col min="9747" max="9748" width="9" style="16" customWidth="1"/>
    <col min="9749" max="9984" width="9" style="16"/>
    <col min="9985" max="9985" width="3.75" style="16" customWidth="1"/>
    <col min="9986" max="9986" width="4.375" style="16" customWidth="1"/>
    <col min="9987" max="9991" width="4.625" style="16" customWidth="1"/>
    <col min="9992" max="9995" width="10.625" style="16" customWidth="1"/>
    <col min="9996" max="9997" width="20.625" style="16" customWidth="1"/>
    <col min="9998" max="9998" width="3.875" style="16" customWidth="1"/>
    <col min="9999" max="10002" width="0" style="16" hidden="1" customWidth="1"/>
    <col min="10003" max="10004" width="9" style="16" customWidth="1"/>
    <col min="10005" max="10240" width="9" style="16"/>
    <col min="10241" max="10241" width="3.75" style="16" customWidth="1"/>
    <col min="10242" max="10242" width="4.375" style="16" customWidth="1"/>
    <col min="10243" max="10247" width="4.625" style="16" customWidth="1"/>
    <col min="10248" max="10251" width="10.625" style="16" customWidth="1"/>
    <col min="10252" max="10253" width="20.625" style="16" customWidth="1"/>
    <col min="10254" max="10254" width="3.875" style="16" customWidth="1"/>
    <col min="10255" max="10258" width="0" style="16" hidden="1" customWidth="1"/>
    <col min="10259" max="10260" width="9" style="16" customWidth="1"/>
    <col min="10261" max="10496" width="9" style="16"/>
    <col min="10497" max="10497" width="3.75" style="16" customWidth="1"/>
    <col min="10498" max="10498" width="4.375" style="16" customWidth="1"/>
    <col min="10499" max="10503" width="4.625" style="16" customWidth="1"/>
    <col min="10504" max="10507" width="10.625" style="16" customWidth="1"/>
    <col min="10508" max="10509" width="20.625" style="16" customWidth="1"/>
    <col min="10510" max="10510" width="3.875" style="16" customWidth="1"/>
    <col min="10511" max="10514" width="0" style="16" hidden="1" customWidth="1"/>
    <col min="10515" max="10516" width="9" style="16" customWidth="1"/>
    <col min="10517" max="10752" width="9" style="16"/>
    <col min="10753" max="10753" width="3.75" style="16" customWidth="1"/>
    <col min="10754" max="10754" width="4.375" style="16" customWidth="1"/>
    <col min="10755" max="10759" width="4.625" style="16" customWidth="1"/>
    <col min="10760" max="10763" width="10.625" style="16" customWidth="1"/>
    <col min="10764" max="10765" width="20.625" style="16" customWidth="1"/>
    <col min="10766" max="10766" width="3.875" style="16" customWidth="1"/>
    <col min="10767" max="10770" width="0" style="16" hidden="1" customWidth="1"/>
    <col min="10771" max="10772" width="9" style="16" customWidth="1"/>
    <col min="10773" max="11008" width="9" style="16"/>
    <col min="11009" max="11009" width="3.75" style="16" customWidth="1"/>
    <col min="11010" max="11010" width="4.375" style="16" customWidth="1"/>
    <col min="11011" max="11015" width="4.625" style="16" customWidth="1"/>
    <col min="11016" max="11019" width="10.625" style="16" customWidth="1"/>
    <col min="11020" max="11021" width="20.625" style="16" customWidth="1"/>
    <col min="11022" max="11022" width="3.875" style="16" customWidth="1"/>
    <col min="11023" max="11026" width="0" style="16" hidden="1" customWidth="1"/>
    <col min="11027" max="11028" width="9" style="16" customWidth="1"/>
    <col min="11029" max="11264" width="9" style="16"/>
    <col min="11265" max="11265" width="3.75" style="16" customWidth="1"/>
    <col min="11266" max="11266" width="4.375" style="16" customWidth="1"/>
    <col min="11267" max="11271" width="4.625" style="16" customWidth="1"/>
    <col min="11272" max="11275" width="10.625" style="16" customWidth="1"/>
    <col min="11276" max="11277" width="20.625" style="16" customWidth="1"/>
    <col min="11278" max="11278" width="3.875" style="16" customWidth="1"/>
    <col min="11279" max="11282" width="0" style="16" hidden="1" customWidth="1"/>
    <col min="11283" max="11284" width="9" style="16" customWidth="1"/>
    <col min="11285" max="11520" width="9" style="16"/>
    <col min="11521" max="11521" width="3.75" style="16" customWidth="1"/>
    <col min="11522" max="11522" width="4.375" style="16" customWidth="1"/>
    <col min="11523" max="11527" width="4.625" style="16" customWidth="1"/>
    <col min="11528" max="11531" width="10.625" style="16" customWidth="1"/>
    <col min="11532" max="11533" width="20.625" style="16" customWidth="1"/>
    <col min="11534" max="11534" width="3.875" style="16" customWidth="1"/>
    <col min="11535" max="11538" width="0" style="16" hidden="1" customWidth="1"/>
    <col min="11539" max="11540" width="9" style="16" customWidth="1"/>
    <col min="11541" max="11776" width="9" style="16"/>
    <col min="11777" max="11777" width="3.75" style="16" customWidth="1"/>
    <col min="11778" max="11778" width="4.375" style="16" customWidth="1"/>
    <col min="11779" max="11783" width="4.625" style="16" customWidth="1"/>
    <col min="11784" max="11787" width="10.625" style="16" customWidth="1"/>
    <col min="11788" max="11789" width="20.625" style="16" customWidth="1"/>
    <col min="11790" max="11790" width="3.875" style="16" customWidth="1"/>
    <col min="11791" max="11794" width="0" style="16" hidden="1" customWidth="1"/>
    <col min="11795" max="11796" width="9" style="16" customWidth="1"/>
    <col min="11797" max="12032" width="9" style="16"/>
    <col min="12033" max="12033" width="3.75" style="16" customWidth="1"/>
    <col min="12034" max="12034" width="4.375" style="16" customWidth="1"/>
    <col min="12035" max="12039" width="4.625" style="16" customWidth="1"/>
    <col min="12040" max="12043" width="10.625" style="16" customWidth="1"/>
    <col min="12044" max="12045" width="20.625" style="16" customWidth="1"/>
    <col min="12046" max="12046" width="3.875" style="16" customWidth="1"/>
    <col min="12047" max="12050" width="0" style="16" hidden="1" customWidth="1"/>
    <col min="12051" max="12052" width="9" style="16" customWidth="1"/>
    <col min="12053" max="12288" width="9" style="16"/>
    <col min="12289" max="12289" width="3.75" style="16" customWidth="1"/>
    <col min="12290" max="12290" width="4.375" style="16" customWidth="1"/>
    <col min="12291" max="12295" width="4.625" style="16" customWidth="1"/>
    <col min="12296" max="12299" width="10.625" style="16" customWidth="1"/>
    <col min="12300" max="12301" width="20.625" style="16" customWidth="1"/>
    <col min="12302" max="12302" width="3.875" style="16" customWidth="1"/>
    <col min="12303" max="12306" width="0" style="16" hidden="1" customWidth="1"/>
    <col min="12307" max="12308" width="9" style="16" customWidth="1"/>
    <col min="12309" max="12544" width="9" style="16"/>
    <col min="12545" max="12545" width="3.75" style="16" customWidth="1"/>
    <col min="12546" max="12546" width="4.375" style="16" customWidth="1"/>
    <col min="12547" max="12551" width="4.625" style="16" customWidth="1"/>
    <col min="12552" max="12555" width="10.625" style="16" customWidth="1"/>
    <col min="12556" max="12557" width="20.625" style="16" customWidth="1"/>
    <col min="12558" max="12558" width="3.875" style="16" customWidth="1"/>
    <col min="12559" max="12562" width="0" style="16" hidden="1" customWidth="1"/>
    <col min="12563" max="12564" width="9" style="16" customWidth="1"/>
    <col min="12565" max="12800" width="9" style="16"/>
    <col min="12801" max="12801" width="3.75" style="16" customWidth="1"/>
    <col min="12802" max="12802" width="4.375" style="16" customWidth="1"/>
    <col min="12803" max="12807" width="4.625" style="16" customWidth="1"/>
    <col min="12808" max="12811" width="10.625" style="16" customWidth="1"/>
    <col min="12812" max="12813" width="20.625" style="16" customWidth="1"/>
    <col min="12814" max="12814" width="3.875" style="16" customWidth="1"/>
    <col min="12815" max="12818" width="0" style="16" hidden="1" customWidth="1"/>
    <col min="12819" max="12820" width="9" style="16" customWidth="1"/>
    <col min="12821" max="13056" width="9" style="16"/>
    <col min="13057" max="13057" width="3.75" style="16" customWidth="1"/>
    <col min="13058" max="13058" width="4.375" style="16" customWidth="1"/>
    <col min="13059" max="13063" width="4.625" style="16" customWidth="1"/>
    <col min="13064" max="13067" width="10.625" style="16" customWidth="1"/>
    <col min="13068" max="13069" width="20.625" style="16" customWidth="1"/>
    <col min="13070" max="13070" width="3.875" style="16" customWidth="1"/>
    <col min="13071" max="13074" width="0" style="16" hidden="1" customWidth="1"/>
    <col min="13075" max="13076" width="9" style="16" customWidth="1"/>
    <col min="13077" max="13312" width="9" style="16"/>
    <col min="13313" max="13313" width="3.75" style="16" customWidth="1"/>
    <col min="13314" max="13314" width="4.375" style="16" customWidth="1"/>
    <col min="13315" max="13319" width="4.625" style="16" customWidth="1"/>
    <col min="13320" max="13323" width="10.625" style="16" customWidth="1"/>
    <col min="13324" max="13325" width="20.625" style="16" customWidth="1"/>
    <col min="13326" max="13326" width="3.875" style="16" customWidth="1"/>
    <col min="13327" max="13330" width="0" style="16" hidden="1" customWidth="1"/>
    <col min="13331" max="13332" width="9" style="16" customWidth="1"/>
    <col min="13333" max="13568" width="9" style="16"/>
    <col min="13569" max="13569" width="3.75" style="16" customWidth="1"/>
    <col min="13570" max="13570" width="4.375" style="16" customWidth="1"/>
    <col min="13571" max="13575" width="4.625" style="16" customWidth="1"/>
    <col min="13576" max="13579" width="10.625" style="16" customWidth="1"/>
    <col min="13580" max="13581" width="20.625" style="16" customWidth="1"/>
    <col min="13582" max="13582" width="3.875" style="16" customWidth="1"/>
    <col min="13583" max="13586" width="0" style="16" hidden="1" customWidth="1"/>
    <col min="13587" max="13588" width="9" style="16" customWidth="1"/>
    <col min="13589" max="13824" width="9" style="16"/>
    <col min="13825" max="13825" width="3.75" style="16" customWidth="1"/>
    <col min="13826" max="13826" width="4.375" style="16" customWidth="1"/>
    <col min="13827" max="13831" width="4.625" style="16" customWidth="1"/>
    <col min="13832" max="13835" width="10.625" style="16" customWidth="1"/>
    <col min="13836" max="13837" width="20.625" style="16" customWidth="1"/>
    <col min="13838" max="13838" width="3.875" style="16" customWidth="1"/>
    <col min="13839" max="13842" width="0" style="16" hidden="1" customWidth="1"/>
    <col min="13843" max="13844" width="9" style="16" customWidth="1"/>
    <col min="13845" max="14080" width="9" style="16"/>
    <col min="14081" max="14081" width="3.75" style="16" customWidth="1"/>
    <col min="14082" max="14082" width="4.375" style="16" customWidth="1"/>
    <col min="14083" max="14087" width="4.625" style="16" customWidth="1"/>
    <col min="14088" max="14091" width="10.625" style="16" customWidth="1"/>
    <col min="14092" max="14093" width="20.625" style="16" customWidth="1"/>
    <col min="14094" max="14094" width="3.875" style="16" customWidth="1"/>
    <col min="14095" max="14098" width="0" style="16" hidden="1" customWidth="1"/>
    <col min="14099" max="14100" width="9" style="16" customWidth="1"/>
    <col min="14101" max="14336" width="9" style="16"/>
    <col min="14337" max="14337" width="3.75" style="16" customWidth="1"/>
    <col min="14338" max="14338" width="4.375" style="16" customWidth="1"/>
    <col min="14339" max="14343" width="4.625" style="16" customWidth="1"/>
    <col min="14344" max="14347" width="10.625" style="16" customWidth="1"/>
    <col min="14348" max="14349" width="20.625" style="16" customWidth="1"/>
    <col min="14350" max="14350" width="3.875" style="16" customWidth="1"/>
    <col min="14351" max="14354" width="0" style="16" hidden="1" customWidth="1"/>
    <col min="14355" max="14356" width="9" style="16" customWidth="1"/>
    <col min="14357" max="14592" width="9" style="16"/>
    <col min="14593" max="14593" width="3.75" style="16" customWidth="1"/>
    <col min="14594" max="14594" width="4.375" style="16" customWidth="1"/>
    <col min="14595" max="14599" width="4.625" style="16" customWidth="1"/>
    <col min="14600" max="14603" width="10.625" style="16" customWidth="1"/>
    <col min="14604" max="14605" width="20.625" style="16" customWidth="1"/>
    <col min="14606" max="14606" width="3.875" style="16" customWidth="1"/>
    <col min="14607" max="14610" width="0" style="16" hidden="1" customWidth="1"/>
    <col min="14611" max="14612" width="9" style="16" customWidth="1"/>
    <col min="14613" max="14848" width="9" style="16"/>
    <col min="14849" max="14849" width="3.75" style="16" customWidth="1"/>
    <col min="14850" max="14850" width="4.375" style="16" customWidth="1"/>
    <col min="14851" max="14855" width="4.625" style="16" customWidth="1"/>
    <col min="14856" max="14859" width="10.625" style="16" customWidth="1"/>
    <col min="14860" max="14861" width="20.625" style="16" customWidth="1"/>
    <col min="14862" max="14862" width="3.875" style="16" customWidth="1"/>
    <col min="14863" max="14866" width="0" style="16" hidden="1" customWidth="1"/>
    <col min="14867" max="14868" width="9" style="16" customWidth="1"/>
    <col min="14869" max="15104" width="9" style="16"/>
    <col min="15105" max="15105" width="3.75" style="16" customWidth="1"/>
    <col min="15106" max="15106" width="4.375" style="16" customWidth="1"/>
    <col min="15107" max="15111" width="4.625" style="16" customWidth="1"/>
    <col min="15112" max="15115" width="10.625" style="16" customWidth="1"/>
    <col min="15116" max="15117" width="20.625" style="16" customWidth="1"/>
    <col min="15118" max="15118" width="3.875" style="16" customWidth="1"/>
    <col min="15119" max="15122" width="0" style="16" hidden="1" customWidth="1"/>
    <col min="15123" max="15124" width="9" style="16" customWidth="1"/>
    <col min="15125" max="15360" width="9" style="16"/>
    <col min="15361" max="15361" width="3.75" style="16" customWidth="1"/>
    <col min="15362" max="15362" width="4.375" style="16" customWidth="1"/>
    <col min="15363" max="15367" width="4.625" style="16" customWidth="1"/>
    <col min="15368" max="15371" width="10.625" style="16" customWidth="1"/>
    <col min="15372" max="15373" width="20.625" style="16" customWidth="1"/>
    <col min="15374" max="15374" width="3.875" style="16" customWidth="1"/>
    <col min="15375" max="15378" width="0" style="16" hidden="1" customWidth="1"/>
    <col min="15379" max="15380" width="9" style="16" customWidth="1"/>
    <col min="15381" max="15616" width="9" style="16"/>
    <col min="15617" max="15617" width="3.75" style="16" customWidth="1"/>
    <col min="15618" max="15618" width="4.375" style="16" customWidth="1"/>
    <col min="15619" max="15623" width="4.625" style="16" customWidth="1"/>
    <col min="15624" max="15627" width="10.625" style="16" customWidth="1"/>
    <col min="15628" max="15629" width="20.625" style="16" customWidth="1"/>
    <col min="15630" max="15630" width="3.875" style="16" customWidth="1"/>
    <col min="15631" max="15634" width="0" style="16" hidden="1" customWidth="1"/>
    <col min="15635" max="15636" width="9" style="16" customWidth="1"/>
    <col min="15637" max="15872" width="9" style="16"/>
    <col min="15873" max="15873" width="3.75" style="16" customWidth="1"/>
    <col min="15874" max="15874" width="4.375" style="16" customWidth="1"/>
    <col min="15875" max="15879" width="4.625" style="16" customWidth="1"/>
    <col min="15880" max="15883" width="10.625" style="16" customWidth="1"/>
    <col min="15884" max="15885" width="20.625" style="16" customWidth="1"/>
    <col min="15886" max="15886" width="3.875" style="16" customWidth="1"/>
    <col min="15887" max="15890" width="0" style="16" hidden="1" customWidth="1"/>
    <col min="15891" max="15892" width="9" style="16" customWidth="1"/>
    <col min="15893" max="16128" width="9" style="16"/>
    <col min="16129" max="16129" width="3.75" style="16" customWidth="1"/>
    <col min="16130" max="16130" width="4.375" style="16" customWidth="1"/>
    <col min="16131" max="16135" width="4.625" style="16" customWidth="1"/>
    <col min="16136" max="16139" width="10.625" style="16" customWidth="1"/>
    <col min="16140" max="16141" width="20.625" style="16" customWidth="1"/>
    <col min="16142" max="16142" width="3.875" style="16" customWidth="1"/>
    <col min="16143" max="16146" width="0" style="16" hidden="1" customWidth="1"/>
    <col min="16147" max="16148" width="9" style="16" customWidth="1"/>
    <col min="16149" max="16384" width="9" style="16"/>
  </cols>
  <sheetData>
    <row r="1" spans="2:30" ht="17.25">
      <c r="C1" s="16"/>
      <c r="E1" s="17" t="s">
        <v>59</v>
      </c>
    </row>
    <row r="2" spans="2:30" ht="13.5">
      <c r="C2" s="16"/>
      <c r="D2" s="18"/>
    </row>
    <row r="3" spans="2:30" ht="15.75" customHeight="1">
      <c r="B3" s="19" t="s">
        <v>41</v>
      </c>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75" customHeight="1">
      <c r="B4" s="279" t="s">
        <v>42</v>
      </c>
      <c r="C4" s="280"/>
      <c r="D4" s="281" t="s">
        <v>43</v>
      </c>
      <c r="E4" s="282"/>
      <c r="F4" s="282"/>
      <c r="G4" s="282"/>
      <c r="H4" s="282"/>
      <c r="I4" s="282"/>
      <c r="J4" s="282"/>
      <c r="K4" s="282"/>
      <c r="L4" s="282"/>
      <c r="M4" s="282"/>
      <c r="N4" s="283"/>
      <c r="O4" s="21"/>
      <c r="P4" s="21"/>
      <c r="Q4" s="22"/>
      <c r="R4" s="22"/>
      <c r="S4" s="22"/>
      <c r="T4" s="22"/>
      <c r="U4" s="22"/>
      <c r="V4" s="22"/>
      <c r="W4" s="22"/>
      <c r="X4" s="22"/>
      <c r="Y4" s="22"/>
      <c r="Z4" s="22"/>
      <c r="AA4" s="22"/>
      <c r="AB4" s="22"/>
      <c r="AC4" s="22"/>
      <c r="AD4" s="22"/>
    </row>
    <row r="5" spans="2:30" ht="15.75" customHeight="1">
      <c r="B5" s="279" t="s">
        <v>44</v>
      </c>
      <c r="C5" s="280"/>
      <c r="D5" s="281" t="s">
        <v>45</v>
      </c>
      <c r="E5" s="282"/>
      <c r="F5" s="282"/>
      <c r="G5" s="282"/>
      <c r="H5" s="282"/>
      <c r="I5" s="282"/>
      <c r="J5" s="282"/>
      <c r="K5" s="282"/>
      <c r="L5" s="282"/>
      <c r="M5" s="282"/>
      <c r="N5" s="283"/>
      <c r="O5" s="21"/>
      <c r="P5" s="21"/>
      <c r="Q5" s="22"/>
      <c r="R5" s="22"/>
      <c r="S5" s="22"/>
      <c r="T5" s="22"/>
      <c r="U5" s="22"/>
      <c r="V5" s="22"/>
      <c r="W5" s="22"/>
      <c r="X5" s="22"/>
      <c r="Y5" s="22"/>
      <c r="Z5" s="22"/>
      <c r="AA5" s="22"/>
      <c r="AB5" s="22"/>
      <c r="AC5" s="22"/>
      <c r="AD5" s="22"/>
    </row>
    <row r="6" spans="2:30" ht="27" customHeight="1">
      <c r="B6" s="284" t="s">
        <v>46</v>
      </c>
      <c r="C6" s="285"/>
      <c r="D6" s="288" t="s">
        <v>60</v>
      </c>
      <c r="E6" s="289"/>
      <c r="F6" s="289"/>
      <c r="G6" s="289"/>
      <c r="H6" s="289"/>
      <c r="I6" s="289"/>
      <c r="J6" s="289"/>
      <c r="K6" s="289"/>
      <c r="L6" s="289"/>
      <c r="M6" s="289"/>
      <c r="N6" s="290"/>
      <c r="O6" s="23"/>
      <c r="P6" s="23"/>
      <c r="Q6" s="23"/>
      <c r="R6" s="23"/>
      <c r="S6" s="23"/>
      <c r="T6" s="23"/>
      <c r="U6" s="23"/>
      <c r="V6" s="23"/>
      <c r="W6" s="23"/>
      <c r="X6" s="23"/>
      <c r="Y6" s="23"/>
      <c r="Z6" s="23"/>
      <c r="AA6" s="23"/>
      <c r="AB6" s="23"/>
      <c r="AC6" s="23"/>
      <c r="AD6" s="23"/>
    </row>
    <row r="7" spans="2:30" ht="111.75" customHeight="1">
      <c r="B7" s="286"/>
      <c r="C7" s="287"/>
      <c r="D7" s="291" t="s">
        <v>61</v>
      </c>
      <c r="E7" s="292"/>
      <c r="F7" s="292"/>
      <c r="G7" s="292"/>
      <c r="H7" s="292"/>
      <c r="I7" s="292"/>
      <c r="J7" s="292"/>
      <c r="K7" s="292"/>
      <c r="L7" s="292"/>
      <c r="M7" s="292"/>
      <c r="N7" s="293"/>
      <c r="O7" s="23"/>
      <c r="P7" s="23"/>
      <c r="Q7" s="24"/>
      <c r="R7" s="24"/>
      <c r="S7" s="24"/>
      <c r="T7" s="24"/>
      <c r="U7" s="24"/>
      <c r="V7" s="24"/>
      <c r="W7" s="24"/>
      <c r="X7" s="24"/>
      <c r="Y7" s="24"/>
      <c r="Z7" s="24"/>
      <c r="AA7" s="24"/>
      <c r="AB7" s="24"/>
      <c r="AC7" s="24"/>
      <c r="AD7" s="24"/>
    </row>
    <row r="8" spans="2:30" ht="12.75"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2:30" ht="15.75" customHeight="1">
      <c r="B9" s="19" t="s">
        <v>47</v>
      </c>
      <c r="C9" s="19"/>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2:30" ht="15.75" customHeight="1">
      <c r="B10" s="284" t="s">
        <v>42</v>
      </c>
      <c r="C10" s="285"/>
      <c r="D10" s="294" t="s">
        <v>48</v>
      </c>
      <c r="E10" s="294"/>
      <c r="F10" s="294"/>
      <c r="G10" s="278" t="s">
        <v>102</v>
      </c>
      <c r="H10" s="171"/>
      <c r="I10" s="171"/>
      <c r="J10" s="171"/>
      <c r="K10" s="171"/>
      <c r="L10" s="171"/>
      <c r="M10" s="171"/>
      <c r="N10" s="172"/>
      <c r="O10" s="22"/>
      <c r="P10" s="22"/>
      <c r="Q10" s="22"/>
      <c r="R10" s="22"/>
      <c r="S10" s="22"/>
      <c r="T10" s="22"/>
      <c r="U10" s="22"/>
      <c r="V10" s="22"/>
      <c r="W10" s="22"/>
      <c r="X10" s="22"/>
      <c r="Y10" s="22"/>
      <c r="Z10" s="22"/>
      <c r="AA10" s="22"/>
      <c r="AB10" s="22"/>
      <c r="AC10" s="22"/>
    </row>
    <row r="11" spans="2:30" ht="15.75" customHeight="1">
      <c r="B11" s="286"/>
      <c r="C11" s="287"/>
      <c r="D11" s="294" t="s">
        <v>49</v>
      </c>
      <c r="E11" s="294"/>
      <c r="F11" s="294"/>
      <c r="G11" s="278" t="s">
        <v>103</v>
      </c>
      <c r="H11" s="171"/>
      <c r="I11" s="171"/>
      <c r="J11" s="171"/>
      <c r="K11" s="171"/>
      <c r="L11" s="171"/>
      <c r="M11" s="171"/>
      <c r="N11" s="172"/>
      <c r="O11" s="22"/>
      <c r="P11" s="22"/>
      <c r="Q11" s="22"/>
      <c r="R11" s="22"/>
      <c r="S11" s="22"/>
      <c r="T11" s="22"/>
      <c r="U11" s="22"/>
      <c r="V11" s="22"/>
      <c r="W11" s="22"/>
      <c r="X11" s="22"/>
      <c r="Y11" s="22"/>
      <c r="Z11" s="22"/>
      <c r="AA11" s="22"/>
      <c r="AB11" s="22"/>
      <c r="AC11" s="22"/>
    </row>
    <row r="12" spans="2:30" ht="15.75" customHeight="1">
      <c r="B12" s="284" t="s">
        <v>44</v>
      </c>
      <c r="C12" s="285"/>
      <c r="D12" s="294" t="s">
        <v>46</v>
      </c>
      <c r="E12" s="294"/>
      <c r="F12" s="279"/>
      <c r="G12" s="99" t="s">
        <v>82</v>
      </c>
      <c r="H12" s="100"/>
      <c r="I12" s="100"/>
      <c r="J12" s="100"/>
      <c r="K12" s="100"/>
      <c r="L12" s="100"/>
      <c r="M12" s="100"/>
      <c r="N12" s="101"/>
      <c r="O12" s="15"/>
      <c r="P12" s="15"/>
      <c r="Q12" s="15"/>
      <c r="R12" s="15"/>
      <c r="S12" s="15"/>
      <c r="T12" s="15"/>
      <c r="U12" s="15"/>
      <c r="V12" s="15"/>
      <c r="W12" s="15"/>
      <c r="X12" s="15"/>
      <c r="Y12" s="15"/>
      <c r="Z12" s="15"/>
      <c r="AA12" s="15"/>
      <c r="AB12" s="15"/>
      <c r="AC12" s="15"/>
    </row>
    <row r="13" spans="2:30" ht="15.75" customHeight="1">
      <c r="B13" s="286"/>
      <c r="C13" s="287"/>
      <c r="D13" s="294" t="s">
        <v>50</v>
      </c>
      <c r="E13" s="294"/>
      <c r="F13" s="294"/>
      <c r="G13" s="102" t="s">
        <v>83</v>
      </c>
      <c r="H13" s="102"/>
      <c r="I13" s="102"/>
      <c r="J13" s="102"/>
      <c r="K13" s="102"/>
      <c r="L13" s="102"/>
      <c r="M13" s="102"/>
      <c r="N13" s="103"/>
      <c r="O13" s="22"/>
      <c r="P13" s="22"/>
      <c r="Q13" s="22"/>
      <c r="R13" s="22"/>
      <c r="S13" s="22"/>
      <c r="T13" s="22"/>
      <c r="U13" s="22"/>
      <c r="V13" s="22"/>
      <c r="W13" s="22"/>
      <c r="X13" s="22"/>
      <c r="Y13" s="22"/>
      <c r="Z13" s="22"/>
      <c r="AA13" s="22"/>
      <c r="AB13" s="22"/>
      <c r="AC13" s="22"/>
    </row>
    <row r="14" spans="2:30" ht="15.75" customHeight="1">
      <c r="B14" s="284" t="s">
        <v>46</v>
      </c>
      <c r="C14" s="285"/>
      <c r="D14" s="28" t="s">
        <v>51</v>
      </c>
      <c r="E14" s="29"/>
      <c r="F14" s="26"/>
      <c r="G14" s="26"/>
      <c r="H14" s="26"/>
      <c r="I14" s="26"/>
      <c r="J14" s="26"/>
      <c r="K14" s="26"/>
      <c r="L14" s="26"/>
      <c r="M14" s="26"/>
      <c r="N14" s="27"/>
      <c r="O14" s="22"/>
      <c r="P14" s="22"/>
      <c r="Q14" s="22"/>
      <c r="R14" s="22"/>
      <c r="S14" s="22"/>
      <c r="T14" s="22"/>
      <c r="U14" s="22"/>
      <c r="V14" s="22"/>
      <c r="W14" s="22"/>
      <c r="X14" s="22"/>
      <c r="Y14" s="22"/>
      <c r="Z14" s="22"/>
      <c r="AA14" s="22"/>
      <c r="AB14" s="22"/>
      <c r="AC14" s="22"/>
      <c r="AD14" s="22"/>
    </row>
    <row r="15" spans="2:30" ht="31.5" customHeight="1">
      <c r="B15" s="295"/>
      <c r="C15" s="296"/>
      <c r="D15" s="294">
        <v>1</v>
      </c>
      <c r="E15" s="294"/>
      <c r="F15" s="294"/>
      <c r="G15" s="240" t="s">
        <v>117</v>
      </c>
      <c r="H15" s="241"/>
      <c r="I15" s="241"/>
      <c r="J15" s="241"/>
      <c r="K15" s="241"/>
      <c r="L15" s="241"/>
      <c r="M15" s="241"/>
      <c r="N15" s="242"/>
      <c r="O15" s="22"/>
      <c r="P15" s="22"/>
      <c r="Q15" s="22"/>
      <c r="R15" s="22"/>
      <c r="S15" s="22"/>
      <c r="T15" s="22"/>
      <c r="U15" s="22"/>
      <c r="V15" s="22"/>
      <c r="W15" s="22"/>
      <c r="X15" s="22"/>
      <c r="Y15" s="22"/>
      <c r="Z15" s="22"/>
      <c r="AA15" s="22"/>
      <c r="AB15" s="22"/>
      <c r="AC15" s="22"/>
    </row>
    <row r="16" spans="2:30" ht="15.75" customHeight="1">
      <c r="B16" s="295"/>
      <c r="C16" s="296"/>
      <c r="D16" s="294" t="s">
        <v>52</v>
      </c>
      <c r="E16" s="294"/>
      <c r="F16" s="294"/>
      <c r="G16" s="26" t="s">
        <v>53</v>
      </c>
      <c r="H16" s="26"/>
      <c r="I16" s="26"/>
      <c r="J16" s="26"/>
      <c r="K16" s="26"/>
      <c r="L16" s="26"/>
      <c r="M16" s="26"/>
      <c r="N16" s="27"/>
      <c r="O16" s="22"/>
      <c r="P16" s="22"/>
      <c r="Q16" s="22"/>
      <c r="R16" s="22"/>
      <c r="S16" s="22"/>
      <c r="T16" s="22"/>
      <c r="U16" s="22"/>
      <c r="V16" s="22"/>
      <c r="W16" s="22"/>
      <c r="X16" s="22"/>
      <c r="Y16" s="22"/>
      <c r="Z16" s="22"/>
      <c r="AA16" s="22"/>
      <c r="AB16" s="22"/>
      <c r="AC16" s="22"/>
    </row>
    <row r="17" spans="1:29" ht="15.75" customHeight="1">
      <c r="B17" s="295"/>
      <c r="C17" s="296"/>
      <c r="D17" s="294" t="s">
        <v>54</v>
      </c>
      <c r="E17" s="294"/>
      <c r="F17" s="294"/>
      <c r="G17" s="26" t="s">
        <v>55</v>
      </c>
      <c r="H17" s="30"/>
      <c r="I17" s="30"/>
      <c r="J17" s="30"/>
      <c r="K17" s="30"/>
      <c r="L17" s="30"/>
      <c r="M17" s="30"/>
      <c r="N17" s="31"/>
      <c r="O17" s="32"/>
      <c r="P17" s="32"/>
      <c r="Q17" s="32"/>
      <c r="R17" s="32"/>
      <c r="S17" s="32"/>
      <c r="T17" s="32"/>
      <c r="U17" s="32"/>
      <c r="V17" s="32"/>
      <c r="W17" s="32"/>
      <c r="X17" s="32"/>
      <c r="Y17" s="32"/>
      <c r="Z17" s="32"/>
      <c r="AA17" s="32"/>
      <c r="AB17" s="32"/>
      <c r="AC17" s="32"/>
    </row>
    <row r="18" spans="1:29" ht="15.75" customHeight="1">
      <c r="B18" s="295"/>
      <c r="C18" s="296"/>
      <c r="D18" s="294" t="s">
        <v>56</v>
      </c>
      <c r="E18" s="294"/>
      <c r="F18" s="294"/>
      <c r="G18" s="26" t="s">
        <v>53</v>
      </c>
      <c r="H18" s="26"/>
      <c r="I18" s="26"/>
      <c r="J18" s="26"/>
      <c r="K18" s="26"/>
      <c r="L18" s="26"/>
      <c r="M18" s="26"/>
      <c r="N18" s="27"/>
      <c r="O18" s="22"/>
      <c r="P18" s="22"/>
      <c r="Q18" s="22"/>
      <c r="R18" s="22"/>
      <c r="S18" s="22"/>
      <c r="T18" s="22"/>
      <c r="U18" s="22"/>
      <c r="V18" s="22"/>
      <c r="W18" s="22"/>
      <c r="X18" s="22"/>
      <c r="Y18" s="22"/>
      <c r="Z18" s="22"/>
      <c r="AA18" s="22"/>
      <c r="AB18" s="22"/>
      <c r="AC18" s="22"/>
    </row>
    <row r="19" spans="1:29" ht="15.75" customHeight="1">
      <c r="B19" s="286"/>
      <c r="C19" s="287"/>
      <c r="D19" s="294" t="s">
        <v>57</v>
      </c>
      <c r="E19" s="294"/>
      <c r="F19" s="294"/>
      <c r="G19" s="26" t="s">
        <v>58</v>
      </c>
      <c r="H19" s="26"/>
      <c r="I19" s="26"/>
      <c r="J19" s="26"/>
      <c r="K19" s="26"/>
      <c r="L19" s="26"/>
      <c r="M19" s="26"/>
      <c r="N19" s="27"/>
      <c r="O19" s="22"/>
      <c r="P19" s="22"/>
      <c r="Q19" s="22"/>
      <c r="R19" s="22"/>
      <c r="S19" s="22"/>
      <c r="T19" s="22"/>
      <c r="U19" s="22"/>
      <c r="V19" s="22"/>
      <c r="W19" s="22"/>
      <c r="X19" s="22"/>
      <c r="Y19" s="22"/>
      <c r="Z19" s="22"/>
      <c r="AA19" s="22"/>
      <c r="AB19" s="22"/>
      <c r="AC19" s="22"/>
    </row>
    <row r="20" spans="1:29" ht="18" customHeight="1">
      <c r="C20" s="16"/>
      <c r="D20" s="18"/>
    </row>
    <row r="21" spans="1:29" ht="15.75" customHeight="1">
      <c r="B21" s="33"/>
      <c r="C21" s="34"/>
      <c r="D21" s="35"/>
      <c r="E21" s="34"/>
      <c r="F21" s="36"/>
      <c r="G21" s="34"/>
      <c r="H21" s="34"/>
      <c r="I21" s="34"/>
      <c r="J21" s="34"/>
      <c r="K21" s="34"/>
      <c r="L21" s="34"/>
      <c r="M21" s="34"/>
      <c r="N21" s="37"/>
    </row>
    <row r="22" spans="1:29" ht="31.5" customHeight="1">
      <c r="B22" s="38"/>
      <c r="C22" s="39"/>
      <c r="D22" s="39"/>
      <c r="E22" s="252" t="s">
        <v>87</v>
      </c>
      <c r="F22" s="252"/>
      <c r="G22" s="252"/>
      <c r="H22" s="252"/>
      <c r="I22" s="252"/>
      <c r="J22" s="252"/>
      <c r="K22" s="252"/>
      <c r="L22" s="252"/>
      <c r="M22" s="252"/>
      <c r="N22" s="40"/>
      <c r="O22" s="39"/>
      <c r="P22" s="39"/>
    </row>
    <row r="23" spans="1:29" ht="15.75" customHeight="1" thickBot="1">
      <c r="B23" s="38"/>
      <c r="C23" s="39"/>
      <c r="D23" s="41"/>
      <c r="E23" s="41"/>
      <c r="F23" s="41"/>
      <c r="G23" s="41"/>
      <c r="H23" s="41"/>
      <c r="I23" s="41"/>
      <c r="J23" s="41"/>
      <c r="K23" s="41"/>
      <c r="L23" s="41"/>
      <c r="M23" s="41"/>
      <c r="N23" s="42"/>
      <c r="O23" s="41"/>
      <c r="P23" s="41"/>
    </row>
    <row r="24" spans="1:29" ht="15.75" customHeight="1">
      <c r="B24" s="38"/>
      <c r="C24" s="253" t="s">
        <v>62</v>
      </c>
      <c r="D24" s="254"/>
      <c r="E24" s="254"/>
      <c r="F24" s="254"/>
      <c r="G24" s="255"/>
      <c r="H24" s="259" t="s">
        <v>80</v>
      </c>
      <c r="I24" s="260"/>
      <c r="J24" s="259" t="s">
        <v>94</v>
      </c>
      <c r="K24" s="261"/>
      <c r="L24" s="43" t="s">
        <v>63</v>
      </c>
      <c r="M24" s="44" t="s">
        <v>64</v>
      </c>
      <c r="N24" s="45"/>
      <c r="O24" s="41"/>
    </row>
    <row r="25" spans="1:29" ht="15.75" customHeight="1" thickBot="1">
      <c r="B25" s="38"/>
      <c r="C25" s="256"/>
      <c r="D25" s="257"/>
      <c r="E25" s="257"/>
      <c r="F25" s="257"/>
      <c r="G25" s="258"/>
      <c r="H25" s="262">
        <v>410000</v>
      </c>
      <c r="I25" s="263"/>
      <c r="J25" s="264">
        <v>45748</v>
      </c>
      <c r="K25" s="265"/>
      <c r="L25" s="105">
        <v>46053</v>
      </c>
      <c r="M25" s="106">
        <f>J25+179</f>
        <v>45927</v>
      </c>
      <c r="N25" s="46"/>
      <c r="O25" s="47"/>
    </row>
    <row r="26" spans="1:29" ht="15.75" customHeight="1">
      <c r="B26" s="38"/>
      <c r="C26" s="48"/>
      <c r="D26" s="39"/>
      <c r="E26" s="39"/>
      <c r="F26" s="41"/>
      <c r="G26" s="41"/>
      <c r="H26" s="41"/>
      <c r="I26" s="41"/>
      <c r="J26" s="41"/>
      <c r="K26" s="41"/>
      <c r="L26" s="41"/>
      <c r="M26" s="41"/>
      <c r="N26" s="42"/>
      <c r="O26" s="41"/>
      <c r="P26" s="41"/>
    </row>
    <row r="27" spans="1:29" ht="24" customHeight="1">
      <c r="B27" s="38"/>
      <c r="C27" s="266"/>
      <c r="D27" s="266"/>
      <c r="E27" s="266"/>
      <c r="F27" s="41"/>
      <c r="G27" s="41"/>
      <c r="H27" s="41"/>
      <c r="I27" s="41"/>
      <c r="J27" s="41"/>
      <c r="K27" s="41"/>
      <c r="L27" s="41"/>
      <c r="M27" s="41"/>
      <c r="N27" s="42"/>
      <c r="O27" s="41"/>
      <c r="P27" s="41"/>
    </row>
    <row r="28" spans="1:29" ht="15.75" customHeight="1">
      <c r="A28" s="49"/>
      <c r="B28" s="38"/>
      <c r="C28" s="16" t="s">
        <v>78</v>
      </c>
      <c r="E28" s="50"/>
      <c r="H28" s="51"/>
      <c r="I28" s="51" t="s">
        <v>79</v>
      </c>
      <c r="J28" s="51"/>
      <c r="L28" s="52"/>
      <c r="N28" s="49"/>
    </row>
    <row r="29" spans="1:29" ht="15.75" customHeight="1">
      <c r="A29" s="49"/>
      <c r="B29" s="53"/>
      <c r="C29" s="54"/>
      <c r="D29" s="267">
        <f>H25</f>
        <v>410000</v>
      </c>
      <c r="E29" s="268"/>
      <c r="F29" s="269"/>
      <c r="G29" s="16" t="s">
        <v>65</v>
      </c>
      <c r="I29" s="55">
        <f>IF(ROUND(D29*1/22,-1)=0,"",ROUND(D29*1/22,-1))</f>
        <v>18640</v>
      </c>
      <c r="J29" s="18" t="s">
        <v>66</v>
      </c>
      <c r="N29" s="49"/>
    </row>
    <row r="30" spans="1:29" ht="15.75" customHeight="1">
      <c r="A30" s="49"/>
      <c r="B30" s="38"/>
      <c r="C30" s="16"/>
      <c r="G30" s="56"/>
      <c r="H30" s="56"/>
      <c r="I30" s="56"/>
      <c r="J30" s="56"/>
      <c r="N30" s="49"/>
    </row>
    <row r="31" spans="1:29" ht="22.5">
      <c r="A31" s="49"/>
      <c r="B31" s="38"/>
      <c r="C31" s="16" t="s">
        <v>67</v>
      </c>
      <c r="D31" s="57"/>
      <c r="E31" s="57"/>
      <c r="F31" s="22"/>
      <c r="G31" s="22"/>
      <c r="H31" s="25" t="s">
        <v>79</v>
      </c>
      <c r="I31" s="58"/>
      <c r="J31" s="58"/>
      <c r="K31" s="22" t="s">
        <v>68</v>
      </c>
      <c r="L31" s="59"/>
      <c r="M31" s="60" t="s">
        <v>69</v>
      </c>
      <c r="N31" s="61"/>
      <c r="S31" s="94" t="s">
        <v>70</v>
      </c>
      <c r="T31" s="95" t="s">
        <v>71</v>
      </c>
      <c r="U31" s="96" t="s">
        <v>72</v>
      </c>
    </row>
    <row r="32" spans="1:29" ht="15.75" customHeight="1">
      <c r="A32" s="49"/>
      <c r="B32" s="62"/>
      <c r="C32" s="63" t="s">
        <v>73</v>
      </c>
      <c r="D32" s="57"/>
      <c r="E32" s="57"/>
      <c r="F32" s="57"/>
      <c r="G32" s="57"/>
      <c r="H32" s="64">
        <f>I29</f>
        <v>18640</v>
      </c>
      <c r="I32" s="58" t="s">
        <v>84</v>
      </c>
      <c r="J32" s="58"/>
      <c r="K32" s="65">
        <f>IF(ISERROR(ROUNDDOWN(H32*67/100,0)),"",ROUNDDOWN(H32*67/100,0))</f>
        <v>12488</v>
      </c>
      <c r="L32" s="66" t="s">
        <v>74</v>
      </c>
      <c r="M32" s="67">
        <f>IF(J25&lt;S33,U32,IF(J25&lt;S36,U33,U36))</f>
        <v>14334</v>
      </c>
      <c r="N32" s="49"/>
      <c r="S32" s="97">
        <v>44774</v>
      </c>
      <c r="T32" s="98">
        <v>10356</v>
      </c>
      <c r="U32" s="98">
        <v>13878</v>
      </c>
    </row>
    <row r="33" spans="1:21" ht="15.75" customHeight="1">
      <c r="A33" s="49"/>
      <c r="B33" s="62"/>
      <c r="C33" s="68"/>
      <c r="D33" s="69"/>
      <c r="E33" s="69"/>
      <c r="F33" s="69"/>
      <c r="G33" s="69"/>
      <c r="H33" s="69"/>
      <c r="I33" s="59"/>
      <c r="J33" s="59"/>
      <c r="K33" s="19"/>
      <c r="L33" s="70"/>
      <c r="M33" s="67"/>
      <c r="N33" s="49"/>
      <c r="S33" s="97">
        <v>45139</v>
      </c>
      <c r="T33" s="98">
        <v>10520</v>
      </c>
      <c r="U33" s="98">
        <v>14097</v>
      </c>
    </row>
    <row r="34" spans="1:21" ht="15.75" customHeight="1">
      <c r="A34" s="49"/>
      <c r="B34" s="71"/>
      <c r="C34" s="243" t="s">
        <v>116</v>
      </c>
      <c r="D34" s="181"/>
      <c r="E34" s="181"/>
      <c r="F34" s="181"/>
      <c r="G34" s="69"/>
      <c r="H34" s="72">
        <f>I29</f>
        <v>18640</v>
      </c>
      <c r="I34" s="58" t="s">
        <v>105</v>
      </c>
      <c r="J34" s="58"/>
      <c r="K34" s="65">
        <f>IF(ISERROR(ROUNDDOWN(H34*13/100,0)),"",ROUNDDOWN(H34*13/100,0))</f>
        <v>2423</v>
      </c>
      <c r="L34" s="66" t="s">
        <v>74</v>
      </c>
      <c r="M34" s="67"/>
      <c r="N34" s="73"/>
      <c r="S34" s="36"/>
      <c r="T34" s="121"/>
      <c r="U34" s="121"/>
    </row>
    <row r="35" spans="1:21" ht="15.75" customHeight="1">
      <c r="A35" s="49"/>
      <c r="B35" s="71"/>
      <c r="C35" s="63"/>
      <c r="D35" s="69"/>
      <c r="E35" s="69"/>
      <c r="F35" s="69"/>
      <c r="G35" s="69"/>
      <c r="H35" s="120"/>
      <c r="I35" s="58"/>
      <c r="J35" s="58"/>
      <c r="K35" s="138"/>
      <c r="L35" s="66"/>
      <c r="M35" s="67"/>
      <c r="N35" s="73"/>
      <c r="S35" s="122"/>
      <c r="T35" s="123"/>
      <c r="U35" s="123"/>
    </row>
    <row r="36" spans="1:21" ht="15.75" customHeight="1">
      <c r="A36" s="49"/>
      <c r="B36" s="71"/>
      <c r="C36" s="63" t="s">
        <v>104</v>
      </c>
      <c r="D36" s="69"/>
      <c r="E36" s="69"/>
      <c r="F36" s="69"/>
      <c r="G36" s="69"/>
      <c r="H36" s="72">
        <f>I29</f>
        <v>18640</v>
      </c>
      <c r="I36" s="58" t="s">
        <v>85</v>
      </c>
      <c r="J36" s="58"/>
      <c r="K36" s="65">
        <f>IF(ISERROR(ROUNDDOWN(H36*50/100,0)),"",ROUNDDOWN(H36*50/100,0))</f>
        <v>9320</v>
      </c>
      <c r="L36" s="66" t="s">
        <v>74</v>
      </c>
      <c r="M36" s="67">
        <f>IF(J25&lt;S33,T32,IF(J25&lt;S36,T33,T36))</f>
        <v>10697</v>
      </c>
      <c r="N36" s="73"/>
      <c r="S36" s="97">
        <v>45505</v>
      </c>
      <c r="T36" s="98">
        <v>10697</v>
      </c>
      <c r="U36" s="98">
        <v>14334</v>
      </c>
    </row>
    <row r="37" spans="1:21" ht="15.75" customHeight="1">
      <c r="A37" s="49"/>
      <c r="B37" s="38"/>
      <c r="J37" s="56"/>
      <c r="K37" s="56"/>
      <c r="L37" s="56"/>
      <c r="N37" s="49"/>
    </row>
    <row r="38" spans="1:21" ht="15" customHeight="1">
      <c r="A38" s="49"/>
      <c r="B38" s="74"/>
      <c r="C38" s="270" t="s">
        <v>37</v>
      </c>
      <c r="D38" s="271"/>
      <c r="E38" s="271"/>
      <c r="F38" s="271"/>
      <c r="G38" s="272"/>
      <c r="H38" s="276" t="s">
        <v>38</v>
      </c>
      <c r="I38" s="277"/>
      <c r="J38" s="276" t="s">
        <v>39</v>
      </c>
      <c r="K38" s="277"/>
      <c r="L38" s="309" t="s">
        <v>40</v>
      </c>
      <c r="M38" s="310"/>
      <c r="N38" s="49"/>
    </row>
    <row r="39" spans="1:21" ht="15" customHeight="1">
      <c r="A39" s="49"/>
      <c r="B39" s="74"/>
      <c r="C39" s="273"/>
      <c r="D39" s="274"/>
      <c r="E39" s="274"/>
      <c r="F39" s="274"/>
      <c r="G39" s="275"/>
      <c r="H39" s="75" t="s">
        <v>75</v>
      </c>
      <c r="I39" s="75" t="s">
        <v>76</v>
      </c>
      <c r="J39" s="75" t="s">
        <v>75</v>
      </c>
      <c r="K39" s="75" t="s">
        <v>76</v>
      </c>
      <c r="L39" s="76" t="s">
        <v>75</v>
      </c>
      <c r="M39" s="77" t="s">
        <v>76</v>
      </c>
      <c r="N39" s="49"/>
    </row>
    <row r="40" spans="1:21" ht="15" customHeight="1">
      <c r="A40" s="49"/>
      <c r="B40" s="78"/>
      <c r="C40" s="104" t="s">
        <v>92</v>
      </c>
      <c r="D40" s="29">
        <f>IF(O40="","",YEAR(O40)-2018)</f>
        <v>7</v>
      </c>
      <c r="E40" s="79" t="s">
        <v>3</v>
      </c>
      <c r="F40" s="29">
        <f>IF(O40="","",MONTH(O40))</f>
        <v>4</v>
      </c>
      <c r="G40" s="80" t="s">
        <v>4</v>
      </c>
      <c r="H40" s="81">
        <f t="shared" ref="H40:H55" si="0">IF(O40="","",IF(O40&lt;$M$25,IF(P40&gt;$M$25,NETWORKDAYS(O40,$M$25,0),NETWORKDAYS(O40,P40,0)),0))</f>
        <v>22</v>
      </c>
      <c r="I40" s="81">
        <f>IF(O40="","",IF(H40&gt;0,NETWORKDAYS(O40,P40,0)-H40,NETWORKDAYS(O40,P40,0)))</f>
        <v>0</v>
      </c>
      <c r="J40" s="82">
        <f>IF(H40="","",IF(H40=0,0,IF($K$32&gt;=Q40,Q40,$K$32)))</f>
        <v>12488</v>
      </c>
      <c r="K40" s="82">
        <f>IF(I40="","",IF(I40=0,0,IF($K$36&gt;=R40,R40,$K$36)))</f>
        <v>0</v>
      </c>
      <c r="L40" s="83">
        <f t="shared" ref="L40:M55" si="1">IF(H40="","",H40*J40)</f>
        <v>274736</v>
      </c>
      <c r="M40" s="84">
        <f t="shared" si="1"/>
        <v>0</v>
      </c>
      <c r="N40" s="49"/>
      <c r="O40" s="50">
        <f>J25</f>
        <v>45748</v>
      </c>
      <c r="P40" s="85">
        <f t="shared" ref="P40:P60" si="2">IF(O40="","",IF(EOMONTH(O40,0)&lt;=$L$25,EOMONTH(O40,0),$L$25))</f>
        <v>45777</v>
      </c>
      <c r="Q40" s="86">
        <f t="shared" ref="Q40:Q60" si="3">IF(O40&lt;$S$33,$U$32,IF(O40&lt;$S$36,$U$33,$U$36))</f>
        <v>14334</v>
      </c>
      <c r="R40" s="86">
        <f t="shared" ref="R40:R60" si="4">IF(O40&lt;$S$33,$T$32,IF(O40&lt;$S$36,$T$33,$T$36))</f>
        <v>10697</v>
      </c>
    </row>
    <row r="41" spans="1:21" ht="15" customHeight="1">
      <c r="A41" s="49"/>
      <c r="B41" s="78"/>
      <c r="C41" s="104" t="s">
        <v>92</v>
      </c>
      <c r="D41" s="29">
        <f t="shared" ref="D41:D55" si="5">IF(O41="","",YEAR(O41)-2018)</f>
        <v>7</v>
      </c>
      <c r="E41" s="79" t="s">
        <v>3</v>
      </c>
      <c r="F41" s="29">
        <f t="shared" ref="F41:F55" si="6">IF(O41="","",MONTH(O41))</f>
        <v>5</v>
      </c>
      <c r="G41" s="80" t="s">
        <v>4</v>
      </c>
      <c r="H41" s="81">
        <f t="shared" si="0"/>
        <v>22</v>
      </c>
      <c r="I41" s="81">
        <f t="shared" ref="I41:I55" si="7">IF(O41="","",IF(H41&gt;0,NETWORKDAYS(O41,P41,0)-H41,NETWORKDAYS(O41,P41,0)))</f>
        <v>0</v>
      </c>
      <c r="J41" s="82">
        <f t="shared" ref="J41:J55" si="8">IF(H41="","",IF(H41=0,0,IF($K$32&gt;=Q41,Q41,$K$32)))</f>
        <v>12488</v>
      </c>
      <c r="K41" s="82">
        <f t="shared" ref="K41:K55" si="9">IF(I41="","",IF(I41=0,0,IF($K$36&gt;=R41,R41,$K$36)))</f>
        <v>0</v>
      </c>
      <c r="L41" s="83">
        <f t="shared" si="1"/>
        <v>274736</v>
      </c>
      <c r="M41" s="84">
        <f t="shared" si="1"/>
        <v>0</v>
      </c>
      <c r="N41" s="49"/>
      <c r="O41" s="50">
        <f>IF(P40="","",IF(P40+1&lt;=$L$25,P40+1,""))</f>
        <v>45778</v>
      </c>
      <c r="P41" s="85">
        <f t="shared" si="2"/>
        <v>45808</v>
      </c>
      <c r="Q41" s="86">
        <f t="shared" si="3"/>
        <v>14334</v>
      </c>
      <c r="R41" s="86">
        <f t="shared" si="4"/>
        <v>10697</v>
      </c>
    </row>
    <row r="42" spans="1:21" ht="15" customHeight="1">
      <c r="A42" s="49"/>
      <c r="B42" s="78"/>
      <c r="C42" s="104" t="s">
        <v>92</v>
      </c>
      <c r="D42" s="29">
        <f t="shared" si="5"/>
        <v>7</v>
      </c>
      <c r="E42" s="79" t="s">
        <v>3</v>
      </c>
      <c r="F42" s="29">
        <f t="shared" si="6"/>
        <v>6</v>
      </c>
      <c r="G42" s="80" t="s">
        <v>4</v>
      </c>
      <c r="H42" s="81">
        <f t="shared" si="0"/>
        <v>21</v>
      </c>
      <c r="I42" s="81">
        <f t="shared" si="7"/>
        <v>0</v>
      </c>
      <c r="J42" s="82">
        <f t="shared" si="8"/>
        <v>12488</v>
      </c>
      <c r="K42" s="82">
        <f t="shared" si="9"/>
        <v>0</v>
      </c>
      <c r="L42" s="83">
        <f t="shared" si="1"/>
        <v>262248</v>
      </c>
      <c r="M42" s="84">
        <f t="shared" si="1"/>
        <v>0</v>
      </c>
      <c r="N42" s="49"/>
      <c r="O42" s="50">
        <f t="shared" ref="O42:O59" si="10">IF(P41="","",IF(P41+1&lt;=$L$25,P41+1,""))</f>
        <v>45809</v>
      </c>
      <c r="P42" s="85">
        <f t="shared" si="2"/>
        <v>45838</v>
      </c>
      <c r="Q42" s="86">
        <f t="shared" si="3"/>
        <v>14334</v>
      </c>
      <c r="R42" s="86">
        <f t="shared" si="4"/>
        <v>10697</v>
      </c>
    </row>
    <row r="43" spans="1:21" ht="15" customHeight="1">
      <c r="A43" s="49"/>
      <c r="B43" s="78"/>
      <c r="C43" s="104" t="s">
        <v>92</v>
      </c>
      <c r="D43" s="29">
        <f t="shared" si="5"/>
        <v>7</v>
      </c>
      <c r="E43" s="79" t="s">
        <v>3</v>
      </c>
      <c r="F43" s="29">
        <f t="shared" si="6"/>
        <v>7</v>
      </c>
      <c r="G43" s="80" t="s">
        <v>4</v>
      </c>
      <c r="H43" s="81">
        <f t="shared" si="0"/>
        <v>23</v>
      </c>
      <c r="I43" s="81">
        <f t="shared" si="7"/>
        <v>0</v>
      </c>
      <c r="J43" s="82">
        <f t="shared" si="8"/>
        <v>12488</v>
      </c>
      <c r="K43" s="82">
        <f t="shared" si="9"/>
        <v>0</v>
      </c>
      <c r="L43" s="83">
        <f t="shared" si="1"/>
        <v>287224</v>
      </c>
      <c r="M43" s="84">
        <f t="shared" si="1"/>
        <v>0</v>
      </c>
      <c r="N43" s="49"/>
      <c r="O43" s="50">
        <f t="shared" si="10"/>
        <v>45839</v>
      </c>
      <c r="P43" s="85">
        <f t="shared" si="2"/>
        <v>45869</v>
      </c>
      <c r="Q43" s="86">
        <f t="shared" si="3"/>
        <v>14334</v>
      </c>
      <c r="R43" s="86">
        <f t="shared" si="4"/>
        <v>10697</v>
      </c>
    </row>
    <row r="44" spans="1:21" ht="15" customHeight="1">
      <c r="A44" s="49"/>
      <c r="B44" s="78"/>
      <c r="C44" s="104" t="s">
        <v>92</v>
      </c>
      <c r="D44" s="29">
        <f t="shared" si="5"/>
        <v>7</v>
      </c>
      <c r="E44" s="79" t="s">
        <v>3</v>
      </c>
      <c r="F44" s="29">
        <f t="shared" si="6"/>
        <v>8</v>
      </c>
      <c r="G44" s="80" t="s">
        <v>4</v>
      </c>
      <c r="H44" s="81">
        <f t="shared" si="0"/>
        <v>21</v>
      </c>
      <c r="I44" s="81">
        <f t="shared" si="7"/>
        <v>0</v>
      </c>
      <c r="J44" s="82">
        <f t="shared" si="8"/>
        <v>12488</v>
      </c>
      <c r="K44" s="82">
        <f t="shared" si="9"/>
        <v>0</v>
      </c>
      <c r="L44" s="83">
        <f t="shared" si="1"/>
        <v>262248</v>
      </c>
      <c r="M44" s="84">
        <f t="shared" si="1"/>
        <v>0</v>
      </c>
      <c r="N44" s="49"/>
      <c r="O44" s="50">
        <f t="shared" si="10"/>
        <v>45870</v>
      </c>
      <c r="P44" s="85">
        <f t="shared" si="2"/>
        <v>45900</v>
      </c>
      <c r="Q44" s="86">
        <f t="shared" si="3"/>
        <v>14334</v>
      </c>
      <c r="R44" s="86">
        <f t="shared" si="4"/>
        <v>10697</v>
      </c>
    </row>
    <row r="45" spans="1:21" ht="15" customHeight="1">
      <c r="A45" s="49"/>
      <c r="B45" s="78"/>
      <c r="C45" s="104" t="s">
        <v>92</v>
      </c>
      <c r="D45" s="29">
        <f t="shared" si="5"/>
        <v>7</v>
      </c>
      <c r="E45" s="79" t="s">
        <v>3</v>
      </c>
      <c r="F45" s="29">
        <f t="shared" si="6"/>
        <v>9</v>
      </c>
      <c r="G45" s="80" t="s">
        <v>4</v>
      </c>
      <c r="H45" s="81">
        <f>IF(O45="","",IF(O45&lt;=$M$25,IF(P45&gt;$M$25,NETWORKDAYS(O45,$M$25,0),NETWORKDAYS(O45,P45,0)),0))</f>
        <v>20</v>
      </c>
      <c r="I45" s="81">
        <f t="shared" si="7"/>
        <v>2</v>
      </c>
      <c r="J45" s="82">
        <f>IF(H45="","",IF(H45=0,0,IF($K$32&gt;=Q45,Q45,$K$32)))</f>
        <v>12488</v>
      </c>
      <c r="K45" s="82">
        <f>IF(I45="","",IF(I45=0,0,IF($K$36&gt;=R45,R45,$K$36)))</f>
        <v>9320</v>
      </c>
      <c r="L45" s="83">
        <f t="shared" si="1"/>
        <v>249760</v>
      </c>
      <c r="M45" s="84">
        <f t="shared" si="1"/>
        <v>18640</v>
      </c>
      <c r="N45" s="49"/>
      <c r="O45" s="50">
        <f t="shared" si="10"/>
        <v>45901</v>
      </c>
      <c r="P45" s="85">
        <f t="shared" si="2"/>
        <v>45930</v>
      </c>
      <c r="Q45" s="86">
        <f t="shared" si="3"/>
        <v>14334</v>
      </c>
      <c r="R45" s="86">
        <f t="shared" si="4"/>
        <v>10697</v>
      </c>
    </row>
    <row r="46" spans="1:21" ht="15" customHeight="1">
      <c r="A46" s="49"/>
      <c r="B46" s="78"/>
      <c r="C46" s="104" t="s">
        <v>92</v>
      </c>
      <c r="D46" s="29">
        <f t="shared" si="5"/>
        <v>7</v>
      </c>
      <c r="E46" s="79" t="s">
        <v>3</v>
      </c>
      <c r="F46" s="29">
        <f t="shared" si="6"/>
        <v>10</v>
      </c>
      <c r="G46" s="80" t="s">
        <v>4</v>
      </c>
      <c r="H46" s="81">
        <f>IF(O46="","",IF(O46&lt;=$M$25,IF(P46&gt;$M$25,NETWORKDAYS(O46,$M$25,0),NETWORKDAYS(O46,P46,0)),0))</f>
        <v>0</v>
      </c>
      <c r="I46" s="81">
        <f t="shared" si="7"/>
        <v>23</v>
      </c>
      <c r="J46" s="82">
        <f t="shared" si="8"/>
        <v>0</v>
      </c>
      <c r="K46" s="82">
        <f t="shared" si="9"/>
        <v>9320</v>
      </c>
      <c r="L46" s="83">
        <f t="shared" si="1"/>
        <v>0</v>
      </c>
      <c r="M46" s="84">
        <f t="shared" si="1"/>
        <v>214360</v>
      </c>
      <c r="N46" s="49"/>
      <c r="O46" s="50">
        <f t="shared" si="10"/>
        <v>45931</v>
      </c>
      <c r="P46" s="85">
        <f t="shared" si="2"/>
        <v>45961</v>
      </c>
      <c r="Q46" s="86">
        <f t="shared" si="3"/>
        <v>14334</v>
      </c>
      <c r="R46" s="86">
        <f t="shared" si="4"/>
        <v>10697</v>
      </c>
    </row>
    <row r="47" spans="1:21" ht="15" customHeight="1">
      <c r="A47" s="49"/>
      <c r="B47" s="78"/>
      <c r="C47" s="104" t="s">
        <v>92</v>
      </c>
      <c r="D47" s="29">
        <f t="shared" si="5"/>
        <v>7</v>
      </c>
      <c r="E47" s="79" t="s">
        <v>3</v>
      </c>
      <c r="F47" s="29">
        <f t="shared" si="6"/>
        <v>11</v>
      </c>
      <c r="G47" s="80" t="s">
        <v>4</v>
      </c>
      <c r="H47" s="81">
        <f t="shared" si="0"/>
        <v>0</v>
      </c>
      <c r="I47" s="81">
        <f t="shared" si="7"/>
        <v>20</v>
      </c>
      <c r="J47" s="82">
        <f t="shared" si="8"/>
        <v>0</v>
      </c>
      <c r="K47" s="82">
        <f t="shared" si="9"/>
        <v>9320</v>
      </c>
      <c r="L47" s="83">
        <f t="shared" si="1"/>
        <v>0</v>
      </c>
      <c r="M47" s="84">
        <f t="shared" si="1"/>
        <v>186400</v>
      </c>
      <c r="N47" s="49"/>
      <c r="O47" s="50">
        <f t="shared" si="10"/>
        <v>45962</v>
      </c>
      <c r="P47" s="85">
        <f t="shared" si="2"/>
        <v>45991</v>
      </c>
      <c r="Q47" s="86">
        <f t="shared" si="3"/>
        <v>14334</v>
      </c>
      <c r="R47" s="86">
        <f t="shared" si="4"/>
        <v>10697</v>
      </c>
    </row>
    <row r="48" spans="1:21" ht="15" customHeight="1">
      <c r="A48" s="49"/>
      <c r="B48" s="78"/>
      <c r="C48" s="104" t="s">
        <v>92</v>
      </c>
      <c r="D48" s="29">
        <f t="shared" si="5"/>
        <v>7</v>
      </c>
      <c r="E48" s="79" t="s">
        <v>3</v>
      </c>
      <c r="F48" s="29">
        <f t="shared" si="6"/>
        <v>12</v>
      </c>
      <c r="G48" s="80" t="s">
        <v>4</v>
      </c>
      <c r="H48" s="81">
        <f t="shared" si="0"/>
        <v>0</v>
      </c>
      <c r="I48" s="81">
        <f t="shared" si="7"/>
        <v>23</v>
      </c>
      <c r="J48" s="82">
        <f t="shared" si="8"/>
        <v>0</v>
      </c>
      <c r="K48" s="82">
        <f t="shared" si="9"/>
        <v>9320</v>
      </c>
      <c r="L48" s="83">
        <f t="shared" si="1"/>
        <v>0</v>
      </c>
      <c r="M48" s="84">
        <f t="shared" si="1"/>
        <v>214360</v>
      </c>
      <c r="N48" s="49"/>
      <c r="O48" s="50">
        <f t="shared" si="10"/>
        <v>45992</v>
      </c>
      <c r="P48" s="85">
        <f t="shared" si="2"/>
        <v>46022</v>
      </c>
      <c r="Q48" s="86">
        <f t="shared" si="3"/>
        <v>14334</v>
      </c>
      <c r="R48" s="86">
        <f t="shared" si="4"/>
        <v>10697</v>
      </c>
    </row>
    <row r="49" spans="1:18" ht="15" customHeight="1">
      <c r="A49" s="49"/>
      <c r="B49" s="78"/>
      <c r="C49" s="104" t="s">
        <v>92</v>
      </c>
      <c r="D49" s="29">
        <f t="shared" si="5"/>
        <v>8</v>
      </c>
      <c r="E49" s="79" t="s">
        <v>3</v>
      </c>
      <c r="F49" s="29">
        <f t="shared" si="6"/>
        <v>1</v>
      </c>
      <c r="G49" s="80" t="s">
        <v>4</v>
      </c>
      <c r="H49" s="81">
        <f t="shared" si="0"/>
        <v>0</v>
      </c>
      <c r="I49" s="81">
        <f t="shared" si="7"/>
        <v>22</v>
      </c>
      <c r="J49" s="82">
        <f t="shared" si="8"/>
        <v>0</v>
      </c>
      <c r="K49" s="82">
        <f t="shared" si="9"/>
        <v>9320</v>
      </c>
      <c r="L49" s="83">
        <f t="shared" si="1"/>
        <v>0</v>
      </c>
      <c r="M49" s="84">
        <f t="shared" si="1"/>
        <v>205040</v>
      </c>
      <c r="N49" s="49"/>
      <c r="O49" s="50">
        <f t="shared" si="10"/>
        <v>46023</v>
      </c>
      <c r="P49" s="85">
        <f t="shared" si="2"/>
        <v>46053</v>
      </c>
      <c r="Q49" s="86">
        <f t="shared" si="3"/>
        <v>14334</v>
      </c>
      <c r="R49" s="86">
        <f t="shared" si="4"/>
        <v>10697</v>
      </c>
    </row>
    <row r="50" spans="1:18" ht="15" customHeight="1">
      <c r="A50" s="49"/>
      <c r="B50" s="78"/>
      <c r="C50" s="104" t="s">
        <v>92</v>
      </c>
      <c r="D50" s="29" t="str">
        <f t="shared" si="5"/>
        <v/>
      </c>
      <c r="E50" s="79" t="s">
        <v>3</v>
      </c>
      <c r="F50" s="29" t="str">
        <f t="shared" si="6"/>
        <v/>
      </c>
      <c r="G50" s="80" t="s">
        <v>4</v>
      </c>
      <c r="H50" s="81" t="str">
        <f t="shared" si="0"/>
        <v/>
      </c>
      <c r="I50" s="81" t="str">
        <f t="shared" si="7"/>
        <v/>
      </c>
      <c r="J50" s="82" t="str">
        <f t="shared" si="8"/>
        <v/>
      </c>
      <c r="K50" s="82" t="str">
        <f t="shared" si="9"/>
        <v/>
      </c>
      <c r="L50" s="83" t="str">
        <f t="shared" si="1"/>
        <v/>
      </c>
      <c r="M50" s="84" t="str">
        <f t="shared" si="1"/>
        <v/>
      </c>
      <c r="N50" s="49"/>
      <c r="O50" s="50" t="str">
        <f t="shared" si="10"/>
        <v/>
      </c>
      <c r="P50" s="85" t="str">
        <f t="shared" si="2"/>
        <v/>
      </c>
      <c r="Q50" s="86">
        <f t="shared" si="3"/>
        <v>14334</v>
      </c>
      <c r="R50" s="86">
        <f t="shared" si="4"/>
        <v>10697</v>
      </c>
    </row>
    <row r="51" spans="1:18" ht="15" customHeight="1">
      <c r="A51" s="49"/>
      <c r="B51" s="78"/>
      <c r="C51" s="104" t="s">
        <v>92</v>
      </c>
      <c r="D51" s="29" t="str">
        <f t="shared" si="5"/>
        <v/>
      </c>
      <c r="E51" s="79" t="s">
        <v>3</v>
      </c>
      <c r="F51" s="29" t="str">
        <f t="shared" si="6"/>
        <v/>
      </c>
      <c r="G51" s="80" t="s">
        <v>4</v>
      </c>
      <c r="H51" s="81" t="str">
        <f t="shared" si="0"/>
        <v/>
      </c>
      <c r="I51" s="81" t="str">
        <f t="shared" si="7"/>
        <v/>
      </c>
      <c r="J51" s="82" t="str">
        <f t="shared" si="8"/>
        <v/>
      </c>
      <c r="K51" s="82" t="str">
        <f t="shared" si="9"/>
        <v/>
      </c>
      <c r="L51" s="83" t="str">
        <f t="shared" si="1"/>
        <v/>
      </c>
      <c r="M51" s="84" t="str">
        <f t="shared" si="1"/>
        <v/>
      </c>
      <c r="N51" s="49"/>
      <c r="O51" s="50" t="str">
        <f t="shared" si="10"/>
        <v/>
      </c>
      <c r="P51" s="85" t="str">
        <f t="shared" si="2"/>
        <v/>
      </c>
      <c r="Q51" s="86">
        <f t="shared" si="3"/>
        <v>14334</v>
      </c>
      <c r="R51" s="86">
        <f t="shared" si="4"/>
        <v>10697</v>
      </c>
    </row>
    <row r="52" spans="1:18" ht="15" customHeight="1">
      <c r="A52" s="49"/>
      <c r="B52" s="78"/>
      <c r="C52" s="104" t="s">
        <v>92</v>
      </c>
      <c r="D52" s="29" t="str">
        <f t="shared" si="5"/>
        <v/>
      </c>
      <c r="E52" s="79" t="s">
        <v>3</v>
      </c>
      <c r="F52" s="29" t="str">
        <f t="shared" si="6"/>
        <v/>
      </c>
      <c r="G52" s="80" t="s">
        <v>4</v>
      </c>
      <c r="H52" s="81" t="str">
        <f t="shared" si="0"/>
        <v/>
      </c>
      <c r="I52" s="81" t="str">
        <f t="shared" si="7"/>
        <v/>
      </c>
      <c r="J52" s="82" t="str">
        <f t="shared" si="8"/>
        <v/>
      </c>
      <c r="K52" s="82" t="str">
        <f t="shared" si="9"/>
        <v/>
      </c>
      <c r="L52" s="83" t="str">
        <f t="shared" si="1"/>
        <v/>
      </c>
      <c r="M52" s="84" t="str">
        <f t="shared" si="1"/>
        <v/>
      </c>
      <c r="N52" s="49"/>
      <c r="O52" s="50" t="str">
        <f t="shared" si="10"/>
        <v/>
      </c>
      <c r="P52" s="85" t="str">
        <f t="shared" si="2"/>
        <v/>
      </c>
      <c r="Q52" s="86">
        <f t="shared" si="3"/>
        <v>14334</v>
      </c>
      <c r="R52" s="86">
        <f t="shared" si="4"/>
        <v>10697</v>
      </c>
    </row>
    <row r="53" spans="1:18" ht="15" customHeight="1">
      <c r="A53" s="49"/>
      <c r="B53" s="78"/>
      <c r="C53" s="104" t="s">
        <v>92</v>
      </c>
      <c r="D53" s="29" t="str">
        <f t="shared" si="5"/>
        <v/>
      </c>
      <c r="E53" s="79" t="s">
        <v>3</v>
      </c>
      <c r="F53" s="29" t="str">
        <f t="shared" si="6"/>
        <v/>
      </c>
      <c r="G53" s="80" t="s">
        <v>4</v>
      </c>
      <c r="H53" s="81" t="str">
        <f t="shared" si="0"/>
        <v/>
      </c>
      <c r="I53" s="81" t="str">
        <f t="shared" si="7"/>
        <v/>
      </c>
      <c r="J53" s="82" t="str">
        <f t="shared" si="8"/>
        <v/>
      </c>
      <c r="K53" s="82" t="str">
        <f t="shared" si="9"/>
        <v/>
      </c>
      <c r="L53" s="83" t="str">
        <f t="shared" si="1"/>
        <v/>
      </c>
      <c r="M53" s="84" t="str">
        <f t="shared" si="1"/>
        <v/>
      </c>
      <c r="N53" s="49"/>
      <c r="O53" s="50" t="str">
        <f t="shared" si="10"/>
        <v/>
      </c>
      <c r="P53" s="85" t="str">
        <f t="shared" si="2"/>
        <v/>
      </c>
      <c r="Q53" s="86">
        <f t="shared" si="3"/>
        <v>14334</v>
      </c>
      <c r="R53" s="86">
        <f t="shared" si="4"/>
        <v>10697</v>
      </c>
    </row>
    <row r="54" spans="1:18" ht="15" customHeight="1">
      <c r="A54" s="49"/>
      <c r="B54" s="78"/>
      <c r="C54" s="104" t="s">
        <v>92</v>
      </c>
      <c r="D54" s="29" t="str">
        <f t="shared" si="5"/>
        <v/>
      </c>
      <c r="E54" s="79" t="s">
        <v>3</v>
      </c>
      <c r="F54" s="29" t="str">
        <f t="shared" si="6"/>
        <v/>
      </c>
      <c r="G54" s="80" t="s">
        <v>4</v>
      </c>
      <c r="H54" s="81" t="str">
        <f t="shared" si="0"/>
        <v/>
      </c>
      <c r="I54" s="81" t="str">
        <f t="shared" si="7"/>
        <v/>
      </c>
      <c r="J54" s="82" t="str">
        <f t="shared" si="8"/>
        <v/>
      </c>
      <c r="K54" s="82" t="str">
        <f t="shared" si="9"/>
        <v/>
      </c>
      <c r="L54" s="83" t="str">
        <f t="shared" si="1"/>
        <v/>
      </c>
      <c r="M54" s="84" t="str">
        <f t="shared" si="1"/>
        <v/>
      </c>
      <c r="N54" s="49"/>
      <c r="O54" s="50" t="str">
        <f t="shared" si="10"/>
        <v/>
      </c>
      <c r="P54" s="85" t="str">
        <f t="shared" si="2"/>
        <v/>
      </c>
      <c r="Q54" s="86">
        <f t="shared" si="3"/>
        <v>14334</v>
      </c>
      <c r="R54" s="86">
        <f t="shared" si="4"/>
        <v>10697</v>
      </c>
    </row>
    <row r="55" spans="1:18" ht="15" customHeight="1" thickBot="1">
      <c r="A55" s="49"/>
      <c r="B55" s="78"/>
      <c r="C55" s="130" t="s">
        <v>92</v>
      </c>
      <c r="D55" s="34" t="str">
        <f t="shared" si="5"/>
        <v/>
      </c>
      <c r="E55" s="124" t="s">
        <v>3</v>
      </c>
      <c r="F55" s="34" t="str">
        <f t="shared" si="6"/>
        <v/>
      </c>
      <c r="G55" s="125" t="s">
        <v>4</v>
      </c>
      <c r="H55" s="126" t="str">
        <f t="shared" si="0"/>
        <v/>
      </c>
      <c r="I55" s="126" t="str">
        <f t="shared" si="7"/>
        <v/>
      </c>
      <c r="J55" s="127" t="str">
        <f t="shared" si="8"/>
        <v/>
      </c>
      <c r="K55" s="127" t="str">
        <f t="shared" si="9"/>
        <v/>
      </c>
      <c r="L55" s="128" t="str">
        <f t="shared" si="1"/>
        <v/>
      </c>
      <c r="M55" s="129" t="str">
        <f t="shared" si="1"/>
        <v/>
      </c>
      <c r="N55" s="49"/>
      <c r="O55" s="50" t="str">
        <f t="shared" si="10"/>
        <v/>
      </c>
      <c r="P55" s="85" t="str">
        <f t="shared" si="2"/>
        <v/>
      </c>
      <c r="Q55" s="86">
        <f t="shared" si="3"/>
        <v>14334</v>
      </c>
      <c r="R55" s="86">
        <f t="shared" si="4"/>
        <v>10697</v>
      </c>
    </row>
    <row r="56" spans="1:18" ht="31.5" customHeight="1" thickBot="1">
      <c r="A56" s="49"/>
      <c r="B56" s="78"/>
      <c r="C56" s="249" t="s">
        <v>77</v>
      </c>
      <c r="D56" s="250"/>
      <c r="E56" s="250"/>
      <c r="F56" s="250"/>
      <c r="G56" s="251"/>
      <c r="H56" s="244">
        <f>IF(SUM(H40:I55)=0,"日",SUM(H40:I55))</f>
        <v>219</v>
      </c>
      <c r="I56" s="244"/>
      <c r="J56" s="247" t="s">
        <v>106</v>
      </c>
      <c r="K56" s="248"/>
      <c r="L56" s="245">
        <f>SUM(L40:M55)</f>
        <v>2449752</v>
      </c>
      <c r="M56" s="246"/>
      <c r="N56" s="49"/>
      <c r="O56" s="50" t="str">
        <f t="shared" si="10"/>
        <v/>
      </c>
      <c r="P56" s="85" t="str">
        <f t="shared" si="2"/>
        <v/>
      </c>
      <c r="Q56" s="86">
        <f t="shared" si="3"/>
        <v>14334</v>
      </c>
      <c r="R56" s="86">
        <f t="shared" si="4"/>
        <v>10697</v>
      </c>
    </row>
    <row r="57" spans="1:18" ht="15" customHeight="1">
      <c r="A57" s="49"/>
      <c r="B57" s="78"/>
      <c r="C57" s="297" t="s">
        <v>113</v>
      </c>
      <c r="D57" s="298"/>
      <c r="E57" s="298"/>
      <c r="F57" s="298"/>
      <c r="G57" s="299"/>
      <c r="H57" s="303">
        <v>20</v>
      </c>
      <c r="I57" s="304"/>
      <c r="J57" s="311" t="s">
        <v>114</v>
      </c>
      <c r="K57" s="312"/>
      <c r="L57" s="319">
        <f>K34*H57</f>
        <v>48460</v>
      </c>
      <c r="M57" s="320"/>
      <c r="N57" s="49"/>
      <c r="O57" s="50" t="str">
        <f t="shared" si="10"/>
        <v/>
      </c>
      <c r="P57" s="85" t="str">
        <f t="shared" si="2"/>
        <v/>
      </c>
      <c r="Q57" s="86">
        <f t="shared" si="3"/>
        <v>14334</v>
      </c>
      <c r="R57" s="86">
        <f t="shared" si="4"/>
        <v>10697</v>
      </c>
    </row>
    <row r="58" spans="1:18" ht="15" customHeight="1" thickBot="1">
      <c r="A58" s="49"/>
      <c r="B58" s="78"/>
      <c r="C58" s="300"/>
      <c r="D58" s="301"/>
      <c r="E58" s="301"/>
      <c r="F58" s="301"/>
      <c r="G58" s="302"/>
      <c r="H58" s="305"/>
      <c r="I58" s="306"/>
      <c r="J58" s="313"/>
      <c r="K58" s="314"/>
      <c r="L58" s="321"/>
      <c r="M58" s="322"/>
      <c r="N58" s="49"/>
      <c r="O58" s="50" t="str">
        <f t="shared" si="10"/>
        <v/>
      </c>
      <c r="P58" s="85" t="str">
        <f t="shared" si="2"/>
        <v/>
      </c>
      <c r="Q58" s="86">
        <f t="shared" si="3"/>
        <v>14334</v>
      </c>
      <c r="R58" s="86">
        <f t="shared" si="4"/>
        <v>10697</v>
      </c>
    </row>
    <row r="59" spans="1:18" ht="15" customHeight="1">
      <c r="A59" s="49"/>
      <c r="B59" s="78"/>
      <c r="C59" s="131"/>
      <c r="D59" s="132"/>
      <c r="E59" s="133"/>
      <c r="F59" s="132"/>
      <c r="G59" s="136"/>
      <c r="H59" s="137"/>
      <c r="I59" s="137"/>
      <c r="J59" s="315" t="s">
        <v>107</v>
      </c>
      <c r="K59" s="316"/>
      <c r="L59" s="323">
        <f>SUM(L56:M58)</f>
        <v>2498212</v>
      </c>
      <c r="M59" s="324"/>
      <c r="N59" s="49"/>
      <c r="O59" s="50" t="str">
        <f t="shared" si="10"/>
        <v/>
      </c>
      <c r="P59" s="85" t="str">
        <f t="shared" si="2"/>
        <v/>
      </c>
      <c r="Q59" s="86">
        <f t="shared" si="3"/>
        <v>14334</v>
      </c>
      <c r="R59" s="86">
        <f t="shared" si="4"/>
        <v>10697</v>
      </c>
    </row>
    <row r="60" spans="1:18" ht="15" customHeight="1" thickBot="1">
      <c r="A60" s="49"/>
      <c r="B60" s="78"/>
      <c r="C60" s="134"/>
      <c r="E60" s="135"/>
      <c r="G60" s="18"/>
      <c r="H60" s="63"/>
      <c r="I60" s="63"/>
      <c r="J60" s="317"/>
      <c r="K60" s="318"/>
      <c r="L60" s="325"/>
      <c r="M60" s="326"/>
      <c r="N60" s="49"/>
      <c r="O60" s="50" t="str">
        <f>IF(P59="","",IF(P59+1&lt;=$L$25,P59+1,""))</f>
        <v/>
      </c>
      <c r="P60" s="85" t="str">
        <f t="shared" si="2"/>
        <v/>
      </c>
      <c r="Q60" s="86">
        <f t="shared" si="3"/>
        <v>14334</v>
      </c>
      <c r="R60" s="86">
        <f t="shared" si="4"/>
        <v>10697</v>
      </c>
    </row>
    <row r="61" spans="1:18" ht="15" customHeight="1">
      <c r="A61" s="49"/>
      <c r="B61" s="38"/>
      <c r="C61" s="307" t="s">
        <v>115</v>
      </c>
      <c r="D61" s="308"/>
      <c r="E61" s="308"/>
      <c r="F61" s="308"/>
      <c r="G61" s="308"/>
      <c r="H61" s="308"/>
      <c r="I61" s="308"/>
      <c r="J61" s="308"/>
      <c r="K61" s="308"/>
      <c r="L61" s="308"/>
      <c r="M61" s="308"/>
      <c r="N61" s="88"/>
      <c r="O61" s="87"/>
    </row>
    <row r="62" spans="1:18" ht="15" customHeight="1">
      <c r="A62" s="49"/>
      <c r="B62" s="38"/>
      <c r="C62" s="308"/>
      <c r="D62" s="308"/>
      <c r="E62" s="308"/>
      <c r="F62" s="308"/>
      <c r="G62" s="308"/>
      <c r="H62" s="308"/>
      <c r="I62" s="308"/>
      <c r="J62" s="308"/>
      <c r="K62" s="308"/>
      <c r="L62" s="308"/>
      <c r="M62" s="308"/>
      <c r="N62" s="88"/>
      <c r="O62" s="87"/>
    </row>
    <row r="63" spans="1:18" ht="7.5" customHeight="1">
      <c r="A63" s="49"/>
      <c r="B63" s="89"/>
      <c r="C63" s="90"/>
      <c r="D63" s="91"/>
      <c r="E63" s="91"/>
      <c r="F63" s="91"/>
      <c r="G63" s="91"/>
      <c r="H63" s="91"/>
      <c r="I63" s="91"/>
      <c r="J63" s="91"/>
      <c r="K63" s="91"/>
      <c r="L63" s="91"/>
      <c r="M63" s="91"/>
      <c r="N63" s="92"/>
      <c r="O63" s="93"/>
      <c r="P63" s="93"/>
      <c r="Q63" s="93"/>
      <c r="R63" s="93"/>
    </row>
    <row r="64" spans="1:18" ht="15.75" customHeight="1">
      <c r="O64" s="93"/>
      <c r="P64" s="93"/>
      <c r="Q64" s="93"/>
      <c r="R64" s="93"/>
    </row>
    <row r="65" spans="15:18" ht="13.5">
      <c r="O65" s="93"/>
      <c r="P65" s="93"/>
      <c r="Q65" s="93"/>
      <c r="R65" s="93"/>
    </row>
    <row r="66" spans="15:18" ht="13.5">
      <c r="O66" s="93"/>
      <c r="P66" s="93"/>
      <c r="Q66" s="93"/>
      <c r="R66" s="93"/>
    </row>
    <row r="67" spans="15:18" ht="13.5">
      <c r="O67" s="93"/>
      <c r="P67" s="93"/>
      <c r="Q67" s="93"/>
      <c r="R67" s="93"/>
    </row>
    <row r="68" spans="15:18" ht="13.5">
      <c r="O68" s="93"/>
      <c r="P68" s="93"/>
      <c r="Q68" s="93"/>
      <c r="R68" s="93"/>
    </row>
    <row r="69" spans="15:18" ht="13.5">
      <c r="O69" s="93"/>
      <c r="P69" s="93"/>
      <c r="Q69" s="93"/>
      <c r="R69" s="93"/>
    </row>
    <row r="70" spans="15:18" ht="13.5">
      <c r="O70" s="93"/>
      <c r="P70" s="93"/>
      <c r="Q70" s="93"/>
      <c r="R70" s="93"/>
    </row>
    <row r="71" spans="15:18" ht="13.5">
      <c r="O71" s="93"/>
      <c r="P71" s="93"/>
      <c r="Q71" s="93"/>
      <c r="R71" s="93"/>
    </row>
    <row r="72" spans="15:18" ht="13.5">
      <c r="O72" s="93"/>
      <c r="P72" s="93"/>
      <c r="Q72" s="93"/>
      <c r="R72" s="93"/>
    </row>
    <row r="73" spans="15:18" ht="13.5">
      <c r="O73" s="93"/>
      <c r="P73" s="93"/>
      <c r="Q73" s="93"/>
      <c r="R73" s="93"/>
    </row>
    <row r="74" spans="15:18" ht="13.5">
      <c r="O74" s="93"/>
      <c r="P74" s="93"/>
      <c r="Q74" s="93"/>
      <c r="R74" s="93"/>
    </row>
    <row r="75" spans="15:18" ht="13.5">
      <c r="O75" s="93"/>
      <c r="P75" s="93"/>
      <c r="Q75" s="93"/>
      <c r="R75" s="93"/>
    </row>
  </sheetData>
  <sheetProtection algorithmName="SHA-512" hashValue="6m3YAKm0PvUYsKEw5JuHtuuUE2zy1xFU8WRnsmdEelcH55jw/GvYb3H+XB4mj5GOneQszeTvkEFps/kTG82eeQ==" saltValue="sR2vvoqmNxNqWD7SLezD2g==" spinCount="100000" sheet="1" formatCells="0" formatColumns="0" formatRows="0" insertColumns="0" insertRows="0" insertHyperlinks="0" deleteColumns="0" deleteRows="0" sort="0" autoFilter="0" pivotTables="0"/>
  <protectedRanges>
    <protectedRange sqref="C39" name="範囲3"/>
    <protectedRange sqref="C38 F38 M25" name="範囲2"/>
  </protectedRanges>
  <mergeCells count="46">
    <mergeCell ref="C57:G58"/>
    <mergeCell ref="H57:I58"/>
    <mergeCell ref="C61:M62"/>
    <mergeCell ref="J38:K38"/>
    <mergeCell ref="L38:M38"/>
    <mergeCell ref="J57:K58"/>
    <mergeCell ref="J59:K60"/>
    <mergeCell ref="L57:M58"/>
    <mergeCell ref="L59:M60"/>
    <mergeCell ref="B12:C13"/>
    <mergeCell ref="D12:F12"/>
    <mergeCell ref="D13:F13"/>
    <mergeCell ref="B14:C19"/>
    <mergeCell ref="D15:F15"/>
    <mergeCell ref="D16:F16"/>
    <mergeCell ref="D17:F17"/>
    <mergeCell ref="D18:F18"/>
    <mergeCell ref="D19:F19"/>
    <mergeCell ref="G10:N10"/>
    <mergeCell ref="G11:N11"/>
    <mergeCell ref="B4:C4"/>
    <mergeCell ref="D4:N4"/>
    <mergeCell ref="B5:C5"/>
    <mergeCell ref="D5:N5"/>
    <mergeCell ref="B6:C7"/>
    <mergeCell ref="D6:N6"/>
    <mergeCell ref="D7:N7"/>
    <mergeCell ref="B10:C11"/>
    <mergeCell ref="D10:F10"/>
    <mergeCell ref="D11:F11"/>
    <mergeCell ref="G15:N15"/>
    <mergeCell ref="C34:F34"/>
    <mergeCell ref="H56:I56"/>
    <mergeCell ref="L56:M56"/>
    <mergeCell ref="J56:K56"/>
    <mergeCell ref="C56:G56"/>
    <mergeCell ref="E22:M22"/>
    <mergeCell ref="C24:G25"/>
    <mergeCell ref="H24:I24"/>
    <mergeCell ref="J24:K24"/>
    <mergeCell ref="H25:I25"/>
    <mergeCell ref="J25:K25"/>
    <mergeCell ref="C27:E27"/>
    <mergeCell ref="D29:F29"/>
    <mergeCell ref="C38:G39"/>
    <mergeCell ref="H38:I38"/>
  </mergeCells>
  <phoneticPr fontId="2"/>
  <pageMargins left="0.51181102362204722" right="0.31496062992125984" top="0.35433070866141736" bottom="0.35433070866141736" header="0.31496062992125984" footer="0.31496062992125984"/>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F4852-945C-4633-9E97-A3CBBED830C4}">
  <sheetPr>
    <tabColor rgb="FF002060"/>
  </sheetPr>
  <dimension ref="A1:AD77"/>
  <sheetViews>
    <sheetView zoomScaleNormal="100" workbookViewId="0">
      <selection activeCell="H25" sqref="H25:I25"/>
    </sheetView>
  </sheetViews>
  <sheetFormatPr defaultRowHeight="20.100000000000001" customHeight="1"/>
  <cols>
    <col min="1" max="1" width="3.75" style="16" customWidth="1"/>
    <col min="2" max="2" width="4.375" style="16" customWidth="1"/>
    <col min="3" max="3" width="4.625" style="18" customWidth="1"/>
    <col min="4" max="7" width="4.625" style="16" customWidth="1"/>
    <col min="8" max="11" width="10.625" style="16" customWidth="1"/>
    <col min="12" max="12" width="20.625" style="16" customWidth="1"/>
    <col min="13" max="13" width="20.5" style="16" customWidth="1"/>
    <col min="14" max="14" width="4.375" style="16" customWidth="1"/>
    <col min="15" max="15" width="0.125" style="16" hidden="1" customWidth="1"/>
    <col min="16" max="16" width="11.25" style="16" hidden="1" customWidth="1"/>
    <col min="17" max="17" width="9.625" style="16" hidden="1" customWidth="1"/>
    <col min="18" max="18" width="8.375" style="16" hidden="1" customWidth="1"/>
    <col min="19" max="19" width="9.375" style="16" customWidth="1"/>
    <col min="20" max="20" width="9" style="16" customWidth="1"/>
    <col min="21" max="256" width="9" style="16"/>
    <col min="257" max="257" width="3.75" style="16" customWidth="1"/>
    <col min="258" max="258" width="4.375" style="16" customWidth="1"/>
    <col min="259" max="263" width="4.625" style="16" customWidth="1"/>
    <col min="264" max="267" width="10.625" style="16" customWidth="1"/>
    <col min="268" max="269" width="20.625" style="16" customWidth="1"/>
    <col min="270" max="270" width="3.875" style="16" customWidth="1"/>
    <col min="271" max="274" width="0" style="16" hidden="1" customWidth="1"/>
    <col min="275" max="276" width="9" style="16" customWidth="1"/>
    <col min="277" max="512" width="9" style="16"/>
    <col min="513" max="513" width="3.75" style="16" customWidth="1"/>
    <col min="514" max="514" width="4.375" style="16" customWidth="1"/>
    <col min="515" max="519" width="4.625" style="16" customWidth="1"/>
    <col min="520" max="523" width="10.625" style="16" customWidth="1"/>
    <col min="524" max="525" width="20.625" style="16" customWidth="1"/>
    <col min="526" max="526" width="3.875" style="16" customWidth="1"/>
    <col min="527" max="530" width="0" style="16" hidden="1" customWidth="1"/>
    <col min="531" max="532" width="9" style="16" customWidth="1"/>
    <col min="533" max="768" width="9" style="16"/>
    <col min="769" max="769" width="3.75" style="16" customWidth="1"/>
    <col min="770" max="770" width="4.375" style="16" customWidth="1"/>
    <col min="771" max="775" width="4.625" style="16" customWidth="1"/>
    <col min="776" max="779" width="10.625" style="16" customWidth="1"/>
    <col min="780" max="781" width="20.625" style="16" customWidth="1"/>
    <col min="782" max="782" width="3.875" style="16" customWidth="1"/>
    <col min="783" max="786" width="0" style="16" hidden="1" customWidth="1"/>
    <col min="787" max="788" width="9" style="16" customWidth="1"/>
    <col min="789" max="1024" width="9" style="16"/>
    <col min="1025" max="1025" width="3.75" style="16" customWidth="1"/>
    <col min="1026" max="1026" width="4.375" style="16" customWidth="1"/>
    <col min="1027" max="1031" width="4.625" style="16" customWidth="1"/>
    <col min="1032" max="1035" width="10.625" style="16" customWidth="1"/>
    <col min="1036" max="1037" width="20.625" style="16" customWidth="1"/>
    <col min="1038" max="1038" width="3.875" style="16" customWidth="1"/>
    <col min="1039" max="1042" width="0" style="16" hidden="1" customWidth="1"/>
    <col min="1043" max="1044" width="9" style="16" customWidth="1"/>
    <col min="1045" max="1280" width="9" style="16"/>
    <col min="1281" max="1281" width="3.75" style="16" customWidth="1"/>
    <col min="1282" max="1282" width="4.375" style="16" customWidth="1"/>
    <col min="1283" max="1287" width="4.625" style="16" customWidth="1"/>
    <col min="1288" max="1291" width="10.625" style="16" customWidth="1"/>
    <col min="1292" max="1293" width="20.625" style="16" customWidth="1"/>
    <col min="1294" max="1294" width="3.875" style="16" customWidth="1"/>
    <col min="1295" max="1298" width="0" style="16" hidden="1" customWidth="1"/>
    <col min="1299" max="1300" width="9" style="16" customWidth="1"/>
    <col min="1301" max="1536" width="9" style="16"/>
    <col min="1537" max="1537" width="3.75" style="16" customWidth="1"/>
    <col min="1538" max="1538" width="4.375" style="16" customWidth="1"/>
    <col min="1539" max="1543" width="4.625" style="16" customWidth="1"/>
    <col min="1544" max="1547" width="10.625" style="16" customWidth="1"/>
    <col min="1548" max="1549" width="20.625" style="16" customWidth="1"/>
    <col min="1550" max="1550" width="3.875" style="16" customWidth="1"/>
    <col min="1551" max="1554" width="0" style="16" hidden="1" customWidth="1"/>
    <col min="1555" max="1556" width="9" style="16" customWidth="1"/>
    <col min="1557" max="1792" width="9" style="16"/>
    <col min="1793" max="1793" width="3.75" style="16" customWidth="1"/>
    <col min="1794" max="1794" width="4.375" style="16" customWidth="1"/>
    <col min="1795" max="1799" width="4.625" style="16" customWidth="1"/>
    <col min="1800" max="1803" width="10.625" style="16" customWidth="1"/>
    <col min="1804" max="1805" width="20.625" style="16" customWidth="1"/>
    <col min="1806" max="1806" width="3.875" style="16" customWidth="1"/>
    <col min="1807" max="1810" width="0" style="16" hidden="1" customWidth="1"/>
    <col min="1811" max="1812" width="9" style="16" customWidth="1"/>
    <col min="1813" max="2048" width="9" style="16"/>
    <col min="2049" max="2049" width="3.75" style="16" customWidth="1"/>
    <col min="2050" max="2050" width="4.375" style="16" customWidth="1"/>
    <col min="2051" max="2055" width="4.625" style="16" customWidth="1"/>
    <col min="2056" max="2059" width="10.625" style="16" customWidth="1"/>
    <col min="2060" max="2061" width="20.625" style="16" customWidth="1"/>
    <col min="2062" max="2062" width="3.875" style="16" customWidth="1"/>
    <col min="2063" max="2066" width="0" style="16" hidden="1" customWidth="1"/>
    <col min="2067" max="2068" width="9" style="16" customWidth="1"/>
    <col min="2069" max="2304" width="9" style="16"/>
    <col min="2305" max="2305" width="3.75" style="16" customWidth="1"/>
    <col min="2306" max="2306" width="4.375" style="16" customWidth="1"/>
    <col min="2307" max="2311" width="4.625" style="16" customWidth="1"/>
    <col min="2312" max="2315" width="10.625" style="16" customWidth="1"/>
    <col min="2316" max="2317" width="20.625" style="16" customWidth="1"/>
    <col min="2318" max="2318" width="3.875" style="16" customWidth="1"/>
    <col min="2319" max="2322" width="0" style="16" hidden="1" customWidth="1"/>
    <col min="2323" max="2324" width="9" style="16" customWidth="1"/>
    <col min="2325" max="2560" width="9" style="16"/>
    <col min="2561" max="2561" width="3.75" style="16" customWidth="1"/>
    <col min="2562" max="2562" width="4.375" style="16" customWidth="1"/>
    <col min="2563" max="2567" width="4.625" style="16" customWidth="1"/>
    <col min="2568" max="2571" width="10.625" style="16" customWidth="1"/>
    <col min="2572" max="2573" width="20.625" style="16" customWidth="1"/>
    <col min="2574" max="2574" width="3.875" style="16" customWidth="1"/>
    <col min="2575" max="2578" width="0" style="16" hidden="1" customWidth="1"/>
    <col min="2579" max="2580" width="9" style="16" customWidth="1"/>
    <col min="2581" max="2816" width="9" style="16"/>
    <col min="2817" max="2817" width="3.75" style="16" customWidth="1"/>
    <col min="2818" max="2818" width="4.375" style="16" customWidth="1"/>
    <col min="2819" max="2823" width="4.625" style="16" customWidth="1"/>
    <col min="2824" max="2827" width="10.625" style="16" customWidth="1"/>
    <col min="2828" max="2829" width="20.625" style="16" customWidth="1"/>
    <col min="2830" max="2830" width="3.875" style="16" customWidth="1"/>
    <col min="2831" max="2834" width="0" style="16" hidden="1" customWidth="1"/>
    <col min="2835" max="2836" width="9" style="16" customWidth="1"/>
    <col min="2837" max="3072" width="9" style="16"/>
    <col min="3073" max="3073" width="3.75" style="16" customWidth="1"/>
    <col min="3074" max="3074" width="4.375" style="16" customWidth="1"/>
    <col min="3075" max="3079" width="4.625" style="16" customWidth="1"/>
    <col min="3080" max="3083" width="10.625" style="16" customWidth="1"/>
    <col min="3084" max="3085" width="20.625" style="16" customWidth="1"/>
    <col min="3086" max="3086" width="3.875" style="16" customWidth="1"/>
    <col min="3087" max="3090" width="0" style="16" hidden="1" customWidth="1"/>
    <col min="3091" max="3092" width="9" style="16" customWidth="1"/>
    <col min="3093" max="3328" width="9" style="16"/>
    <col min="3329" max="3329" width="3.75" style="16" customWidth="1"/>
    <col min="3330" max="3330" width="4.375" style="16" customWidth="1"/>
    <col min="3331" max="3335" width="4.625" style="16" customWidth="1"/>
    <col min="3336" max="3339" width="10.625" style="16" customWidth="1"/>
    <col min="3340" max="3341" width="20.625" style="16" customWidth="1"/>
    <col min="3342" max="3342" width="3.875" style="16" customWidth="1"/>
    <col min="3343" max="3346" width="0" style="16" hidden="1" customWidth="1"/>
    <col min="3347" max="3348" width="9" style="16" customWidth="1"/>
    <col min="3349" max="3584" width="9" style="16"/>
    <col min="3585" max="3585" width="3.75" style="16" customWidth="1"/>
    <col min="3586" max="3586" width="4.375" style="16" customWidth="1"/>
    <col min="3587" max="3591" width="4.625" style="16" customWidth="1"/>
    <col min="3592" max="3595" width="10.625" style="16" customWidth="1"/>
    <col min="3596" max="3597" width="20.625" style="16" customWidth="1"/>
    <col min="3598" max="3598" width="3.875" style="16" customWidth="1"/>
    <col min="3599" max="3602" width="0" style="16" hidden="1" customWidth="1"/>
    <col min="3603" max="3604" width="9" style="16" customWidth="1"/>
    <col min="3605" max="3840" width="9" style="16"/>
    <col min="3841" max="3841" width="3.75" style="16" customWidth="1"/>
    <col min="3842" max="3842" width="4.375" style="16" customWidth="1"/>
    <col min="3843" max="3847" width="4.625" style="16" customWidth="1"/>
    <col min="3848" max="3851" width="10.625" style="16" customWidth="1"/>
    <col min="3852" max="3853" width="20.625" style="16" customWidth="1"/>
    <col min="3854" max="3854" width="3.875" style="16" customWidth="1"/>
    <col min="3855" max="3858" width="0" style="16" hidden="1" customWidth="1"/>
    <col min="3859" max="3860" width="9" style="16" customWidth="1"/>
    <col min="3861" max="4096" width="9" style="16"/>
    <col min="4097" max="4097" width="3.75" style="16" customWidth="1"/>
    <col min="4098" max="4098" width="4.375" style="16" customWidth="1"/>
    <col min="4099" max="4103" width="4.625" style="16" customWidth="1"/>
    <col min="4104" max="4107" width="10.625" style="16" customWidth="1"/>
    <col min="4108" max="4109" width="20.625" style="16" customWidth="1"/>
    <col min="4110" max="4110" width="3.875" style="16" customWidth="1"/>
    <col min="4111" max="4114" width="0" style="16" hidden="1" customWidth="1"/>
    <col min="4115" max="4116" width="9" style="16" customWidth="1"/>
    <col min="4117" max="4352" width="9" style="16"/>
    <col min="4353" max="4353" width="3.75" style="16" customWidth="1"/>
    <col min="4354" max="4354" width="4.375" style="16" customWidth="1"/>
    <col min="4355" max="4359" width="4.625" style="16" customWidth="1"/>
    <col min="4360" max="4363" width="10.625" style="16" customWidth="1"/>
    <col min="4364" max="4365" width="20.625" style="16" customWidth="1"/>
    <col min="4366" max="4366" width="3.875" style="16" customWidth="1"/>
    <col min="4367" max="4370" width="0" style="16" hidden="1" customWidth="1"/>
    <col min="4371" max="4372" width="9" style="16" customWidth="1"/>
    <col min="4373" max="4608" width="9" style="16"/>
    <col min="4609" max="4609" width="3.75" style="16" customWidth="1"/>
    <col min="4610" max="4610" width="4.375" style="16" customWidth="1"/>
    <col min="4611" max="4615" width="4.625" style="16" customWidth="1"/>
    <col min="4616" max="4619" width="10.625" style="16" customWidth="1"/>
    <col min="4620" max="4621" width="20.625" style="16" customWidth="1"/>
    <col min="4622" max="4622" width="3.875" style="16" customWidth="1"/>
    <col min="4623" max="4626" width="0" style="16" hidden="1" customWidth="1"/>
    <col min="4627" max="4628" width="9" style="16" customWidth="1"/>
    <col min="4629" max="4864" width="9" style="16"/>
    <col min="4865" max="4865" width="3.75" style="16" customWidth="1"/>
    <col min="4866" max="4866" width="4.375" style="16" customWidth="1"/>
    <col min="4867" max="4871" width="4.625" style="16" customWidth="1"/>
    <col min="4872" max="4875" width="10.625" style="16" customWidth="1"/>
    <col min="4876" max="4877" width="20.625" style="16" customWidth="1"/>
    <col min="4878" max="4878" width="3.875" style="16" customWidth="1"/>
    <col min="4879" max="4882" width="0" style="16" hidden="1" customWidth="1"/>
    <col min="4883" max="4884" width="9" style="16" customWidth="1"/>
    <col min="4885" max="5120" width="9" style="16"/>
    <col min="5121" max="5121" width="3.75" style="16" customWidth="1"/>
    <col min="5122" max="5122" width="4.375" style="16" customWidth="1"/>
    <col min="5123" max="5127" width="4.625" style="16" customWidth="1"/>
    <col min="5128" max="5131" width="10.625" style="16" customWidth="1"/>
    <col min="5132" max="5133" width="20.625" style="16" customWidth="1"/>
    <col min="5134" max="5134" width="3.875" style="16" customWidth="1"/>
    <col min="5135" max="5138" width="0" style="16" hidden="1" customWidth="1"/>
    <col min="5139" max="5140" width="9" style="16" customWidth="1"/>
    <col min="5141" max="5376" width="9" style="16"/>
    <col min="5377" max="5377" width="3.75" style="16" customWidth="1"/>
    <col min="5378" max="5378" width="4.375" style="16" customWidth="1"/>
    <col min="5379" max="5383" width="4.625" style="16" customWidth="1"/>
    <col min="5384" max="5387" width="10.625" style="16" customWidth="1"/>
    <col min="5388" max="5389" width="20.625" style="16" customWidth="1"/>
    <col min="5390" max="5390" width="3.875" style="16" customWidth="1"/>
    <col min="5391" max="5394" width="0" style="16" hidden="1" customWidth="1"/>
    <col min="5395" max="5396" width="9" style="16" customWidth="1"/>
    <col min="5397" max="5632" width="9" style="16"/>
    <col min="5633" max="5633" width="3.75" style="16" customWidth="1"/>
    <col min="5634" max="5634" width="4.375" style="16" customWidth="1"/>
    <col min="5635" max="5639" width="4.625" style="16" customWidth="1"/>
    <col min="5640" max="5643" width="10.625" style="16" customWidth="1"/>
    <col min="5644" max="5645" width="20.625" style="16" customWidth="1"/>
    <col min="5646" max="5646" width="3.875" style="16" customWidth="1"/>
    <col min="5647" max="5650" width="0" style="16" hidden="1" customWidth="1"/>
    <col min="5651" max="5652" width="9" style="16" customWidth="1"/>
    <col min="5653" max="5888" width="9" style="16"/>
    <col min="5889" max="5889" width="3.75" style="16" customWidth="1"/>
    <col min="5890" max="5890" width="4.375" style="16" customWidth="1"/>
    <col min="5891" max="5895" width="4.625" style="16" customWidth="1"/>
    <col min="5896" max="5899" width="10.625" style="16" customWidth="1"/>
    <col min="5900" max="5901" width="20.625" style="16" customWidth="1"/>
    <col min="5902" max="5902" width="3.875" style="16" customWidth="1"/>
    <col min="5903" max="5906" width="0" style="16" hidden="1" customWidth="1"/>
    <col min="5907" max="5908" width="9" style="16" customWidth="1"/>
    <col min="5909" max="6144" width="9" style="16"/>
    <col min="6145" max="6145" width="3.75" style="16" customWidth="1"/>
    <col min="6146" max="6146" width="4.375" style="16" customWidth="1"/>
    <col min="6147" max="6151" width="4.625" style="16" customWidth="1"/>
    <col min="6152" max="6155" width="10.625" style="16" customWidth="1"/>
    <col min="6156" max="6157" width="20.625" style="16" customWidth="1"/>
    <col min="6158" max="6158" width="3.875" style="16" customWidth="1"/>
    <col min="6159" max="6162" width="0" style="16" hidden="1" customWidth="1"/>
    <col min="6163" max="6164" width="9" style="16" customWidth="1"/>
    <col min="6165" max="6400" width="9" style="16"/>
    <col min="6401" max="6401" width="3.75" style="16" customWidth="1"/>
    <col min="6402" max="6402" width="4.375" style="16" customWidth="1"/>
    <col min="6403" max="6407" width="4.625" style="16" customWidth="1"/>
    <col min="6408" max="6411" width="10.625" style="16" customWidth="1"/>
    <col min="6412" max="6413" width="20.625" style="16" customWidth="1"/>
    <col min="6414" max="6414" width="3.875" style="16" customWidth="1"/>
    <col min="6415" max="6418" width="0" style="16" hidden="1" customWidth="1"/>
    <col min="6419" max="6420" width="9" style="16" customWidth="1"/>
    <col min="6421" max="6656" width="9" style="16"/>
    <col min="6657" max="6657" width="3.75" style="16" customWidth="1"/>
    <col min="6658" max="6658" width="4.375" style="16" customWidth="1"/>
    <col min="6659" max="6663" width="4.625" style="16" customWidth="1"/>
    <col min="6664" max="6667" width="10.625" style="16" customWidth="1"/>
    <col min="6668" max="6669" width="20.625" style="16" customWidth="1"/>
    <col min="6670" max="6670" width="3.875" style="16" customWidth="1"/>
    <col min="6671" max="6674" width="0" style="16" hidden="1" customWidth="1"/>
    <col min="6675" max="6676" width="9" style="16" customWidth="1"/>
    <col min="6677" max="6912" width="9" style="16"/>
    <col min="6913" max="6913" width="3.75" style="16" customWidth="1"/>
    <col min="6914" max="6914" width="4.375" style="16" customWidth="1"/>
    <col min="6915" max="6919" width="4.625" style="16" customWidth="1"/>
    <col min="6920" max="6923" width="10.625" style="16" customWidth="1"/>
    <col min="6924" max="6925" width="20.625" style="16" customWidth="1"/>
    <col min="6926" max="6926" width="3.875" style="16" customWidth="1"/>
    <col min="6927" max="6930" width="0" style="16" hidden="1" customWidth="1"/>
    <col min="6931" max="6932" width="9" style="16" customWidth="1"/>
    <col min="6933" max="7168" width="9" style="16"/>
    <col min="7169" max="7169" width="3.75" style="16" customWidth="1"/>
    <col min="7170" max="7170" width="4.375" style="16" customWidth="1"/>
    <col min="7171" max="7175" width="4.625" style="16" customWidth="1"/>
    <col min="7176" max="7179" width="10.625" style="16" customWidth="1"/>
    <col min="7180" max="7181" width="20.625" style="16" customWidth="1"/>
    <col min="7182" max="7182" width="3.875" style="16" customWidth="1"/>
    <col min="7183" max="7186" width="0" style="16" hidden="1" customWidth="1"/>
    <col min="7187" max="7188" width="9" style="16" customWidth="1"/>
    <col min="7189" max="7424" width="9" style="16"/>
    <col min="7425" max="7425" width="3.75" style="16" customWidth="1"/>
    <col min="7426" max="7426" width="4.375" style="16" customWidth="1"/>
    <col min="7427" max="7431" width="4.625" style="16" customWidth="1"/>
    <col min="7432" max="7435" width="10.625" style="16" customWidth="1"/>
    <col min="7436" max="7437" width="20.625" style="16" customWidth="1"/>
    <col min="7438" max="7438" width="3.875" style="16" customWidth="1"/>
    <col min="7439" max="7442" width="0" style="16" hidden="1" customWidth="1"/>
    <col min="7443" max="7444" width="9" style="16" customWidth="1"/>
    <col min="7445" max="7680" width="9" style="16"/>
    <col min="7681" max="7681" width="3.75" style="16" customWidth="1"/>
    <col min="7682" max="7682" width="4.375" style="16" customWidth="1"/>
    <col min="7683" max="7687" width="4.625" style="16" customWidth="1"/>
    <col min="7688" max="7691" width="10.625" style="16" customWidth="1"/>
    <col min="7692" max="7693" width="20.625" style="16" customWidth="1"/>
    <col min="7694" max="7694" width="3.875" style="16" customWidth="1"/>
    <col min="7695" max="7698" width="0" style="16" hidden="1" customWidth="1"/>
    <col min="7699" max="7700" width="9" style="16" customWidth="1"/>
    <col min="7701" max="7936" width="9" style="16"/>
    <col min="7937" max="7937" width="3.75" style="16" customWidth="1"/>
    <col min="7938" max="7938" width="4.375" style="16" customWidth="1"/>
    <col min="7939" max="7943" width="4.625" style="16" customWidth="1"/>
    <col min="7944" max="7947" width="10.625" style="16" customWidth="1"/>
    <col min="7948" max="7949" width="20.625" style="16" customWidth="1"/>
    <col min="7950" max="7950" width="3.875" style="16" customWidth="1"/>
    <col min="7951" max="7954" width="0" style="16" hidden="1" customWidth="1"/>
    <col min="7955" max="7956" width="9" style="16" customWidth="1"/>
    <col min="7957" max="8192" width="9" style="16"/>
    <col min="8193" max="8193" width="3.75" style="16" customWidth="1"/>
    <col min="8194" max="8194" width="4.375" style="16" customWidth="1"/>
    <col min="8195" max="8199" width="4.625" style="16" customWidth="1"/>
    <col min="8200" max="8203" width="10.625" style="16" customWidth="1"/>
    <col min="8204" max="8205" width="20.625" style="16" customWidth="1"/>
    <col min="8206" max="8206" width="3.875" style="16" customWidth="1"/>
    <col min="8207" max="8210" width="0" style="16" hidden="1" customWidth="1"/>
    <col min="8211" max="8212" width="9" style="16" customWidth="1"/>
    <col min="8213" max="8448" width="9" style="16"/>
    <col min="8449" max="8449" width="3.75" style="16" customWidth="1"/>
    <col min="8450" max="8450" width="4.375" style="16" customWidth="1"/>
    <col min="8451" max="8455" width="4.625" style="16" customWidth="1"/>
    <col min="8456" max="8459" width="10.625" style="16" customWidth="1"/>
    <col min="8460" max="8461" width="20.625" style="16" customWidth="1"/>
    <col min="8462" max="8462" width="3.875" style="16" customWidth="1"/>
    <col min="8463" max="8466" width="0" style="16" hidden="1" customWidth="1"/>
    <col min="8467" max="8468" width="9" style="16" customWidth="1"/>
    <col min="8469" max="8704" width="9" style="16"/>
    <col min="8705" max="8705" width="3.75" style="16" customWidth="1"/>
    <col min="8706" max="8706" width="4.375" style="16" customWidth="1"/>
    <col min="8707" max="8711" width="4.625" style="16" customWidth="1"/>
    <col min="8712" max="8715" width="10.625" style="16" customWidth="1"/>
    <col min="8716" max="8717" width="20.625" style="16" customWidth="1"/>
    <col min="8718" max="8718" width="3.875" style="16" customWidth="1"/>
    <col min="8719" max="8722" width="0" style="16" hidden="1" customWidth="1"/>
    <col min="8723" max="8724" width="9" style="16" customWidth="1"/>
    <col min="8725" max="8960" width="9" style="16"/>
    <col min="8961" max="8961" width="3.75" style="16" customWidth="1"/>
    <col min="8962" max="8962" width="4.375" style="16" customWidth="1"/>
    <col min="8963" max="8967" width="4.625" style="16" customWidth="1"/>
    <col min="8968" max="8971" width="10.625" style="16" customWidth="1"/>
    <col min="8972" max="8973" width="20.625" style="16" customWidth="1"/>
    <col min="8974" max="8974" width="3.875" style="16" customWidth="1"/>
    <col min="8975" max="8978" width="0" style="16" hidden="1" customWidth="1"/>
    <col min="8979" max="8980" width="9" style="16" customWidth="1"/>
    <col min="8981" max="9216" width="9" style="16"/>
    <col min="9217" max="9217" width="3.75" style="16" customWidth="1"/>
    <col min="9218" max="9218" width="4.375" style="16" customWidth="1"/>
    <col min="9219" max="9223" width="4.625" style="16" customWidth="1"/>
    <col min="9224" max="9227" width="10.625" style="16" customWidth="1"/>
    <col min="9228" max="9229" width="20.625" style="16" customWidth="1"/>
    <col min="9230" max="9230" width="3.875" style="16" customWidth="1"/>
    <col min="9231" max="9234" width="0" style="16" hidden="1" customWidth="1"/>
    <col min="9235" max="9236" width="9" style="16" customWidth="1"/>
    <col min="9237" max="9472" width="9" style="16"/>
    <col min="9473" max="9473" width="3.75" style="16" customWidth="1"/>
    <col min="9474" max="9474" width="4.375" style="16" customWidth="1"/>
    <col min="9475" max="9479" width="4.625" style="16" customWidth="1"/>
    <col min="9480" max="9483" width="10.625" style="16" customWidth="1"/>
    <col min="9484" max="9485" width="20.625" style="16" customWidth="1"/>
    <col min="9486" max="9486" width="3.875" style="16" customWidth="1"/>
    <col min="9487" max="9490" width="0" style="16" hidden="1" customWidth="1"/>
    <col min="9491" max="9492" width="9" style="16" customWidth="1"/>
    <col min="9493" max="9728" width="9" style="16"/>
    <col min="9729" max="9729" width="3.75" style="16" customWidth="1"/>
    <col min="9730" max="9730" width="4.375" style="16" customWidth="1"/>
    <col min="9731" max="9735" width="4.625" style="16" customWidth="1"/>
    <col min="9736" max="9739" width="10.625" style="16" customWidth="1"/>
    <col min="9740" max="9741" width="20.625" style="16" customWidth="1"/>
    <col min="9742" max="9742" width="3.875" style="16" customWidth="1"/>
    <col min="9743" max="9746" width="0" style="16" hidden="1" customWidth="1"/>
    <col min="9747" max="9748" width="9" style="16" customWidth="1"/>
    <col min="9749" max="9984" width="9" style="16"/>
    <col min="9985" max="9985" width="3.75" style="16" customWidth="1"/>
    <col min="9986" max="9986" width="4.375" style="16" customWidth="1"/>
    <col min="9987" max="9991" width="4.625" style="16" customWidth="1"/>
    <col min="9992" max="9995" width="10.625" style="16" customWidth="1"/>
    <col min="9996" max="9997" width="20.625" style="16" customWidth="1"/>
    <col min="9998" max="9998" width="3.875" style="16" customWidth="1"/>
    <col min="9999" max="10002" width="0" style="16" hidden="1" customWidth="1"/>
    <col min="10003" max="10004" width="9" style="16" customWidth="1"/>
    <col min="10005" max="10240" width="9" style="16"/>
    <col min="10241" max="10241" width="3.75" style="16" customWidth="1"/>
    <col min="10242" max="10242" width="4.375" style="16" customWidth="1"/>
    <col min="10243" max="10247" width="4.625" style="16" customWidth="1"/>
    <col min="10248" max="10251" width="10.625" style="16" customWidth="1"/>
    <col min="10252" max="10253" width="20.625" style="16" customWidth="1"/>
    <col min="10254" max="10254" width="3.875" style="16" customWidth="1"/>
    <col min="10255" max="10258" width="0" style="16" hidden="1" customWidth="1"/>
    <col min="10259" max="10260" width="9" style="16" customWidth="1"/>
    <col min="10261" max="10496" width="9" style="16"/>
    <col min="10497" max="10497" width="3.75" style="16" customWidth="1"/>
    <col min="10498" max="10498" width="4.375" style="16" customWidth="1"/>
    <col min="10499" max="10503" width="4.625" style="16" customWidth="1"/>
    <col min="10504" max="10507" width="10.625" style="16" customWidth="1"/>
    <col min="10508" max="10509" width="20.625" style="16" customWidth="1"/>
    <col min="10510" max="10510" width="3.875" style="16" customWidth="1"/>
    <col min="10511" max="10514" width="0" style="16" hidden="1" customWidth="1"/>
    <col min="10515" max="10516" width="9" style="16" customWidth="1"/>
    <col min="10517" max="10752" width="9" style="16"/>
    <col min="10753" max="10753" width="3.75" style="16" customWidth="1"/>
    <col min="10754" max="10754" width="4.375" style="16" customWidth="1"/>
    <col min="10755" max="10759" width="4.625" style="16" customWidth="1"/>
    <col min="10760" max="10763" width="10.625" style="16" customWidth="1"/>
    <col min="10764" max="10765" width="20.625" style="16" customWidth="1"/>
    <col min="10766" max="10766" width="3.875" style="16" customWidth="1"/>
    <col min="10767" max="10770" width="0" style="16" hidden="1" customWidth="1"/>
    <col min="10771" max="10772" width="9" style="16" customWidth="1"/>
    <col min="10773" max="11008" width="9" style="16"/>
    <col min="11009" max="11009" width="3.75" style="16" customWidth="1"/>
    <col min="11010" max="11010" width="4.375" style="16" customWidth="1"/>
    <col min="11011" max="11015" width="4.625" style="16" customWidth="1"/>
    <col min="11016" max="11019" width="10.625" style="16" customWidth="1"/>
    <col min="11020" max="11021" width="20.625" style="16" customWidth="1"/>
    <col min="11022" max="11022" width="3.875" style="16" customWidth="1"/>
    <col min="11023" max="11026" width="0" style="16" hidden="1" customWidth="1"/>
    <col min="11027" max="11028" width="9" style="16" customWidth="1"/>
    <col min="11029" max="11264" width="9" style="16"/>
    <col min="11265" max="11265" width="3.75" style="16" customWidth="1"/>
    <col min="11266" max="11266" width="4.375" style="16" customWidth="1"/>
    <col min="11267" max="11271" width="4.625" style="16" customWidth="1"/>
    <col min="11272" max="11275" width="10.625" style="16" customWidth="1"/>
    <col min="11276" max="11277" width="20.625" style="16" customWidth="1"/>
    <col min="11278" max="11278" width="3.875" style="16" customWidth="1"/>
    <col min="11279" max="11282" width="0" style="16" hidden="1" customWidth="1"/>
    <col min="11283" max="11284" width="9" style="16" customWidth="1"/>
    <col min="11285" max="11520" width="9" style="16"/>
    <col min="11521" max="11521" width="3.75" style="16" customWidth="1"/>
    <col min="11522" max="11522" width="4.375" style="16" customWidth="1"/>
    <col min="11523" max="11527" width="4.625" style="16" customWidth="1"/>
    <col min="11528" max="11531" width="10.625" style="16" customWidth="1"/>
    <col min="11532" max="11533" width="20.625" style="16" customWidth="1"/>
    <col min="11534" max="11534" width="3.875" style="16" customWidth="1"/>
    <col min="11535" max="11538" width="0" style="16" hidden="1" customWidth="1"/>
    <col min="11539" max="11540" width="9" style="16" customWidth="1"/>
    <col min="11541" max="11776" width="9" style="16"/>
    <col min="11777" max="11777" width="3.75" style="16" customWidth="1"/>
    <col min="11778" max="11778" width="4.375" style="16" customWidth="1"/>
    <col min="11779" max="11783" width="4.625" style="16" customWidth="1"/>
    <col min="11784" max="11787" width="10.625" style="16" customWidth="1"/>
    <col min="11788" max="11789" width="20.625" style="16" customWidth="1"/>
    <col min="11790" max="11790" width="3.875" style="16" customWidth="1"/>
    <col min="11791" max="11794" width="0" style="16" hidden="1" customWidth="1"/>
    <col min="11795" max="11796" width="9" style="16" customWidth="1"/>
    <col min="11797" max="12032" width="9" style="16"/>
    <col min="12033" max="12033" width="3.75" style="16" customWidth="1"/>
    <col min="12034" max="12034" width="4.375" style="16" customWidth="1"/>
    <col min="12035" max="12039" width="4.625" style="16" customWidth="1"/>
    <col min="12040" max="12043" width="10.625" style="16" customWidth="1"/>
    <col min="12044" max="12045" width="20.625" style="16" customWidth="1"/>
    <col min="12046" max="12046" width="3.875" style="16" customWidth="1"/>
    <col min="12047" max="12050" width="0" style="16" hidden="1" customWidth="1"/>
    <col min="12051" max="12052" width="9" style="16" customWidth="1"/>
    <col min="12053" max="12288" width="9" style="16"/>
    <col min="12289" max="12289" width="3.75" style="16" customWidth="1"/>
    <col min="12290" max="12290" width="4.375" style="16" customWidth="1"/>
    <col min="12291" max="12295" width="4.625" style="16" customWidth="1"/>
    <col min="12296" max="12299" width="10.625" style="16" customWidth="1"/>
    <col min="12300" max="12301" width="20.625" style="16" customWidth="1"/>
    <col min="12302" max="12302" width="3.875" style="16" customWidth="1"/>
    <col min="12303" max="12306" width="0" style="16" hidden="1" customWidth="1"/>
    <col min="12307" max="12308" width="9" style="16" customWidth="1"/>
    <col min="12309" max="12544" width="9" style="16"/>
    <col min="12545" max="12545" width="3.75" style="16" customWidth="1"/>
    <col min="12546" max="12546" width="4.375" style="16" customWidth="1"/>
    <col min="12547" max="12551" width="4.625" style="16" customWidth="1"/>
    <col min="12552" max="12555" width="10.625" style="16" customWidth="1"/>
    <col min="12556" max="12557" width="20.625" style="16" customWidth="1"/>
    <col min="12558" max="12558" width="3.875" style="16" customWidth="1"/>
    <col min="12559" max="12562" width="0" style="16" hidden="1" customWidth="1"/>
    <col min="12563" max="12564" width="9" style="16" customWidth="1"/>
    <col min="12565" max="12800" width="9" style="16"/>
    <col min="12801" max="12801" width="3.75" style="16" customWidth="1"/>
    <col min="12802" max="12802" width="4.375" style="16" customWidth="1"/>
    <col min="12803" max="12807" width="4.625" style="16" customWidth="1"/>
    <col min="12808" max="12811" width="10.625" style="16" customWidth="1"/>
    <col min="12812" max="12813" width="20.625" style="16" customWidth="1"/>
    <col min="12814" max="12814" width="3.875" style="16" customWidth="1"/>
    <col min="12815" max="12818" width="0" style="16" hidden="1" customWidth="1"/>
    <col min="12819" max="12820" width="9" style="16" customWidth="1"/>
    <col min="12821" max="13056" width="9" style="16"/>
    <col min="13057" max="13057" width="3.75" style="16" customWidth="1"/>
    <col min="13058" max="13058" width="4.375" style="16" customWidth="1"/>
    <col min="13059" max="13063" width="4.625" style="16" customWidth="1"/>
    <col min="13064" max="13067" width="10.625" style="16" customWidth="1"/>
    <col min="13068" max="13069" width="20.625" style="16" customWidth="1"/>
    <col min="13070" max="13070" width="3.875" style="16" customWidth="1"/>
    <col min="13071" max="13074" width="0" style="16" hidden="1" customWidth="1"/>
    <col min="13075" max="13076" width="9" style="16" customWidth="1"/>
    <col min="13077" max="13312" width="9" style="16"/>
    <col min="13313" max="13313" width="3.75" style="16" customWidth="1"/>
    <col min="13314" max="13314" width="4.375" style="16" customWidth="1"/>
    <col min="13315" max="13319" width="4.625" style="16" customWidth="1"/>
    <col min="13320" max="13323" width="10.625" style="16" customWidth="1"/>
    <col min="13324" max="13325" width="20.625" style="16" customWidth="1"/>
    <col min="13326" max="13326" width="3.875" style="16" customWidth="1"/>
    <col min="13327" max="13330" width="0" style="16" hidden="1" customWidth="1"/>
    <col min="13331" max="13332" width="9" style="16" customWidth="1"/>
    <col min="13333" max="13568" width="9" style="16"/>
    <col min="13569" max="13569" width="3.75" style="16" customWidth="1"/>
    <col min="13570" max="13570" width="4.375" style="16" customWidth="1"/>
    <col min="13571" max="13575" width="4.625" style="16" customWidth="1"/>
    <col min="13576" max="13579" width="10.625" style="16" customWidth="1"/>
    <col min="13580" max="13581" width="20.625" style="16" customWidth="1"/>
    <col min="13582" max="13582" width="3.875" style="16" customWidth="1"/>
    <col min="13583" max="13586" width="0" style="16" hidden="1" customWidth="1"/>
    <col min="13587" max="13588" width="9" style="16" customWidth="1"/>
    <col min="13589" max="13824" width="9" style="16"/>
    <col min="13825" max="13825" width="3.75" style="16" customWidth="1"/>
    <col min="13826" max="13826" width="4.375" style="16" customWidth="1"/>
    <col min="13827" max="13831" width="4.625" style="16" customWidth="1"/>
    <col min="13832" max="13835" width="10.625" style="16" customWidth="1"/>
    <col min="13836" max="13837" width="20.625" style="16" customWidth="1"/>
    <col min="13838" max="13838" width="3.875" style="16" customWidth="1"/>
    <col min="13839" max="13842" width="0" style="16" hidden="1" customWidth="1"/>
    <col min="13843" max="13844" width="9" style="16" customWidth="1"/>
    <col min="13845" max="14080" width="9" style="16"/>
    <col min="14081" max="14081" width="3.75" style="16" customWidth="1"/>
    <col min="14082" max="14082" width="4.375" style="16" customWidth="1"/>
    <col min="14083" max="14087" width="4.625" style="16" customWidth="1"/>
    <col min="14088" max="14091" width="10.625" style="16" customWidth="1"/>
    <col min="14092" max="14093" width="20.625" style="16" customWidth="1"/>
    <col min="14094" max="14094" width="3.875" style="16" customWidth="1"/>
    <col min="14095" max="14098" width="0" style="16" hidden="1" customWidth="1"/>
    <col min="14099" max="14100" width="9" style="16" customWidth="1"/>
    <col min="14101" max="14336" width="9" style="16"/>
    <col min="14337" max="14337" width="3.75" style="16" customWidth="1"/>
    <col min="14338" max="14338" width="4.375" style="16" customWidth="1"/>
    <col min="14339" max="14343" width="4.625" style="16" customWidth="1"/>
    <col min="14344" max="14347" width="10.625" style="16" customWidth="1"/>
    <col min="14348" max="14349" width="20.625" style="16" customWidth="1"/>
    <col min="14350" max="14350" width="3.875" style="16" customWidth="1"/>
    <col min="14351" max="14354" width="0" style="16" hidden="1" customWidth="1"/>
    <col min="14355" max="14356" width="9" style="16" customWidth="1"/>
    <col min="14357" max="14592" width="9" style="16"/>
    <col min="14593" max="14593" width="3.75" style="16" customWidth="1"/>
    <col min="14594" max="14594" width="4.375" style="16" customWidth="1"/>
    <col min="14595" max="14599" width="4.625" style="16" customWidth="1"/>
    <col min="14600" max="14603" width="10.625" style="16" customWidth="1"/>
    <col min="14604" max="14605" width="20.625" style="16" customWidth="1"/>
    <col min="14606" max="14606" width="3.875" style="16" customWidth="1"/>
    <col min="14607" max="14610" width="0" style="16" hidden="1" customWidth="1"/>
    <col min="14611" max="14612" width="9" style="16" customWidth="1"/>
    <col min="14613" max="14848" width="9" style="16"/>
    <col min="14849" max="14849" width="3.75" style="16" customWidth="1"/>
    <col min="14850" max="14850" width="4.375" style="16" customWidth="1"/>
    <col min="14851" max="14855" width="4.625" style="16" customWidth="1"/>
    <col min="14856" max="14859" width="10.625" style="16" customWidth="1"/>
    <col min="14860" max="14861" width="20.625" style="16" customWidth="1"/>
    <col min="14862" max="14862" width="3.875" style="16" customWidth="1"/>
    <col min="14863" max="14866" width="0" style="16" hidden="1" customWidth="1"/>
    <col min="14867" max="14868" width="9" style="16" customWidth="1"/>
    <col min="14869" max="15104" width="9" style="16"/>
    <col min="15105" max="15105" width="3.75" style="16" customWidth="1"/>
    <col min="15106" max="15106" width="4.375" style="16" customWidth="1"/>
    <col min="15107" max="15111" width="4.625" style="16" customWidth="1"/>
    <col min="15112" max="15115" width="10.625" style="16" customWidth="1"/>
    <col min="15116" max="15117" width="20.625" style="16" customWidth="1"/>
    <col min="15118" max="15118" width="3.875" style="16" customWidth="1"/>
    <col min="15119" max="15122" width="0" style="16" hidden="1" customWidth="1"/>
    <col min="15123" max="15124" width="9" style="16" customWidth="1"/>
    <col min="15125" max="15360" width="9" style="16"/>
    <col min="15361" max="15361" width="3.75" style="16" customWidth="1"/>
    <col min="15362" max="15362" width="4.375" style="16" customWidth="1"/>
    <col min="15363" max="15367" width="4.625" style="16" customWidth="1"/>
    <col min="15368" max="15371" width="10.625" style="16" customWidth="1"/>
    <col min="15372" max="15373" width="20.625" style="16" customWidth="1"/>
    <col min="15374" max="15374" width="3.875" style="16" customWidth="1"/>
    <col min="15375" max="15378" width="0" style="16" hidden="1" customWidth="1"/>
    <col min="15379" max="15380" width="9" style="16" customWidth="1"/>
    <col min="15381" max="15616" width="9" style="16"/>
    <col min="15617" max="15617" width="3.75" style="16" customWidth="1"/>
    <col min="15618" max="15618" width="4.375" style="16" customWidth="1"/>
    <col min="15619" max="15623" width="4.625" style="16" customWidth="1"/>
    <col min="15624" max="15627" width="10.625" style="16" customWidth="1"/>
    <col min="15628" max="15629" width="20.625" style="16" customWidth="1"/>
    <col min="15630" max="15630" width="3.875" style="16" customWidth="1"/>
    <col min="15631" max="15634" width="0" style="16" hidden="1" customWidth="1"/>
    <col min="15635" max="15636" width="9" style="16" customWidth="1"/>
    <col min="15637" max="15872" width="9" style="16"/>
    <col min="15873" max="15873" width="3.75" style="16" customWidth="1"/>
    <col min="15874" max="15874" width="4.375" style="16" customWidth="1"/>
    <col min="15875" max="15879" width="4.625" style="16" customWidth="1"/>
    <col min="15880" max="15883" width="10.625" style="16" customWidth="1"/>
    <col min="15884" max="15885" width="20.625" style="16" customWidth="1"/>
    <col min="15886" max="15886" width="3.875" style="16" customWidth="1"/>
    <col min="15887" max="15890" width="0" style="16" hidden="1" customWidth="1"/>
    <col min="15891" max="15892" width="9" style="16" customWidth="1"/>
    <col min="15893" max="16128" width="9" style="16"/>
    <col min="16129" max="16129" width="3.75" style="16" customWidth="1"/>
    <col min="16130" max="16130" width="4.375" style="16" customWidth="1"/>
    <col min="16131" max="16135" width="4.625" style="16" customWidth="1"/>
    <col min="16136" max="16139" width="10.625" style="16" customWidth="1"/>
    <col min="16140" max="16141" width="20.625" style="16" customWidth="1"/>
    <col min="16142" max="16142" width="3.875" style="16" customWidth="1"/>
    <col min="16143" max="16146" width="0" style="16" hidden="1" customWidth="1"/>
    <col min="16147" max="16148" width="9" style="16" customWidth="1"/>
    <col min="16149" max="16384" width="9" style="16"/>
  </cols>
  <sheetData>
    <row r="1" spans="2:30" ht="17.25">
      <c r="C1" s="16"/>
      <c r="E1" s="17" t="s">
        <v>59</v>
      </c>
    </row>
    <row r="2" spans="2:30" ht="13.5">
      <c r="C2" s="16"/>
      <c r="D2" s="18"/>
    </row>
    <row r="3" spans="2:30" ht="15.75" customHeight="1">
      <c r="B3" s="19" t="s">
        <v>41</v>
      </c>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75" customHeight="1">
      <c r="B4" s="279" t="s">
        <v>42</v>
      </c>
      <c r="C4" s="280"/>
      <c r="D4" s="281" t="s">
        <v>43</v>
      </c>
      <c r="E4" s="282"/>
      <c r="F4" s="282"/>
      <c r="G4" s="282"/>
      <c r="H4" s="282"/>
      <c r="I4" s="282"/>
      <c r="J4" s="282"/>
      <c r="K4" s="282"/>
      <c r="L4" s="282"/>
      <c r="M4" s="282"/>
      <c r="N4" s="283"/>
      <c r="O4" s="21"/>
      <c r="P4" s="21"/>
      <c r="Q4" s="22"/>
      <c r="R4" s="22"/>
      <c r="S4" s="22"/>
      <c r="T4" s="22"/>
      <c r="U4" s="22"/>
      <c r="V4" s="22"/>
      <c r="W4" s="22"/>
      <c r="X4" s="22"/>
      <c r="Y4" s="22"/>
      <c r="Z4" s="22"/>
      <c r="AA4" s="22"/>
      <c r="AB4" s="22"/>
      <c r="AC4" s="22"/>
      <c r="AD4" s="22"/>
    </row>
    <row r="5" spans="2:30" ht="15.75" customHeight="1">
      <c r="B5" s="279" t="s">
        <v>44</v>
      </c>
      <c r="C5" s="280"/>
      <c r="D5" s="281" t="s">
        <v>45</v>
      </c>
      <c r="E5" s="282"/>
      <c r="F5" s="282"/>
      <c r="G5" s="282"/>
      <c r="H5" s="282"/>
      <c r="I5" s="282"/>
      <c r="J5" s="282"/>
      <c r="K5" s="282"/>
      <c r="L5" s="282"/>
      <c r="M5" s="282"/>
      <c r="N5" s="283"/>
      <c r="O5" s="21"/>
      <c r="P5" s="21"/>
      <c r="Q5" s="22"/>
      <c r="R5" s="22"/>
      <c r="S5" s="22"/>
      <c r="T5" s="22"/>
      <c r="U5" s="22"/>
      <c r="V5" s="22"/>
      <c r="W5" s="22"/>
      <c r="X5" s="22"/>
      <c r="Y5" s="22"/>
      <c r="Z5" s="22"/>
      <c r="AA5" s="22"/>
      <c r="AB5" s="22"/>
      <c r="AC5" s="22"/>
      <c r="AD5" s="22"/>
    </row>
    <row r="6" spans="2:30" ht="27" customHeight="1">
      <c r="B6" s="284" t="s">
        <v>46</v>
      </c>
      <c r="C6" s="285"/>
      <c r="D6" s="288" t="s">
        <v>60</v>
      </c>
      <c r="E6" s="289"/>
      <c r="F6" s="289"/>
      <c r="G6" s="289"/>
      <c r="H6" s="289"/>
      <c r="I6" s="289"/>
      <c r="J6" s="289"/>
      <c r="K6" s="289"/>
      <c r="L6" s="289"/>
      <c r="M6" s="289"/>
      <c r="N6" s="290"/>
      <c r="O6" s="23"/>
      <c r="P6" s="23"/>
      <c r="Q6" s="23"/>
      <c r="R6" s="23"/>
      <c r="S6" s="23"/>
      <c r="T6" s="23"/>
      <c r="U6" s="23"/>
      <c r="V6" s="23"/>
      <c r="W6" s="23"/>
      <c r="X6" s="23"/>
      <c r="Y6" s="23"/>
      <c r="Z6" s="23"/>
      <c r="AA6" s="23"/>
      <c r="AB6" s="23"/>
      <c r="AC6" s="23"/>
      <c r="AD6" s="23"/>
    </row>
    <row r="7" spans="2:30" ht="106.5" customHeight="1">
      <c r="B7" s="286"/>
      <c r="C7" s="287"/>
      <c r="D7" s="291" t="s">
        <v>61</v>
      </c>
      <c r="E7" s="292"/>
      <c r="F7" s="292"/>
      <c r="G7" s="292"/>
      <c r="H7" s="292"/>
      <c r="I7" s="292"/>
      <c r="J7" s="292"/>
      <c r="K7" s="292"/>
      <c r="L7" s="292"/>
      <c r="M7" s="292"/>
      <c r="N7" s="293"/>
      <c r="O7" s="23"/>
      <c r="P7" s="23"/>
      <c r="Q7" s="24"/>
      <c r="R7" s="24"/>
      <c r="S7" s="24"/>
      <c r="T7" s="24"/>
      <c r="U7" s="24"/>
      <c r="V7" s="24"/>
      <c r="W7" s="24"/>
      <c r="X7" s="24"/>
      <c r="Y7" s="24"/>
      <c r="Z7" s="24"/>
      <c r="AA7" s="24"/>
      <c r="AB7" s="24"/>
      <c r="AC7" s="24"/>
      <c r="AD7" s="24"/>
    </row>
    <row r="8" spans="2:30" ht="15.75"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2:30" ht="15.75" customHeight="1">
      <c r="B9" s="19" t="s">
        <v>47</v>
      </c>
      <c r="C9" s="19"/>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2:30" ht="15.75" customHeight="1">
      <c r="B10" s="284" t="s">
        <v>42</v>
      </c>
      <c r="C10" s="285"/>
      <c r="D10" s="294" t="s">
        <v>48</v>
      </c>
      <c r="E10" s="294"/>
      <c r="F10" s="294"/>
      <c r="G10" s="278" t="s">
        <v>102</v>
      </c>
      <c r="H10" s="171"/>
      <c r="I10" s="171"/>
      <c r="J10" s="171"/>
      <c r="K10" s="171"/>
      <c r="L10" s="171"/>
      <c r="M10" s="171"/>
      <c r="N10" s="172"/>
      <c r="O10" s="22"/>
      <c r="P10" s="22"/>
      <c r="Q10" s="22"/>
      <c r="R10" s="22"/>
      <c r="S10" s="22"/>
      <c r="T10" s="22"/>
      <c r="U10" s="22"/>
      <c r="V10" s="22"/>
      <c r="W10" s="22"/>
      <c r="X10" s="22"/>
      <c r="Y10" s="22"/>
      <c r="Z10" s="22"/>
      <c r="AA10" s="22"/>
      <c r="AB10" s="22"/>
      <c r="AC10" s="22"/>
    </row>
    <row r="11" spans="2:30" ht="15.75" customHeight="1">
      <c r="B11" s="286"/>
      <c r="C11" s="287"/>
      <c r="D11" s="294" t="s">
        <v>49</v>
      </c>
      <c r="E11" s="294"/>
      <c r="F11" s="294"/>
      <c r="G11" s="278" t="s">
        <v>103</v>
      </c>
      <c r="H11" s="171"/>
      <c r="I11" s="171"/>
      <c r="J11" s="171"/>
      <c r="K11" s="171"/>
      <c r="L11" s="171"/>
      <c r="M11" s="171"/>
      <c r="N11" s="172"/>
      <c r="O11" s="22"/>
      <c r="P11" s="22"/>
      <c r="Q11" s="22"/>
      <c r="R11" s="22"/>
      <c r="S11" s="22"/>
      <c r="T11" s="22"/>
      <c r="U11" s="22"/>
      <c r="V11" s="22"/>
      <c r="W11" s="22"/>
      <c r="X11" s="22"/>
      <c r="Y11" s="22"/>
      <c r="Z11" s="22"/>
      <c r="AA11" s="22"/>
      <c r="AB11" s="22"/>
      <c r="AC11" s="22"/>
    </row>
    <row r="12" spans="2:30" ht="15.75" customHeight="1">
      <c r="B12" s="284" t="s">
        <v>44</v>
      </c>
      <c r="C12" s="285"/>
      <c r="D12" s="294" t="s">
        <v>46</v>
      </c>
      <c r="E12" s="294"/>
      <c r="F12" s="279"/>
      <c r="G12" s="99" t="s">
        <v>82</v>
      </c>
      <c r="H12" s="100"/>
      <c r="I12" s="100"/>
      <c r="J12" s="100"/>
      <c r="K12" s="100"/>
      <c r="L12" s="100"/>
      <c r="M12" s="100"/>
      <c r="N12" s="101"/>
      <c r="O12" s="15"/>
      <c r="P12" s="15"/>
      <c r="Q12" s="15"/>
      <c r="R12" s="15"/>
      <c r="S12" s="15"/>
      <c r="T12" s="15"/>
      <c r="U12" s="15"/>
      <c r="V12" s="15"/>
      <c r="W12" s="15"/>
      <c r="X12" s="15"/>
      <c r="Y12" s="15"/>
      <c r="Z12" s="15"/>
      <c r="AA12" s="15"/>
      <c r="AB12" s="15"/>
      <c r="AC12" s="15"/>
    </row>
    <row r="13" spans="2:30" ht="15.75" customHeight="1">
      <c r="B13" s="286"/>
      <c r="C13" s="287"/>
      <c r="D13" s="294" t="s">
        <v>50</v>
      </c>
      <c r="E13" s="294"/>
      <c r="F13" s="294"/>
      <c r="G13" s="102" t="s">
        <v>83</v>
      </c>
      <c r="H13" s="102"/>
      <c r="I13" s="102"/>
      <c r="J13" s="102"/>
      <c r="K13" s="102"/>
      <c r="L13" s="102"/>
      <c r="M13" s="102"/>
      <c r="N13" s="103"/>
      <c r="O13" s="22"/>
      <c r="P13" s="22"/>
      <c r="Q13" s="22"/>
      <c r="R13" s="22"/>
      <c r="S13" s="22"/>
      <c r="T13" s="22"/>
      <c r="U13" s="22"/>
      <c r="V13" s="22"/>
      <c r="W13" s="22"/>
      <c r="X13" s="22"/>
      <c r="Y13" s="22"/>
      <c r="Z13" s="22"/>
      <c r="AA13" s="22"/>
      <c r="AB13" s="22"/>
      <c r="AC13" s="22"/>
    </row>
    <row r="14" spans="2:30" ht="15.75" customHeight="1">
      <c r="B14" s="284" t="s">
        <v>46</v>
      </c>
      <c r="C14" s="285"/>
      <c r="D14" s="28" t="s">
        <v>51</v>
      </c>
      <c r="E14" s="29"/>
      <c r="F14" s="26"/>
      <c r="G14" s="26"/>
      <c r="H14" s="26"/>
      <c r="I14" s="26"/>
      <c r="J14" s="26"/>
      <c r="K14" s="26"/>
      <c r="L14" s="26"/>
      <c r="M14" s="26"/>
      <c r="N14" s="27"/>
      <c r="O14" s="22"/>
      <c r="P14" s="22"/>
      <c r="Q14" s="22"/>
      <c r="R14" s="22"/>
      <c r="S14" s="22"/>
      <c r="T14" s="22"/>
      <c r="U14" s="22"/>
      <c r="V14" s="22"/>
      <c r="W14" s="22"/>
      <c r="X14" s="22"/>
      <c r="Y14" s="22"/>
      <c r="Z14" s="22"/>
      <c r="AA14" s="22"/>
      <c r="AB14" s="22"/>
      <c r="AC14" s="22"/>
      <c r="AD14" s="22"/>
    </row>
    <row r="15" spans="2:30" ht="31.5" customHeight="1">
      <c r="B15" s="295"/>
      <c r="C15" s="296"/>
      <c r="D15" s="294">
        <v>1</v>
      </c>
      <c r="E15" s="294"/>
      <c r="F15" s="294"/>
      <c r="G15" s="240" t="s">
        <v>117</v>
      </c>
      <c r="H15" s="241"/>
      <c r="I15" s="241"/>
      <c r="J15" s="241"/>
      <c r="K15" s="241"/>
      <c r="L15" s="241"/>
      <c r="M15" s="241"/>
      <c r="N15" s="242"/>
      <c r="O15" s="22"/>
      <c r="P15" s="22"/>
      <c r="Q15" s="22"/>
      <c r="R15" s="22"/>
      <c r="S15" s="22"/>
      <c r="T15" s="22"/>
      <c r="U15" s="22"/>
      <c r="V15" s="22"/>
      <c r="W15" s="22"/>
      <c r="X15" s="22"/>
      <c r="Y15" s="22"/>
      <c r="Z15" s="22"/>
      <c r="AA15" s="22"/>
      <c r="AB15" s="22"/>
      <c r="AC15" s="22"/>
    </row>
    <row r="16" spans="2:30" ht="15.75" customHeight="1">
      <c r="B16" s="295"/>
      <c r="C16" s="296"/>
      <c r="D16" s="294" t="s">
        <v>52</v>
      </c>
      <c r="E16" s="294"/>
      <c r="F16" s="294"/>
      <c r="G16" s="26" t="s">
        <v>53</v>
      </c>
      <c r="H16" s="26"/>
      <c r="I16" s="26"/>
      <c r="J16" s="26"/>
      <c r="K16" s="26"/>
      <c r="L16" s="26"/>
      <c r="M16" s="26"/>
      <c r="N16" s="27"/>
      <c r="O16" s="22"/>
      <c r="P16" s="22"/>
      <c r="Q16" s="22"/>
      <c r="R16" s="22"/>
      <c r="S16" s="22"/>
      <c r="T16" s="22"/>
      <c r="U16" s="22"/>
      <c r="V16" s="22"/>
      <c r="W16" s="22"/>
      <c r="X16" s="22"/>
      <c r="Y16" s="22"/>
      <c r="Z16" s="22"/>
      <c r="AA16" s="22"/>
      <c r="AB16" s="22"/>
      <c r="AC16" s="22"/>
    </row>
    <row r="17" spans="1:29" ht="15.75" customHeight="1">
      <c r="B17" s="295"/>
      <c r="C17" s="296"/>
      <c r="D17" s="294" t="s">
        <v>54</v>
      </c>
      <c r="E17" s="294"/>
      <c r="F17" s="294"/>
      <c r="G17" s="26" t="s">
        <v>55</v>
      </c>
      <c r="H17" s="30"/>
      <c r="I17" s="30"/>
      <c r="J17" s="30"/>
      <c r="K17" s="30"/>
      <c r="L17" s="30"/>
      <c r="M17" s="30"/>
      <c r="N17" s="31"/>
      <c r="O17" s="32"/>
      <c r="P17" s="32"/>
      <c r="Q17" s="32"/>
      <c r="R17" s="32"/>
      <c r="S17" s="32"/>
      <c r="T17" s="32"/>
      <c r="U17" s="32"/>
      <c r="V17" s="32"/>
      <c r="W17" s="32"/>
      <c r="X17" s="32"/>
      <c r="Y17" s="32"/>
      <c r="Z17" s="32"/>
      <c r="AA17" s="32"/>
      <c r="AB17" s="32"/>
      <c r="AC17" s="32"/>
    </row>
    <row r="18" spans="1:29" ht="15.75" customHeight="1">
      <c r="B18" s="295"/>
      <c r="C18" s="296"/>
      <c r="D18" s="294" t="s">
        <v>56</v>
      </c>
      <c r="E18" s="294"/>
      <c r="F18" s="294"/>
      <c r="G18" s="26" t="s">
        <v>53</v>
      </c>
      <c r="H18" s="26"/>
      <c r="I18" s="26"/>
      <c r="J18" s="26"/>
      <c r="K18" s="26"/>
      <c r="L18" s="26"/>
      <c r="M18" s="26"/>
      <c r="N18" s="27"/>
      <c r="O18" s="22"/>
      <c r="P18" s="22"/>
      <c r="Q18" s="22"/>
      <c r="R18" s="22"/>
      <c r="S18" s="22"/>
      <c r="T18" s="22"/>
      <c r="U18" s="22"/>
      <c r="V18" s="22"/>
      <c r="W18" s="22"/>
      <c r="X18" s="22"/>
      <c r="Y18" s="22"/>
      <c r="Z18" s="22"/>
      <c r="AA18" s="22"/>
      <c r="AB18" s="22"/>
      <c r="AC18" s="22"/>
    </row>
    <row r="19" spans="1:29" ht="15.75" customHeight="1">
      <c r="B19" s="286"/>
      <c r="C19" s="287"/>
      <c r="D19" s="294" t="s">
        <v>57</v>
      </c>
      <c r="E19" s="294"/>
      <c r="F19" s="294"/>
      <c r="G19" s="26" t="s">
        <v>58</v>
      </c>
      <c r="H19" s="26"/>
      <c r="I19" s="26"/>
      <c r="J19" s="26"/>
      <c r="K19" s="26"/>
      <c r="L19" s="26"/>
      <c r="M19" s="26"/>
      <c r="N19" s="27"/>
      <c r="O19" s="22"/>
      <c r="P19" s="22"/>
      <c r="Q19" s="22"/>
      <c r="R19" s="22"/>
      <c r="S19" s="22"/>
      <c r="T19" s="22"/>
      <c r="U19" s="22"/>
      <c r="V19" s="22"/>
      <c r="W19" s="22"/>
      <c r="X19" s="22"/>
      <c r="Y19" s="22"/>
      <c r="Z19" s="22"/>
      <c r="AA19" s="22"/>
      <c r="AB19" s="22"/>
      <c r="AC19" s="22"/>
    </row>
    <row r="20" spans="1:29" ht="15.75" customHeight="1">
      <c r="C20" s="16"/>
      <c r="D20" s="18"/>
    </row>
    <row r="21" spans="1:29" ht="15.75" customHeight="1">
      <c r="B21" s="33"/>
      <c r="C21" s="34"/>
      <c r="D21" s="35"/>
      <c r="E21" s="34"/>
      <c r="F21" s="36"/>
      <c r="G21" s="34"/>
      <c r="H21" s="34"/>
      <c r="I21" s="34"/>
      <c r="J21" s="34"/>
      <c r="K21" s="34"/>
      <c r="L21" s="34"/>
      <c r="M21" s="34"/>
      <c r="N21" s="37"/>
    </row>
    <row r="22" spans="1:29" ht="31.5" customHeight="1">
      <c r="B22" s="38"/>
      <c r="C22" s="39"/>
      <c r="D22" s="39"/>
      <c r="E22" s="252" t="s">
        <v>87</v>
      </c>
      <c r="F22" s="252"/>
      <c r="G22" s="252"/>
      <c r="H22" s="252"/>
      <c r="I22" s="252"/>
      <c r="J22" s="252"/>
      <c r="K22" s="252"/>
      <c r="L22" s="252"/>
      <c r="M22" s="252"/>
      <c r="N22" s="40"/>
      <c r="O22" s="39"/>
      <c r="P22" s="39"/>
    </row>
    <row r="23" spans="1:29" ht="15.75" customHeight="1" thickBot="1">
      <c r="B23" s="38"/>
      <c r="C23" s="39"/>
      <c r="D23" s="41"/>
      <c r="E23" s="41"/>
      <c r="F23" s="41"/>
      <c r="G23" s="41"/>
      <c r="H23" s="41"/>
      <c r="I23" s="41"/>
      <c r="J23" s="41"/>
      <c r="K23" s="41"/>
      <c r="L23" s="41"/>
      <c r="M23" s="41"/>
      <c r="N23" s="42"/>
      <c r="O23" s="41"/>
      <c r="P23" s="41"/>
    </row>
    <row r="24" spans="1:29" ht="15.75" customHeight="1">
      <c r="B24" s="38"/>
      <c r="C24" s="253" t="s">
        <v>62</v>
      </c>
      <c r="D24" s="254"/>
      <c r="E24" s="254"/>
      <c r="F24" s="254"/>
      <c r="G24" s="255"/>
      <c r="H24" s="259" t="s">
        <v>80</v>
      </c>
      <c r="I24" s="260"/>
      <c r="J24" s="259" t="s">
        <v>94</v>
      </c>
      <c r="K24" s="261"/>
      <c r="L24" s="43" t="s">
        <v>63</v>
      </c>
      <c r="M24" s="44" t="s">
        <v>64</v>
      </c>
      <c r="N24" s="45"/>
      <c r="O24" s="41"/>
    </row>
    <row r="25" spans="1:29" ht="15.75" customHeight="1" thickBot="1">
      <c r="B25" s="38"/>
      <c r="C25" s="256"/>
      <c r="D25" s="257"/>
      <c r="E25" s="257"/>
      <c r="F25" s="257"/>
      <c r="G25" s="258"/>
      <c r="H25" s="262">
        <v>320000</v>
      </c>
      <c r="I25" s="263"/>
      <c r="J25" s="264">
        <v>45748</v>
      </c>
      <c r="K25" s="265"/>
      <c r="L25" s="105">
        <v>46053</v>
      </c>
      <c r="M25" s="106">
        <f>J25+179</f>
        <v>45927</v>
      </c>
      <c r="N25" s="46"/>
      <c r="O25" s="47"/>
    </row>
    <row r="26" spans="1:29" ht="15.75" customHeight="1">
      <c r="B26" s="38"/>
      <c r="C26" s="48"/>
      <c r="D26" s="39"/>
      <c r="E26" s="39"/>
      <c r="F26" s="41"/>
      <c r="G26" s="41"/>
      <c r="H26" s="41"/>
      <c r="I26" s="41"/>
      <c r="J26" s="41"/>
      <c r="K26" s="41"/>
      <c r="L26" s="41"/>
      <c r="M26" s="41"/>
      <c r="N26" s="42"/>
      <c r="O26" s="41"/>
      <c r="P26" s="41"/>
    </row>
    <row r="27" spans="1:29" ht="24" customHeight="1">
      <c r="B27" s="38"/>
      <c r="C27" s="266"/>
      <c r="D27" s="266"/>
      <c r="E27" s="266"/>
      <c r="F27" s="41"/>
      <c r="G27" s="41"/>
      <c r="H27" s="41"/>
      <c r="I27" s="41"/>
      <c r="J27" s="41"/>
      <c r="K27" s="41"/>
      <c r="L27" s="41"/>
      <c r="M27" s="41"/>
      <c r="N27" s="42"/>
      <c r="O27" s="41"/>
      <c r="P27" s="41"/>
    </row>
    <row r="28" spans="1:29" ht="15.75" customHeight="1">
      <c r="A28" s="49"/>
      <c r="B28" s="38"/>
      <c r="C28" s="16" t="s">
        <v>78</v>
      </c>
      <c r="E28" s="50"/>
      <c r="H28" s="51"/>
      <c r="I28" s="51" t="s">
        <v>79</v>
      </c>
      <c r="J28" s="51"/>
      <c r="L28" s="52"/>
      <c r="N28" s="49"/>
    </row>
    <row r="29" spans="1:29" ht="15.75" customHeight="1">
      <c r="A29" s="49"/>
      <c r="B29" s="53"/>
      <c r="C29" s="54"/>
      <c r="D29" s="267">
        <f>H25</f>
        <v>320000</v>
      </c>
      <c r="E29" s="268"/>
      <c r="F29" s="269"/>
      <c r="G29" s="16" t="s">
        <v>65</v>
      </c>
      <c r="I29" s="55">
        <f>IF(ROUND(D29*1/22,-1)=0,"",ROUND(D29*1/22,-1))</f>
        <v>14550</v>
      </c>
      <c r="J29" s="18" t="s">
        <v>66</v>
      </c>
      <c r="N29" s="49"/>
    </row>
    <row r="30" spans="1:29" ht="15.75" customHeight="1">
      <c r="A30" s="49"/>
      <c r="B30" s="38"/>
      <c r="C30" s="16"/>
      <c r="G30" s="56"/>
      <c r="H30" s="56"/>
      <c r="I30" s="56"/>
      <c r="J30" s="56"/>
      <c r="N30" s="49"/>
    </row>
    <row r="31" spans="1:29" ht="22.5">
      <c r="A31" s="49"/>
      <c r="B31" s="38"/>
      <c r="C31" s="16" t="s">
        <v>67</v>
      </c>
      <c r="D31" s="57"/>
      <c r="E31" s="57"/>
      <c r="F31" s="22"/>
      <c r="G31" s="22"/>
      <c r="H31" s="25" t="s">
        <v>79</v>
      </c>
      <c r="I31" s="58"/>
      <c r="J31" s="58"/>
      <c r="K31" s="22" t="s">
        <v>68</v>
      </c>
      <c r="L31" s="59"/>
      <c r="M31" s="60" t="s">
        <v>69</v>
      </c>
      <c r="N31" s="61"/>
      <c r="S31" s="94" t="s">
        <v>70</v>
      </c>
      <c r="T31" s="95" t="s">
        <v>71</v>
      </c>
      <c r="U31" s="96" t="s">
        <v>72</v>
      </c>
    </row>
    <row r="32" spans="1:29" ht="15.75" customHeight="1">
      <c r="A32" s="49"/>
      <c r="B32" s="62"/>
      <c r="C32" s="63" t="s">
        <v>73</v>
      </c>
      <c r="D32" s="57"/>
      <c r="E32" s="57"/>
      <c r="F32" s="57"/>
      <c r="G32" s="57"/>
      <c r="H32" s="64">
        <f>I29</f>
        <v>14550</v>
      </c>
      <c r="I32" s="58" t="s">
        <v>84</v>
      </c>
      <c r="J32" s="58"/>
      <c r="K32" s="65">
        <f>IF(ISERROR(ROUNDDOWN(H32*67/100,0)),"",ROUNDDOWN(H32*67/100,0))</f>
        <v>9748</v>
      </c>
      <c r="L32" s="66" t="s">
        <v>74</v>
      </c>
      <c r="M32" s="67">
        <f>IF(J25&lt;S34,U33,IF(J25&lt;S35,U34,U35))</f>
        <v>14334</v>
      </c>
      <c r="N32" s="49"/>
      <c r="S32" s="97">
        <v>44044</v>
      </c>
      <c r="T32" s="98">
        <v>10370</v>
      </c>
      <c r="U32" s="98">
        <v>13896</v>
      </c>
    </row>
    <row r="33" spans="1:21" ht="15.75" customHeight="1">
      <c r="A33" s="49"/>
      <c r="B33" s="62"/>
      <c r="C33" s="68"/>
      <c r="D33" s="69"/>
      <c r="E33" s="69"/>
      <c r="F33" s="69"/>
      <c r="G33" s="69"/>
      <c r="H33" s="69"/>
      <c r="I33" s="59"/>
      <c r="J33" s="59"/>
      <c r="K33" s="19"/>
      <c r="L33" s="70"/>
      <c r="M33" s="67"/>
      <c r="N33" s="49"/>
      <c r="S33" s="97">
        <v>44409</v>
      </c>
      <c r="T33" s="98">
        <v>10240</v>
      </c>
      <c r="U33" s="98">
        <v>13722</v>
      </c>
    </row>
    <row r="34" spans="1:21" ht="15.75" customHeight="1">
      <c r="A34" s="49"/>
      <c r="B34" s="71"/>
      <c r="C34" s="63" t="s">
        <v>108</v>
      </c>
      <c r="D34" s="69"/>
      <c r="E34" s="69"/>
      <c r="F34" s="69"/>
      <c r="G34" s="69"/>
      <c r="H34" s="72">
        <f>I29</f>
        <v>14550</v>
      </c>
      <c r="I34" s="58" t="s">
        <v>85</v>
      </c>
      <c r="J34" s="58"/>
      <c r="K34" s="65">
        <f>IF(ISERROR(ROUNDDOWN(H34*50/100,0)),"",ROUNDDOWN(H34*50/100,0))</f>
        <v>7275</v>
      </c>
      <c r="L34" s="66" t="s">
        <v>74</v>
      </c>
      <c r="M34" s="67">
        <f>IF(J25&lt;S34,T33,IF(J25&lt;S35,T34,T35))</f>
        <v>10697</v>
      </c>
      <c r="N34" s="73"/>
      <c r="S34" s="97">
        <v>44774</v>
      </c>
      <c r="T34" s="98">
        <v>10356</v>
      </c>
      <c r="U34" s="98">
        <v>13878</v>
      </c>
    </row>
    <row r="35" spans="1:21" ht="15.75" customHeight="1">
      <c r="A35" s="49"/>
      <c r="B35" s="38"/>
      <c r="J35" s="56"/>
      <c r="K35" s="56"/>
      <c r="L35" s="56"/>
      <c r="N35" s="49"/>
      <c r="S35" s="97">
        <v>45505</v>
      </c>
      <c r="T35" s="98">
        <v>10697</v>
      </c>
      <c r="U35" s="98">
        <v>14334</v>
      </c>
    </row>
    <row r="36" spans="1:21" ht="15" customHeight="1">
      <c r="A36" s="49"/>
      <c r="B36" s="74"/>
      <c r="C36" s="270" t="s">
        <v>37</v>
      </c>
      <c r="D36" s="271"/>
      <c r="E36" s="271"/>
      <c r="F36" s="271"/>
      <c r="G36" s="272"/>
      <c r="H36" s="276" t="s">
        <v>38</v>
      </c>
      <c r="I36" s="277"/>
      <c r="J36" s="276" t="s">
        <v>39</v>
      </c>
      <c r="K36" s="277"/>
      <c r="L36" s="309" t="s">
        <v>40</v>
      </c>
      <c r="M36" s="310"/>
      <c r="N36" s="49"/>
    </row>
    <row r="37" spans="1:21" ht="15" customHeight="1">
      <c r="A37" s="49"/>
      <c r="B37" s="74"/>
      <c r="C37" s="273"/>
      <c r="D37" s="274"/>
      <c r="E37" s="274"/>
      <c r="F37" s="274"/>
      <c r="G37" s="275"/>
      <c r="H37" s="75" t="s">
        <v>75</v>
      </c>
      <c r="I37" s="75" t="s">
        <v>76</v>
      </c>
      <c r="J37" s="75" t="s">
        <v>75</v>
      </c>
      <c r="K37" s="75" t="s">
        <v>76</v>
      </c>
      <c r="L37" s="76" t="s">
        <v>75</v>
      </c>
      <c r="M37" s="77" t="s">
        <v>76</v>
      </c>
      <c r="N37" s="49"/>
    </row>
    <row r="38" spans="1:21" ht="15" customHeight="1">
      <c r="A38" s="49"/>
      <c r="B38" s="78"/>
      <c r="C38" s="104" t="s">
        <v>92</v>
      </c>
      <c r="D38" s="29">
        <f>IF(O38="","",YEAR(O38)-2018)</f>
        <v>7</v>
      </c>
      <c r="E38" s="79" t="s">
        <v>3</v>
      </c>
      <c r="F38" s="29">
        <f>IF(O38="","",MONTH(O38))</f>
        <v>4</v>
      </c>
      <c r="G38" s="80" t="s">
        <v>4</v>
      </c>
      <c r="H38" s="81">
        <f t="shared" ref="H38:H61" si="0">IF(O38="","",IF(O38&lt;$M$25,IF(P38&gt;$M$25,NETWORKDAYS(O38,$M$25,0),NETWORKDAYS(O38,P38,0)),0))</f>
        <v>22</v>
      </c>
      <c r="I38" s="81">
        <f>IF(O38="","",IF(H38&gt;0,NETWORKDAYS(O38,P38,0)-H38,NETWORKDAYS(O38,P38,0)))</f>
        <v>0</v>
      </c>
      <c r="J38" s="82">
        <f>IF(H38="","",IF(H38=0,0,IF($K$32&gt;=Q38,Q38,$K$32)))</f>
        <v>9748</v>
      </c>
      <c r="K38" s="82">
        <f>IF(I38="","",IF(I38=0,0,IF($K$34&gt;=R38,R38,$K$34)))</f>
        <v>0</v>
      </c>
      <c r="L38" s="83">
        <f t="shared" ref="L38:M53" si="1">IF(H38="","",H38*J38)</f>
        <v>214456</v>
      </c>
      <c r="M38" s="84">
        <f t="shared" si="1"/>
        <v>0</v>
      </c>
      <c r="N38" s="49"/>
      <c r="O38" s="50">
        <f>J25</f>
        <v>45748</v>
      </c>
      <c r="P38" s="85">
        <f t="shared" ref="P38:P61" si="2">IF(O38="","",IF(EOMONTH(O38,0)&lt;=$L$25,EOMONTH(O38,0),$L$25))</f>
        <v>45777</v>
      </c>
      <c r="Q38" s="86">
        <f t="shared" ref="Q38:Q61" si="3">IF(O38&lt;$S$33,$U$32,IF(O38&lt;$S$34,$U$33,$U$34))</f>
        <v>13878</v>
      </c>
      <c r="R38" s="86">
        <f t="shared" ref="R38:R61" si="4">IF(O38&lt;$S$33,$T$32,IF(O38&lt;$S$34,$T$33,$T$34))</f>
        <v>10356</v>
      </c>
    </row>
    <row r="39" spans="1:21" ht="15" customHeight="1">
      <c r="A39" s="49"/>
      <c r="B39" s="78"/>
      <c r="C39" s="104" t="s">
        <v>92</v>
      </c>
      <c r="D39" s="29">
        <f t="shared" ref="D39:D61" si="5">IF(O39="","",YEAR(O39)-2018)</f>
        <v>7</v>
      </c>
      <c r="E39" s="79" t="s">
        <v>3</v>
      </c>
      <c r="F39" s="29">
        <f t="shared" ref="F39:F61" si="6">IF(O39="","",MONTH(O39))</f>
        <v>5</v>
      </c>
      <c r="G39" s="80" t="s">
        <v>4</v>
      </c>
      <c r="H39" s="81">
        <f t="shared" si="0"/>
        <v>22</v>
      </c>
      <c r="I39" s="81">
        <f t="shared" ref="I39:I61" si="7">IF(O39="","",IF(H39&gt;0,NETWORKDAYS(O39,P39,0)-H39,NETWORKDAYS(O39,P39,0)))</f>
        <v>0</v>
      </c>
      <c r="J39" s="82">
        <f t="shared" ref="J39:J61" si="8">IF(H39="","",IF(H39=0,0,IF($K$32&gt;=Q39,Q39,$K$32)))</f>
        <v>9748</v>
      </c>
      <c r="K39" s="82">
        <f t="shared" ref="K39:K61" si="9">IF(I39="","",IF(I39=0,0,IF($K$34&gt;=R39,R39,$K$34)))</f>
        <v>0</v>
      </c>
      <c r="L39" s="83">
        <f t="shared" si="1"/>
        <v>214456</v>
      </c>
      <c r="M39" s="84">
        <f t="shared" si="1"/>
        <v>0</v>
      </c>
      <c r="N39" s="49"/>
      <c r="O39" s="50">
        <f>IF(P38="","",IF(P38+1&lt;=$L$25,P38+1,""))</f>
        <v>45778</v>
      </c>
      <c r="P39" s="85">
        <f t="shared" si="2"/>
        <v>45808</v>
      </c>
      <c r="Q39" s="86">
        <f t="shared" si="3"/>
        <v>13878</v>
      </c>
      <c r="R39" s="86">
        <f t="shared" si="4"/>
        <v>10356</v>
      </c>
    </row>
    <row r="40" spans="1:21" ht="15" customHeight="1">
      <c r="A40" s="49"/>
      <c r="B40" s="78"/>
      <c r="C40" s="104" t="s">
        <v>92</v>
      </c>
      <c r="D40" s="29">
        <f t="shared" si="5"/>
        <v>7</v>
      </c>
      <c r="E40" s="79" t="s">
        <v>3</v>
      </c>
      <c r="F40" s="29">
        <f t="shared" si="6"/>
        <v>6</v>
      </c>
      <c r="G40" s="80" t="s">
        <v>4</v>
      </c>
      <c r="H40" s="81">
        <f t="shared" si="0"/>
        <v>21</v>
      </c>
      <c r="I40" s="81">
        <f t="shared" si="7"/>
        <v>0</v>
      </c>
      <c r="J40" s="82">
        <f t="shared" si="8"/>
        <v>9748</v>
      </c>
      <c r="K40" s="82">
        <f t="shared" si="9"/>
        <v>0</v>
      </c>
      <c r="L40" s="83">
        <f t="shared" si="1"/>
        <v>204708</v>
      </c>
      <c r="M40" s="84">
        <f t="shared" si="1"/>
        <v>0</v>
      </c>
      <c r="N40" s="49"/>
      <c r="O40" s="50">
        <f t="shared" ref="O40:O61" si="10">IF(P39="","",IF(P39+1&lt;=$L$25,P39+1,""))</f>
        <v>45809</v>
      </c>
      <c r="P40" s="85">
        <f t="shared" si="2"/>
        <v>45838</v>
      </c>
      <c r="Q40" s="86">
        <f t="shared" si="3"/>
        <v>13878</v>
      </c>
      <c r="R40" s="86">
        <f t="shared" si="4"/>
        <v>10356</v>
      </c>
    </row>
    <row r="41" spans="1:21" ht="15" customHeight="1">
      <c r="A41" s="49"/>
      <c r="B41" s="78"/>
      <c r="C41" s="104" t="s">
        <v>92</v>
      </c>
      <c r="D41" s="29">
        <f t="shared" si="5"/>
        <v>7</v>
      </c>
      <c r="E41" s="79" t="s">
        <v>3</v>
      </c>
      <c r="F41" s="29">
        <f t="shared" si="6"/>
        <v>7</v>
      </c>
      <c r="G41" s="80" t="s">
        <v>4</v>
      </c>
      <c r="H41" s="81">
        <f t="shared" si="0"/>
        <v>23</v>
      </c>
      <c r="I41" s="81">
        <f t="shared" si="7"/>
        <v>0</v>
      </c>
      <c r="J41" s="82">
        <f t="shared" si="8"/>
        <v>9748</v>
      </c>
      <c r="K41" s="82">
        <f t="shared" si="9"/>
        <v>0</v>
      </c>
      <c r="L41" s="83">
        <f t="shared" si="1"/>
        <v>224204</v>
      </c>
      <c r="M41" s="84">
        <f t="shared" si="1"/>
        <v>0</v>
      </c>
      <c r="N41" s="49"/>
      <c r="O41" s="50">
        <f t="shared" si="10"/>
        <v>45839</v>
      </c>
      <c r="P41" s="85">
        <f t="shared" si="2"/>
        <v>45869</v>
      </c>
      <c r="Q41" s="86">
        <f t="shared" si="3"/>
        <v>13878</v>
      </c>
      <c r="R41" s="86">
        <f t="shared" si="4"/>
        <v>10356</v>
      </c>
    </row>
    <row r="42" spans="1:21" ht="15" customHeight="1">
      <c r="A42" s="49"/>
      <c r="B42" s="78"/>
      <c r="C42" s="104" t="s">
        <v>92</v>
      </c>
      <c r="D42" s="29">
        <f t="shared" si="5"/>
        <v>7</v>
      </c>
      <c r="E42" s="79" t="s">
        <v>3</v>
      </c>
      <c r="F42" s="29">
        <f t="shared" si="6"/>
        <v>8</v>
      </c>
      <c r="G42" s="80" t="s">
        <v>4</v>
      </c>
      <c r="H42" s="81">
        <f t="shared" si="0"/>
        <v>21</v>
      </c>
      <c r="I42" s="81">
        <f t="shared" si="7"/>
        <v>0</v>
      </c>
      <c r="J42" s="82">
        <f t="shared" si="8"/>
        <v>9748</v>
      </c>
      <c r="K42" s="82">
        <f t="shared" si="9"/>
        <v>0</v>
      </c>
      <c r="L42" s="83">
        <f t="shared" si="1"/>
        <v>204708</v>
      </c>
      <c r="M42" s="84">
        <f t="shared" si="1"/>
        <v>0</v>
      </c>
      <c r="N42" s="49"/>
      <c r="O42" s="50">
        <f t="shared" si="10"/>
        <v>45870</v>
      </c>
      <c r="P42" s="85">
        <f t="shared" si="2"/>
        <v>45900</v>
      </c>
      <c r="Q42" s="86">
        <f t="shared" si="3"/>
        <v>13878</v>
      </c>
      <c r="R42" s="86">
        <f t="shared" si="4"/>
        <v>10356</v>
      </c>
    </row>
    <row r="43" spans="1:21" ht="15" customHeight="1">
      <c r="A43" s="49"/>
      <c r="B43" s="78"/>
      <c r="C43" s="104" t="s">
        <v>92</v>
      </c>
      <c r="D43" s="29">
        <f t="shared" si="5"/>
        <v>7</v>
      </c>
      <c r="E43" s="79" t="s">
        <v>3</v>
      </c>
      <c r="F43" s="29">
        <f t="shared" si="6"/>
        <v>9</v>
      </c>
      <c r="G43" s="80" t="s">
        <v>4</v>
      </c>
      <c r="H43" s="81">
        <f>IF(O43="","",IF(O43&lt;=$M$25,IF(P43&gt;$M$25,NETWORKDAYS(O43,$M$25,0),NETWORKDAYS(O43,P43,0)),0))</f>
        <v>20</v>
      </c>
      <c r="I43" s="81">
        <f t="shared" si="7"/>
        <v>2</v>
      </c>
      <c r="J43" s="82">
        <f>IF(H43="","",IF(H43=0,0,IF($K$32&gt;=Q43,Q43,$K$32)))</f>
        <v>9748</v>
      </c>
      <c r="K43" s="82">
        <f>IF(I43="","",IF(I43=0,0,IF($K$34&gt;=R43,R43,$K$34)))</f>
        <v>7275</v>
      </c>
      <c r="L43" s="83">
        <f t="shared" si="1"/>
        <v>194960</v>
      </c>
      <c r="M43" s="84">
        <f t="shared" si="1"/>
        <v>14550</v>
      </c>
      <c r="N43" s="49"/>
      <c r="O43" s="50">
        <f t="shared" si="10"/>
        <v>45901</v>
      </c>
      <c r="P43" s="85">
        <f t="shared" si="2"/>
        <v>45930</v>
      </c>
      <c r="Q43" s="86">
        <f t="shared" si="3"/>
        <v>13878</v>
      </c>
      <c r="R43" s="86">
        <f t="shared" si="4"/>
        <v>10356</v>
      </c>
    </row>
    <row r="44" spans="1:21" ht="15" customHeight="1">
      <c r="A44" s="49"/>
      <c r="B44" s="78"/>
      <c r="C44" s="104" t="s">
        <v>92</v>
      </c>
      <c r="D44" s="29">
        <f t="shared" si="5"/>
        <v>7</v>
      </c>
      <c r="E44" s="79" t="s">
        <v>3</v>
      </c>
      <c r="F44" s="29">
        <f t="shared" si="6"/>
        <v>10</v>
      </c>
      <c r="G44" s="80" t="s">
        <v>4</v>
      </c>
      <c r="H44" s="81">
        <f>IF(O44="","",IF(O44&lt;=$M$25,IF(P44&gt;$M$25,NETWORKDAYS(O44,$M$25,0),NETWORKDAYS(O44,P44,0)),0))</f>
        <v>0</v>
      </c>
      <c r="I44" s="81">
        <f t="shared" si="7"/>
        <v>23</v>
      </c>
      <c r="J44" s="82">
        <f t="shared" si="8"/>
        <v>0</v>
      </c>
      <c r="K44" s="82">
        <f t="shared" si="9"/>
        <v>7275</v>
      </c>
      <c r="L44" s="83">
        <f t="shared" si="1"/>
        <v>0</v>
      </c>
      <c r="M44" s="84">
        <f t="shared" si="1"/>
        <v>167325</v>
      </c>
      <c r="N44" s="49"/>
      <c r="O44" s="50">
        <f t="shared" si="10"/>
        <v>45931</v>
      </c>
      <c r="P44" s="85">
        <f t="shared" si="2"/>
        <v>45961</v>
      </c>
      <c r="Q44" s="86">
        <f t="shared" si="3"/>
        <v>13878</v>
      </c>
      <c r="R44" s="86">
        <f t="shared" si="4"/>
        <v>10356</v>
      </c>
    </row>
    <row r="45" spans="1:21" ht="15" customHeight="1">
      <c r="A45" s="49"/>
      <c r="B45" s="78"/>
      <c r="C45" s="104" t="s">
        <v>92</v>
      </c>
      <c r="D45" s="29">
        <f t="shared" si="5"/>
        <v>7</v>
      </c>
      <c r="E45" s="79" t="s">
        <v>3</v>
      </c>
      <c r="F45" s="29">
        <f t="shared" si="6"/>
        <v>11</v>
      </c>
      <c r="G45" s="80" t="s">
        <v>4</v>
      </c>
      <c r="H45" s="81">
        <f t="shared" si="0"/>
        <v>0</v>
      </c>
      <c r="I45" s="81">
        <f t="shared" si="7"/>
        <v>20</v>
      </c>
      <c r="J45" s="82">
        <f t="shared" si="8"/>
        <v>0</v>
      </c>
      <c r="K45" s="82">
        <f t="shared" si="9"/>
        <v>7275</v>
      </c>
      <c r="L45" s="83">
        <f t="shared" si="1"/>
        <v>0</v>
      </c>
      <c r="M45" s="84">
        <f t="shared" si="1"/>
        <v>145500</v>
      </c>
      <c r="N45" s="49"/>
      <c r="O45" s="50">
        <f t="shared" si="10"/>
        <v>45962</v>
      </c>
      <c r="P45" s="85">
        <f t="shared" si="2"/>
        <v>45991</v>
      </c>
      <c r="Q45" s="86">
        <f t="shared" si="3"/>
        <v>13878</v>
      </c>
      <c r="R45" s="86">
        <f t="shared" si="4"/>
        <v>10356</v>
      </c>
    </row>
    <row r="46" spans="1:21" ht="15" customHeight="1">
      <c r="A46" s="49"/>
      <c r="B46" s="78"/>
      <c r="C46" s="104" t="s">
        <v>92</v>
      </c>
      <c r="D46" s="29">
        <f t="shared" si="5"/>
        <v>7</v>
      </c>
      <c r="E46" s="79" t="s">
        <v>3</v>
      </c>
      <c r="F46" s="29">
        <f t="shared" si="6"/>
        <v>12</v>
      </c>
      <c r="G46" s="80" t="s">
        <v>4</v>
      </c>
      <c r="H46" s="81">
        <f t="shared" si="0"/>
        <v>0</v>
      </c>
      <c r="I46" s="81">
        <f t="shared" si="7"/>
        <v>23</v>
      </c>
      <c r="J46" s="82">
        <f t="shared" si="8"/>
        <v>0</v>
      </c>
      <c r="K46" s="82">
        <f t="shared" si="9"/>
        <v>7275</v>
      </c>
      <c r="L46" s="83">
        <f t="shared" si="1"/>
        <v>0</v>
      </c>
      <c r="M46" s="84">
        <f t="shared" si="1"/>
        <v>167325</v>
      </c>
      <c r="N46" s="49"/>
      <c r="O46" s="50">
        <f t="shared" si="10"/>
        <v>45992</v>
      </c>
      <c r="P46" s="85">
        <f t="shared" si="2"/>
        <v>46022</v>
      </c>
      <c r="Q46" s="86">
        <f t="shared" si="3"/>
        <v>13878</v>
      </c>
      <c r="R46" s="86">
        <f t="shared" si="4"/>
        <v>10356</v>
      </c>
    </row>
    <row r="47" spans="1:21" ht="15" customHeight="1">
      <c r="A47" s="49"/>
      <c r="B47" s="78"/>
      <c r="C47" s="104" t="s">
        <v>92</v>
      </c>
      <c r="D47" s="29">
        <f t="shared" si="5"/>
        <v>8</v>
      </c>
      <c r="E47" s="79" t="s">
        <v>3</v>
      </c>
      <c r="F47" s="29">
        <f t="shared" si="6"/>
        <v>1</v>
      </c>
      <c r="G47" s="80" t="s">
        <v>4</v>
      </c>
      <c r="H47" s="81">
        <f t="shared" si="0"/>
        <v>0</v>
      </c>
      <c r="I47" s="81">
        <f t="shared" si="7"/>
        <v>22</v>
      </c>
      <c r="J47" s="82">
        <f t="shared" si="8"/>
        <v>0</v>
      </c>
      <c r="K47" s="82">
        <f t="shared" si="9"/>
        <v>7275</v>
      </c>
      <c r="L47" s="83">
        <f t="shared" si="1"/>
        <v>0</v>
      </c>
      <c r="M47" s="84">
        <f t="shared" si="1"/>
        <v>160050</v>
      </c>
      <c r="N47" s="49"/>
      <c r="O47" s="50">
        <f t="shared" si="10"/>
        <v>46023</v>
      </c>
      <c r="P47" s="85">
        <f t="shared" si="2"/>
        <v>46053</v>
      </c>
      <c r="Q47" s="86">
        <f t="shared" si="3"/>
        <v>13878</v>
      </c>
      <c r="R47" s="86">
        <f t="shared" si="4"/>
        <v>10356</v>
      </c>
    </row>
    <row r="48" spans="1:21" ht="15" customHeight="1">
      <c r="A48" s="49"/>
      <c r="B48" s="78"/>
      <c r="C48" s="104" t="s">
        <v>92</v>
      </c>
      <c r="D48" s="29" t="str">
        <f t="shared" si="5"/>
        <v/>
      </c>
      <c r="E48" s="79" t="s">
        <v>3</v>
      </c>
      <c r="F48" s="29" t="str">
        <f t="shared" si="6"/>
        <v/>
      </c>
      <c r="G48" s="80" t="s">
        <v>4</v>
      </c>
      <c r="H48" s="81" t="str">
        <f t="shared" si="0"/>
        <v/>
      </c>
      <c r="I48" s="81" t="str">
        <f t="shared" si="7"/>
        <v/>
      </c>
      <c r="J48" s="82" t="str">
        <f t="shared" si="8"/>
        <v/>
      </c>
      <c r="K48" s="82" t="str">
        <f t="shared" si="9"/>
        <v/>
      </c>
      <c r="L48" s="83" t="str">
        <f t="shared" si="1"/>
        <v/>
      </c>
      <c r="M48" s="84" t="str">
        <f t="shared" si="1"/>
        <v/>
      </c>
      <c r="N48" s="49"/>
      <c r="O48" s="50" t="str">
        <f t="shared" si="10"/>
        <v/>
      </c>
      <c r="P48" s="85" t="str">
        <f t="shared" si="2"/>
        <v/>
      </c>
      <c r="Q48" s="86">
        <f t="shared" si="3"/>
        <v>13878</v>
      </c>
      <c r="R48" s="86">
        <f t="shared" si="4"/>
        <v>10356</v>
      </c>
    </row>
    <row r="49" spans="1:18" ht="15" customHeight="1">
      <c r="A49" s="49"/>
      <c r="B49" s="78"/>
      <c r="C49" s="104" t="s">
        <v>92</v>
      </c>
      <c r="D49" s="29" t="str">
        <f t="shared" si="5"/>
        <v/>
      </c>
      <c r="E49" s="79" t="s">
        <v>3</v>
      </c>
      <c r="F49" s="29" t="str">
        <f t="shared" si="6"/>
        <v/>
      </c>
      <c r="G49" s="80" t="s">
        <v>4</v>
      </c>
      <c r="H49" s="81" t="str">
        <f t="shared" si="0"/>
        <v/>
      </c>
      <c r="I49" s="81" t="str">
        <f t="shared" si="7"/>
        <v/>
      </c>
      <c r="J49" s="82" t="str">
        <f t="shared" si="8"/>
        <v/>
      </c>
      <c r="K49" s="82" t="str">
        <f t="shared" si="9"/>
        <v/>
      </c>
      <c r="L49" s="83" t="str">
        <f t="shared" si="1"/>
        <v/>
      </c>
      <c r="M49" s="84" t="str">
        <f t="shared" si="1"/>
        <v/>
      </c>
      <c r="N49" s="49"/>
      <c r="O49" s="50" t="str">
        <f t="shared" si="10"/>
        <v/>
      </c>
      <c r="P49" s="85" t="str">
        <f t="shared" si="2"/>
        <v/>
      </c>
      <c r="Q49" s="86">
        <f t="shared" si="3"/>
        <v>13878</v>
      </c>
      <c r="R49" s="86">
        <f t="shared" si="4"/>
        <v>10356</v>
      </c>
    </row>
    <row r="50" spans="1:18" ht="15" customHeight="1">
      <c r="A50" s="49"/>
      <c r="B50" s="78"/>
      <c r="C50" s="104" t="s">
        <v>92</v>
      </c>
      <c r="D50" s="29" t="str">
        <f t="shared" si="5"/>
        <v/>
      </c>
      <c r="E50" s="79" t="s">
        <v>3</v>
      </c>
      <c r="F50" s="29" t="str">
        <f t="shared" si="6"/>
        <v/>
      </c>
      <c r="G50" s="80" t="s">
        <v>4</v>
      </c>
      <c r="H50" s="81" t="str">
        <f t="shared" si="0"/>
        <v/>
      </c>
      <c r="I50" s="81" t="str">
        <f t="shared" si="7"/>
        <v/>
      </c>
      <c r="J50" s="82" t="str">
        <f t="shared" si="8"/>
        <v/>
      </c>
      <c r="K50" s="82" t="str">
        <f t="shared" si="9"/>
        <v/>
      </c>
      <c r="L50" s="83" t="str">
        <f t="shared" si="1"/>
        <v/>
      </c>
      <c r="M50" s="84" t="str">
        <f t="shared" si="1"/>
        <v/>
      </c>
      <c r="N50" s="49"/>
      <c r="O50" s="50" t="str">
        <f t="shared" si="10"/>
        <v/>
      </c>
      <c r="P50" s="85" t="str">
        <f t="shared" si="2"/>
        <v/>
      </c>
      <c r="Q50" s="86">
        <f t="shared" si="3"/>
        <v>13878</v>
      </c>
      <c r="R50" s="86">
        <f t="shared" si="4"/>
        <v>10356</v>
      </c>
    </row>
    <row r="51" spans="1:18" ht="15" customHeight="1">
      <c r="A51" s="49"/>
      <c r="B51" s="78"/>
      <c r="C51" s="104" t="s">
        <v>92</v>
      </c>
      <c r="D51" s="29" t="str">
        <f t="shared" si="5"/>
        <v/>
      </c>
      <c r="E51" s="79" t="s">
        <v>3</v>
      </c>
      <c r="F51" s="29" t="str">
        <f t="shared" si="6"/>
        <v/>
      </c>
      <c r="G51" s="80" t="s">
        <v>4</v>
      </c>
      <c r="H51" s="81" t="str">
        <f t="shared" si="0"/>
        <v/>
      </c>
      <c r="I51" s="81" t="str">
        <f t="shared" si="7"/>
        <v/>
      </c>
      <c r="J51" s="82" t="str">
        <f t="shared" si="8"/>
        <v/>
      </c>
      <c r="K51" s="82" t="str">
        <f t="shared" si="9"/>
        <v/>
      </c>
      <c r="L51" s="83" t="str">
        <f t="shared" si="1"/>
        <v/>
      </c>
      <c r="M51" s="84" t="str">
        <f t="shared" si="1"/>
        <v/>
      </c>
      <c r="N51" s="49"/>
      <c r="O51" s="50" t="str">
        <f t="shared" si="10"/>
        <v/>
      </c>
      <c r="P51" s="85" t="str">
        <f t="shared" si="2"/>
        <v/>
      </c>
      <c r="Q51" s="86">
        <f t="shared" si="3"/>
        <v>13878</v>
      </c>
      <c r="R51" s="86">
        <f t="shared" si="4"/>
        <v>10356</v>
      </c>
    </row>
    <row r="52" spans="1:18" ht="15" customHeight="1">
      <c r="A52" s="49"/>
      <c r="B52" s="78"/>
      <c r="C52" s="104" t="s">
        <v>92</v>
      </c>
      <c r="D52" s="29" t="str">
        <f t="shared" si="5"/>
        <v/>
      </c>
      <c r="E52" s="79" t="s">
        <v>3</v>
      </c>
      <c r="F52" s="29" t="str">
        <f t="shared" si="6"/>
        <v/>
      </c>
      <c r="G52" s="80" t="s">
        <v>4</v>
      </c>
      <c r="H52" s="81" t="str">
        <f t="shared" si="0"/>
        <v/>
      </c>
      <c r="I52" s="81" t="str">
        <f t="shared" si="7"/>
        <v/>
      </c>
      <c r="J52" s="82" t="str">
        <f t="shared" si="8"/>
        <v/>
      </c>
      <c r="K52" s="82" t="str">
        <f t="shared" si="9"/>
        <v/>
      </c>
      <c r="L52" s="83" t="str">
        <f t="shared" si="1"/>
        <v/>
      </c>
      <c r="M52" s="84" t="str">
        <f t="shared" si="1"/>
        <v/>
      </c>
      <c r="N52" s="49"/>
      <c r="O52" s="50" t="str">
        <f t="shared" si="10"/>
        <v/>
      </c>
      <c r="P52" s="85" t="str">
        <f t="shared" si="2"/>
        <v/>
      </c>
      <c r="Q52" s="86">
        <f t="shared" si="3"/>
        <v>13878</v>
      </c>
      <c r="R52" s="86">
        <f t="shared" si="4"/>
        <v>10356</v>
      </c>
    </row>
    <row r="53" spans="1:18" ht="15" customHeight="1">
      <c r="A53" s="49"/>
      <c r="B53" s="78"/>
      <c r="C53" s="104" t="s">
        <v>92</v>
      </c>
      <c r="D53" s="29" t="str">
        <f t="shared" si="5"/>
        <v/>
      </c>
      <c r="E53" s="79" t="s">
        <v>3</v>
      </c>
      <c r="F53" s="29" t="str">
        <f t="shared" si="6"/>
        <v/>
      </c>
      <c r="G53" s="80" t="s">
        <v>4</v>
      </c>
      <c r="H53" s="81" t="str">
        <f t="shared" si="0"/>
        <v/>
      </c>
      <c r="I53" s="81" t="str">
        <f t="shared" si="7"/>
        <v/>
      </c>
      <c r="J53" s="82" t="str">
        <f t="shared" si="8"/>
        <v/>
      </c>
      <c r="K53" s="82" t="str">
        <f t="shared" si="9"/>
        <v/>
      </c>
      <c r="L53" s="83" t="str">
        <f t="shared" si="1"/>
        <v/>
      </c>
      <c r="M53" s="84" t="str">
        <f t="shared" si="1"/>
        <v/>
      </c>
      <c r="N53" s="49"/>
      <c r="O53" s="50" t="str">
        <f t="shared" si="10"/>
        <v/>
      </c>
      <c r="P53" s="85" t="str">
        <f t="shared" si="2"/>
        <v/>
      </c>
      <c r="Q53" s="86">
        <f t="shared" si="3"/>
        <v>13878</v>
      </c>
      <c r="R53" s="86">
        <f t="shared" si="4"/>
        <v>10356</v>
      </c>
    </row>
    <row r="54" spans="1:18" ht="15" customHeight="1">
      <c r="A54" s="49"/>
      <c r="B54" s="78"/>
      <c r="C54" s="104" t="s">
        <v>92</v>
      </c>
      <c r="D54" s="29" t="str">
        <f t="shared" si="5"/>
        <v/>
      </c>
      <c r="E54" s="79" t="s">
        <v>3</v>
      </c>
      <c r="F54" s="29" t="str">
        <f t="shared" si="6"/>
        <v/>
      </c>
      <c r="G54" s="80" t="s">
        <v>4</v>
      </c>
      <c r="H54" s="81" t="str">
        <f t="shared" si="0"/>
        <v/>
      </c>
      <c r="I54" s="81" t="str">
        <f t="shared" si="7"/>
        <v/>
      </c>
      <c r="J54" s="82" t="str">
        <f t="shared" si="8"/>
        <v/>
      </c>
      <c r="K54" s="82" t="str">
        <f t="shared" si="9"/>
        <v/>
      </c>
      <c r="L54" s="83" t="str">
        <f t="shared" ref="L54:M61" si="11">IF(H54="","",H54*J54)</f>
        <v/>
      </c>
      <c r="M54" s="84" t="str">
        <f t="shared" si="11"/>
        <v/>
      </c>
      <c r="N54" s="49"/>
      <c r="O54" s="50" t="str">
        <f t="shared" si="10"/>
        <v/>
      </c>
      <c r="P54" s="85" t="str">
        <f t="shared" si="2"/>
        <v/>
      </c>
      <c r="Q54" s="86">
        <f t="shared" si="3"/>
        <v>13878</v>
      </c>
      <c r="R54" s="86">
        <f t="shared" si="4"/>
        <v>10356</v>
      </c>
    </row>
    <row r="55" spans="1:18" ht="15" customHeight="1">
      <c r="A55" s="49"/>
      <c r="B55" s="78"/>
      <c r="C55" s="104" t="s">
        <v>92</v>
      </c>
      <c r="D55" s="29" t="str">
        <f t="shared" si="5"/>
        <v/>
      </c>
      <c r="E55" s="79" t="s">
        <v>3</v>
      </c>
      <c r="F55" s="29" t="str">
        <f t="shared" si="6"/>
        <v/>
      </c>
      <c r="G55" s="80" t="s">
        <v>4</v>
      </c>
      <c r="H55" s="81" t="str">
        <f t="shared" si="0"/>
        <v/>
      </c>
      <c r="I55" s="81" t="str">
        <f t="shared" si="7"/>
        <v/>
      </c>
      <c r="J55" s="82" t="str">
        <f t="shared" si="8"/>
        <v/>
      </c>
      <c r="K55" s="82" t="str">
        <f t="shared" si="9"/>
        <v/>
      </c>
      <c r="L55" s="83" t="str">
        <f t="shared" si="11"/>
        <v/>
      </c>
      <c r="M55" s="84" t="str">
        <f t="shared" si="11"/>
        <v/>
      </c>
      <c r="N55" s="49"/>
      <c r="O55" s="50" t="str">
        <f t="shared" si="10"/>
        <v/>
      </c>
      <c r="P55" s="85" t="str">
        <f t="shared" si="2"/>
        <v/>
      </c>
      <c r="Q55" s="86">
        <f t="shared" si="3"/>
        <v>13878</v>
      </c>
      <c r="R55" s="86">
        <f t="shared" si="4"/>
        <v>10356</v>
      </c>
    </row>
    <row r="56" spans="1:18" ht="15" customHeight="1">
      <c r="A56" s="49"/>
      <c r="B56" s="78"/>
      <c r="C56" s="104" t="s">
        <v>92</v>
      </c>
      <c r="D56" s="29" t="str">
        <f t="shared" si="5"/>
        <v/>
      </c>
      <c r="E56" s="79" t="s">
        <v>3</v>
      </c>
      <c r="F56" s="29" t="str">
        <f t="shared" si="6"/>
        <v/>
      </c>
      <c r="G56" s="80" t="s">
        <v>109</v>
      </c>
      <c r="H56" s="81" t="str">
        <f t="shared" si="0"/>
        <v/>
      </c>
      <c r="I56" s="81" t="str">
        <f t="shared" si="7"/>
        <v/>
      </c>
      <c r="J56" s="82" t="str">
        <f t="shared" si="8"/>
        <v/>
      </c>
      <c r="K56" s="82" t="str">
        <f t="shared" si="9"/>
        <v/>
      </c>
      <c r="L56" s="83" t="str">
        <f t="shared" si="11"/>
        <v/>
      </c>
      <c r="M56" s="84" t="str">
        <f t="shared" si="11"/>
        <v/>
      </c>
      <c r="N56" s="49"/>
      <c r="O56" s="50" t="str">
        <f t="shared" si="10"/>
        <v/>
      </c>
      <c r="P56" s="85" t="str">
        <f t="shared" si="2"/>
        <v/>
      </c>
      <c r="Q56" s="86">
        <f t="shared" si="3"/>
        <v>13878</v>
      </c>
      <c r="R56" s="86">
        <f t="shared" si="4"/>
        <v>10356</v>
      </c>
    </row>
    <row r="57" spans="1:18" ht="15" customHeight="1">
      <c r="A57" s="49"/>
      <c r="B57" s="78"/>
      <c r="C57" s="104" t="s">
        <v>92</v>
      </c>
      <c r="D57" s="29" t="str">
        <f t="shared" si="5"/>
        <v/>
      </c>
      <c r="E57" s="79" t="s">
        <v>3</v>
      </c>
      <c r="F57" s="29" t="str">
        <f t="shared" si="6"/>
        <v/>
      </c>
      <c r="G57" s="80" t="s">
        <v>109</v>
      </c>
      <c r="H57" s="81" t="str">
        <f t="shared" si="0"/>
        <v/>
      </c>
      <c r="I57" s="81" t="str">
        <f t="shared" si="7"/>
        <v/>
      </c>
      <c r="J57" s="82" t="str">
        <f t="shared" si="8"/>
        <v/>
      </c>
      <c r="K57" s="82" t="str">
        <f t="shared" si="9"/>
        <v/>
      </c>
      <c r="L57" s="83" t="str">
        <f t="shared" si="11"/>
        <v/>
      </c>
      <c r="M57" s="84" t="str">
        <f t="shared" si="11"/>
        <v/>
      </c>
      <c r="N57" s="49"/>
      <c r="O57" s="50" t="str">
        <f t="shared" si="10"/>
        <v/>
      </c>
      <c r="P57" s="85" t="str">
        <f t="shared" si="2"/>
        <v/>
      </c>
      <c r="Q57" s="86">
        <f t="shared" si="3"/>
        <v>13878</v>
      </c>
      <c r="R57" s="86">
        <f t="shared" si="4"/>
        <v>10356</v>
      </c>
    </row>
    <row r="58" spans="1:18" ht="15" customHeight="1">
      <c r="A58" s="49"/>
      <c r="B58" s="78"/>
      <c r="C58" s="104" t="s">
        <v>92</v>
      </c>
      <c r="D58" s="29" t="str">
        <f t="shared" si="5"/>
        <v/>
      </c>
      <c r="E58" s="79" t="s">
        <v>3</v>
      </c>
      <c r="F58" s="29" t="str">
        <f t="shared" si="6"/>
        <v/>
      </c>
      <c r="G58" s="80" t="s">
        <v>109</v>
      </c>
      <c r="H58" s="81" t="str">
        <f t="shared" si="0"/>
        <v/>
      </c>
      <c r="I58" s="81" t="str">
        <f t="shared" si="7"/>
        <v/>
      </c>
      <c r="J58" s="82" t="str">
        <f t="shared" si="8"/>
        <v/>
      </c>
      <c r="K58" s="82" t="str">
        <f t="shared" si="9"/>
        <v/>
      </c>
      <c r="L58" s="83" t="str">
        <f t="shared" si="11"/>
        <v/>
      </c>
      <c r="M58" s="84" t="str">
        <f t="shared" si="11"/>
        <v/>
      </c>
      <c r="N58" s="49"/>
      <c r="O58" s="50" t="str">
        <f t="shared" si="10"/>
        <v/>
      </c>
      <c r="P58" s="85" t="str">
        <f t="shared" si="2"/>
        <v/>
      </c>
      <c r="Q58" s="86">
        <f t="shared" si="3"/>
        <v>13878</v>
      </c>
      <c r="R58" s="86">
        <f t="shared" si="4"/>
        <v>10356</v>
      </c>
    </row>
    <row r="59" spans="1:18" ht="15" customHeight="1">
      <c r="A59" s="49"/>
      <c r="B59" s="78"/>
      <c r="C59" s="104" t="s">
        <v>92</v>
      </c>
      <c r="D59" s="29" t="str">
        <f t="shared" si="5"/>
        <v/>
      </c>
      <c r="E59" s="79" t="s">
        <v>3</v>
      </c>
      <c r="F59" s="29" t="str">
        <f t="shared" si="6"/>
        <v/>
      </c>
      <c r="G59" s="80" t="s">
        <v>109</v>
      </c>
      <c r="H59" s="81" t="str">
        <f t="shared" si="0"/>
        <v/>
      </c>
      <c r="I59" s="81" t="str">
        <f t="shared" si="7"/>
        <v/>
      </c>
      <c r="J59" s="82" t="str">
        <f t="shared" si="8"/>
        <v/>
      </c>
      <c r="K59" s="82" t="str">
        <f t="shared" si="9"/>
        <v/>
      </c>
      <c r="L59" s="83" t="str">
        <f t="shared" si="11"/>
        <v/>
      </c>
      <c r="M59" s="84" t="str">
        <f t="shared" si="11"/>
        <v/>
      </c>
      <c r="N59" s="49"/>
      <c r="O59" s="50" t="str">
        <f t="shared" si="10"/>
        <v/>
      </c>
      <c r="P59" s="85" t="str">
        <f t="shared" si="2"/>
        <v/>
      </c>
      <c r="Q59" s="86">
        <f t="shared" si="3"/>
        <v>13878</v>
      </c>
      <c r="R59" s="86">
        <f t="shared" si="4"/>
        <v>10356</v>
      </c>
    </row>
    <row r="60" spans="1:18" ht="15" customHeight="1">
      <c r="A60" s="49"/>
      <c r="B60" s="78"/>
      <c r="C60" s="104" t="s">
        <v>92</v>
      </c>
      <c r="D60" s="29" t="str">
        <f t="shared" si="5"/>
        <v/>
      </c>
      <c r="E60" s="79" t="s">
        <v>3</v>
      </c>
      <c r="F60" s="29" t="str">
        <f t="shared" si="6"/>
        <v/>
      </c>
      <c r="G60" s="80" t="s">
        <v>109</v>
      </c>
      <c r="H60" s="81" t="str">
        <f t="shared" si="0"/>
        <v/>
      </c>
      <c r="I60" s="81" t="str">
        <f t="shared" si="7"/>
        <v/>
      </c>
      <c r="J60" s="82" t="str">
        <f t="shared" si="8"/>
        <v/>
      </c>
      <c r="K60" s="82" t="str">
        <f t="shared" si="9"/>
        <v/>
      </c>
      <c r="L60" s="83" t="str">
        <f t="shared" si="11"/>
        <v/>
      </c>
      <c r="M60" s="84" t="str">
        <f t="shared" si="11"/>
        <v/>
      </c>
      <c r="N60" s="49"/>
      <c r="O60" s="50" t="str">
        <f t="shared" si="10"/>
        <v/>
      </c>
      <c r="P60" s="85" t="str">
        <f t="shared" si="2"/>
        <v/>
      </c>
      <c r="Q60" s="86">
        <f t="shared" si="3"/>
        <v>13878</v>
      </c>
      <c r="R60" s="86">
        <f t="shared" si="4"/>
        <v>10356</v>
      </c>
    </row>
    <row r="61" spans="1:18" ht="15" customHeight="1" thickBot="1">
      <c r="A61" s="49"/>
      <c r="B61" s="78"/>
      <c r="C61" s="104" t="s">
        <v>92</v>
      </c>
      <c r="D61" s="29" t="str">
        <f t="shared" si="5"/>
        <v/>
      </c>
      <c r="E61" s="79" t="s">
        <v>3</v>
      </c>
      <c r="F61" s="29" t="str">
        <f t="shared" si="6"/>
        <v/>
      </c>
      <c r="G61" s="80" t="s">
        <v>109</v>
      </c>
      <c r="H61" s="81" t="str">
        <f t="shared" si="0"/>
        <v/>
      </c>
      <c r="I61" s="81" t="str">
        <f t="shared" si="7"/>
        <v/>
      </c>
      <c r="J61" s="82" t="str">
        <f t="shared" si="8"/>
        <v/>
      </c>
      <c r="K61" s="82" t="str">
        <f t="shared" si="9"/>
        <v/>
      </c>
      <c r="L61" s="83" t="str">
        <f t="shared" si="11"/>
        <v/>
      </c>
      <c r="M61" s="84" t="str">
        <f t="shared" si="11"/>
        <v/>
      </c>
      <c r="N61" s="49"/>
      <c r="O61" s="50" t="str">
        <f t="shared" si="10"/>
        <v/>
      </c>
      <c r="P61" s="85" t="str">
        <f t="shared" si="2"/>
        <v/>
      </c>
      <c r="Q61" s="86">
        <f t="shared" si="3"/>
        <v>13878</v>
      </c>
      <c r="R61" s="86">
        <f t="shared" si="4"/>
        <v>10356</v>
      </c>
    </row>
    <row r="62" spans="1:18" ht="15" customHeight="1" thickBot="1">
      <c r="A62" s="49"/>
      <c r="B62" s="38"/>
      <c r="C62" s="139"/>
      <c r="D62" s="29"/>
      <c r="E62" s="140"/>
      <c r="F62" s="140"/>
      <c r="G62" s="141" t="s">
        <v>77</v>
      </c>
      <c r="H62" s="327">
        <f>IF(SUM(H38:I56)=0,"日",SUM(H38:I56))</f>
        <v>219</v>
      </c>
      <c r="I62" s="327"/>
      <c r="J62" s="142"/>
      <c r="K62" s="143" t="s">
        <v>110</v>
      </c>
      <c r="L62" s="328">
        <f>SUM(L38:M61)</f>
        <v>1912242</v>
      </c>
      <c r="M62" s="329"/>
      <c r="N62" s="49"/>
      <c r="P62" s="18"/>
    </row>
    <row r="63" spans="1:18" ht="15" customHeight="1">
      <c r="A63" s="49"/>
      <c r="B63" s="38"/>
      <c r="L63" s="87" t="s">
        <v>111</v>
      </c>
      <c r="M63" s="87"/>
      <c r="N63" s="88"/>
      <c r="O63" s="87"/>
    </row>
    <row r="64" spans="1:18" ht="15" customHeight="1">
      <c r="A64" s="49"/>
      <c r="B64" s="38"/>
      <c r="C64" s="16"/>
      <c r="M64" s="87" t="s">
        <v>112</v>
      </c>
      <c r="N64" s="88"/>
      <c r="O64" s="87"/>
    </row>
    <row r="65" spans="1:18" ht="15.75" customHeight="1">
      <c r="A65" s="49"/>
      <c r="B65" s="89"/>
      <c r="C65" s="90"/>
      <c r="D65" s="91"/>
      <c r="E65" s="91"/>
      <c r="F65" s="91"/>
      <c r="G65" s="91"/>
      <c r="H65" s="91"/>
      <c r="I65" s="91"/>
      <c r="J65" s="91"/>
      <c r="K65" s="91"/>
      <c r="L65" s="91"/>
      <c r="M65" s="91"/>
      <c r="N65" s="92"/>
      <c r="O65" s="93"/>
      <c r="P65" s="93"/>
      <c r="Q65" s="93"/>
      <c r="R65" s="93"/>
    </row>
    <row r="66" spans="1:18" ht="15.75" customHeight="1">
      <c r="O66" s="93"/>
      <c r="P66" s="93"/>
      <c r="Q66" s="93"/>
      <c r="R66" s="93"/>
    </row>
    <row r="67" spans="1:18" ht="13.5">
      <c r="O67" s="93"/>
      <c r="P67" s="93"/>
      <c r="Q67" s="93"/>
      <c r="R67" s="93"/>
    </row>
    <row r="68" spans="1:18" ht="13.5">
      <c r="O68" s="93"/>
      <c r="P68" s="93"/>
      <c r="Q68" s="93"/>
      <c r="R68" s="93"/>
    </row>
    <row r="69" spans="1:18" ht="13.5">
      <c r="O69" s="93"/>
      <c r="P69" s="93"/>
      <c r="Q69" s="93"/>
      <c r="R69" s="93"/>
    </row>
    <row r="70" spans="1:18" ht="13.5">
      <c r="O70" s="93"/>
      <c r="P70" s="93"/>
      <c r="Q70" s="93"/>
      <c r="R70" s="93"/>
    </row>
    <row r="71" spans="1:18" ht="13.5">
      <c r="O71" s="93"/>
      <c r="P71" s="93"/>
      <c r="Q71" s="93"/>
      <c r="R71" s="93"/>
    </row>
    <row r="72" spans="1:18" ht="13.5">
      <c r="O72" s="93"/>
      <c r="P72" s="93"/>
      <c r="Q72" s="93"/>
      <c r="R72" s="93"/>
    </row>
    <row r="73" spans="1:18" ht="13.5">
      <c r="O73" s="93"/>
      <c r="P73" s="93"/>
      <c r="Q73" s="93"/>
      <c r="R73" s="93"/>
    </row>
    <row r="74" spans="1:18" ht="13.5">
      <c r="O74" s="93"/>
      <c r="P74" s="93"/>
      <c r="Q74" s="93"/>
      <c r="R74" s="93"/>
    </row>
    <row r="75" spans="1:18" ht="13.5">
      <c r="O75" s="93"/>
      <c r="P75" s="93"/>
      <c r="Q75" s="93"/>
      <c r="R75" s="93"/>
    </row>
    <row r="76" spans="1:18" ht="13.5">
      <c r="O76" s="93"/>
      <c r="P76" s="93"/>
      <c r="Q76" s="93"/>
      <c r="R76" s="93"/>
    </row>
    <row r="77" spans="1:18" ht="13.5">
      <c r="O77" s="93"/>
      <c r="P77" s="93"/>
      <c r="Q77" s="93"/>
      <c r="R77" s="93"/>
    </row>
  </sheetData>
  <sheetProtection algorithmName="SHA-512" hashValue="BYgWPKbXRRT5TNuJfBIJIDcInlxXwhAoHtacl4Yy0GltJ+JFB0SXEQigKi+7/8g35UxNX+hkSCQQXGKPWhR+0g==" saltValue="P2N5+/Fp3vk6hULwZnKKIQ==" spinCount="100000" sheet="1" formatCells="0" formatColumns="0" formatRows="0" insertColumns="0" insertRows="0" insertHyperlinks="0" deleteColumns="0" deleteRows="0" sort="0" autoFilter="0" pivotTables="0"/>
  <protectedRanges>
    <protectedRange sqref="C37" name="範囲3"/>
    <protectedRange sqref="C36 F36 M25" name="範囲2"/>
  </protectedRanges>
  <mergeCells count="36">
    <mergeCell ref="H62:I62"/>
    <mergeCell ref="L62:M62"/>
    <mergeCell ref="C27:E27"/>
    <mergeCell ref="D29:F29"/>
    <mergeCell ref="C36:G37"/>
    <mergeCell ref="H36:I36"/>
    <mergeCell ref="J36:K36"/>
    <mergeCell ref="L36:M36"/>
    <mergeCell ref="E22:M22"/>
    <mergeCell ref="C24:G25"/>
    <mergeCell ref="H24:I24"/>
    <mergeCell ref="J24:K24"/>
    <mergeCell ref="H25:I25"/>
    <mergeCell ref="J25:K25"/>
    <mergeCell ref="B4:C4"/>
    <mergeCell ref="D4:N4"/>
    <mergeCell ref="B5:C5"/>
    <mergeCell ref="D5:N5"/>
    <mergeCell ref="B6:C7"/>
    <mergeCell ref="D6:N6"/>
    <mergeCell ref="D7:N7"/>
    <mergeCell ref="B10:C11"/>
    <mergeCell ref="D10:F10"/>
    <mergeCell ref="G10:N10"/>
    <mergeCell ref="D11:F11"/>
    <mergeCell ref="G11:N11"/>
    <mergeCell ref="B12:C13"/>
    <mergeCell ref="D12:F12"/>
    <mergeCell ref="D13:F13"/>
    <mergeCell ref="B14:C19"/>
    <mergeCell ref="D15:F15"/>
    <mergeCell ref="G15:N15"/>
    <mergeCell ref="D16:F16"/>
    <mergeCell ref="D17:F17"/>
    <mergeCell ref="D18:F18"/>
    <mergeCell ref="D19:F19"/>
  </mergeCells>
  <phoneticPr fontId="2"/>
  <pageMargins left="0.51181102362204722" right="0.31496062992125984" top="0.35433070866141736" bottom="0.35433070866141736"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育児休業手当金請求書</vt:lpstr>
      <vt:lpstr>育児休業支援手当金</vt:lpstr>
      <vt:lpstr>裏面（参考）育休支援手当金算出用</vt:lpstr>
      <vt:lpstr>裏面（参考）</vt:lpstr>
      <vt:lpstr>育児休業支援手当金!Print_Area</vt:lpstr>
      <vt:lpstr>育児休業手当金請求書!Print_Area</vt:lpstr>
      <vt:lpstr>'裏面（参考）育休支援手当金算出用'!Print_Area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2016-07-29T01:46:47Z</dcterms:created>
  <dcterms:modified xsi:type="dcterms:W3CDTF">2025-07-18T04:53:58Z</dcterms:modified>
</cp:coreProperties>
</file>