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defaultThemeVersion="124226"/>
  <xr:revisionPtr revIDLastSave="0" documentId="13_ncr:1_{B2C50F64-E287-4C25-90E0-624C9EEE46F7}" xr6:coauthVersionLast="47" xr6:coauthVersionMax="47" xr10:uidLastSave="{00000000-0000-0000-0000-000000000000}"/>
  <bookViews>
    <workbookView xWindow="-110" yWindow="-110" windowWidth="19420" windowHeight="10300" tabRatio="850" xr2:uid="{00000000-000D-0000-FFFF-FFFF00000000}"/>
  </bookViews>
  <sheets>
    <sheet name="育児休業手当金請求書" sheetId="8" r:id="rId1"/>
    <sheet name="裏面（参考）育休手当金算出用" sheetId="9" r:id="rId2"/>
    <sheet name="育児休業手当金給付上限額" sheetId="13" state="hidden" r:id="rId3"/>
  </sheets>
  <definedNames>
    <definedName name="_xlnm.Print_Area" localSheetId="0">育児休業手当金請求書!$A$2:$AD$43</definedName>
    <definedName name="範囲" localSheetId="0">#REF!</definedName>
    <definedName name="範囲" localSheetId="1">#REF!</definedName>
    <definedName name="範囲">#REF!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4" i="9" l="1"/>
  <c r="M32" i="9"/>
  <c r="O38" i="9" l="1"/>
  <c r="D29" i="9"/>
  <c r="M25" i="9"/>
  <c r="Q38" i="9" l="1"/>
  <c r="R38" i="9"/>
  <c r="I29" i="9"/>
  <c r="H32" i="9" s="1"/>
  <c r="K32" i="9" s="1"/>
  <c r="F38" i="9"/>
  <c r="D38" i="9"/>
  <c r="P38" i="9"/>
  <c r="O39" i="9" s="1"/>
  <c r="R39" i="9" l="1"/>
  <c r="Q39" i="9"/>
  <c r="H34" i="9"/>
  <c r="K34" i="9" s="1"/>
  <c r="H38" i="9"/>
  <c r="J38" i="9" s="1"/>
  <c r="F39" i="9"/>
  <c r="D39" i="9"/>
  <c r="P39" i="9"/>
  <c r="O40" i="9" s="1"/>
  <c r="D40" i="9" l="1"/>
  <c r="R40" i="9"/>
  <c r="Q40" i="9"/>
  <c r="L38" i="9"/>
  <c r="I38" i="9"/>
  <c r="K38" i="9" s="1"/>
  <c r="M38" i="9" s="1"/>
  <c r="H39" i="9"/>
  <c r="J39" i="9" s="1"/>
  <c r="L39" i="9" s="1"/>
  <c r="F40" i="9"/>
  <c r="P40" i="9"/>
  <c r="O41" i="9" s="1"/>
  <c r="R41" i="9" l="1"/>
  <c r="Q41" i="9"/>
  <c r="I39" i="9"/>
  <c r="K39" i="9" s="1"/>
  <c r="F41" i="9"/>
  <c r="P41" i="9"/>
  <c r="O42" i="9" s="1"/>
  <c r="D41" i="9"/>
  <c r="H40" i="9"/>
  <c r="J40" i="9" s="1"/>
  <c r="L40" i="9" s="1"/>
  <c r="R42" i="9" l="1"/>
  <c r="Q42" i="9"/>
  <c r="H41" i="9"/>
  <c r="I41" i="9" s="1"/>
  <c r="M39" i="9"/>
  <c r="I40" i="9"/>
  <c r="K40" i="9" s="1"/>
  <c r="M40" i="9" s="1"/>
  <c r="F42" i="9"/>
  <c r="P42" i="9"/>
  <c r="O43" i="9" s="1"/>
  <c r="D42" i="9"/>
  <c r="D43" i="9" l="1"/>
  <c r="R43" i="9"/>
  <c r="Q43" i="9"/>
  <c r="J41" i="9"/>
  <c r="L41" i="9" s="1"/>
  <c r="F43" i="9"/>
  <c r="P43" i="9"/>
  <c r="O44" i="9" s="1"/>
  <c r="H42" i="9"/>
  <c r="J42" i="9" s="1"/>
  <c r="L42" i="9" s="1"/>
  <c r="K41" i="9"/>
  <c r="M41" i="9" s="1"/>
  <c r="Q44" i="9" l="1"/>
  <c r="R44" i="9"/>
  <c r="H43" i="9"/>
  <c r="I43" i="9" s="1"/>
  <c r="P44" i="9"/>
  <c r="O45" i="9" s="1"/>
  <c r="D44" i="9"/>
  <c r="H44" i="9"/>
  <c r="J44" i="9" s="1"/>
  <c r="L44" i="9" s="1"/>
  <c r="F44" i="9"/>
  <c r="I42" i="9"/>
  <c r="K42" i="9" s="1"/>
  <c r="M42" i="9" s="1"/>
  <c r="F45" i="9" l="1"/>
  <c r="R45" i="9"/>
  <c r="Q45" i="9"/>
  <c r="I44" i="9"/>
  <c r="K44" i="9" s="1"/>
  <c r="M44" i="9" s="1"/>
  <c r="P45" i="9"/>
  <c r="O46" i="9" s="1"/>
  <c r="J43" i="9"/>
  <c r="L43" i="9" s="1"/>
  <c r="D45" i="9"/>
  <c r="H45" i="9"/>
  <c r="J45" i="9" s="1"/>
  <c r="L45" i="9" s="1"/>
  <c r="K43" i="9"/>
  <c r="M43" i="9" s="1"/>
  <c r="R46" i="9" l="1"/>
  <c r="Q46" i="9"/>
  <c r="P46" i="9"/>
  <c r="O47" i="9" s="1"/>
  <c r="F46" i="9"/>
  <c r="I45" i="9"/>
  <c r="K45" i="9" s="1"/>
  <c r="M45" i="9" s="1"/>
  <c r="D46" i="9"/>
  <c r="H46" i="9"/>
  <c r="J46" i="9" s="1"/>
  <c r="L46" i="9" s="1"/>
  <c r="R47" i="9" l="1"/>
  <c r="Q47" i="9"/>
  <c r="I46" i="9"/>
  <c r="K46" i="9" s="1"/>
  <c r="M46" i="9" s="1"/>
  <c r="F47" i="9"/>
  <c r="P47" i="9"/>
  <c r="O48" i="9" s="1"/>
  <c r="D47" i="9"/>
  <c r="H47" i="9"/>
  <c r="I47" i="9" l="1"/>
  <c r="K47" i="9" s="1"/>
  <c r="M47" i="9" s="1"/>
  <c r="R48" i="9"/>
  <c r="Q48" i="9"/>
  <c r="J47" i="9"/>
  <c r="L47" i="9" s="1"/>
  <c r="F48" i="9"/>
  <c r="D48" i="9"/>
  <c r="H48" i="9"/>
  <c r="J48" i="9" s="1"/>
  <c r="L48" i="9" s="1"/>
  <c r="P48" i="9"/>
  <c r="O49" i="9" s="1"/>
  <c r="I48" i="9" l="1"/>
  <c r="H49" i="9"/>
  <c r="J49" i="9" s="1"/>
  <c r="L49" i="9" s="1"/>
  <c r="R49" i="9"/>
  <c r="Q49" i="9"/>
  <c r="D49" i="9"/>
  <c r="F49" i="9"/>
  <c r="P49" i="9"/>
  <c r="O50" i="9" s="1"/>
  <c r="K48" i="9"/>
  <c r="M48" i="9" s="1"/>
  <c r="I49" i="9" l="1"/>
  <c r="R50" i="9"/>
  <c r="Q50" i="9"/>
  <c r="D50" i="9"/>
  <c r="F50" i="9"/>
  <c r="P50" i="9"/>
  <c r="O51" i="9" s="1"/>
  <c r="H50" i="9"/>
  <c r="K49" i="9"/>
  <c r="M49" i="9" s="1"/>
  <c r="L50" i="9" l="1"/>
  <c r="I50" i="9"/>
  <c r="K50" i="9" s="1"/>
  <c r="D51" i="9"/>
  <c r="R51" i="9"/>
  <c r="Q51" i="9"/>
  <c r="J50" i="9"/>
  <c r="H51" i="9"/>
  <c r="J51" i="9" s="1"/>
  <c r="F51" i="9"/>
  <c r="P51" i="9"/>
  <c r="O52" i="9" s="1"/>
  <c r="M50" i="9" l="1"/>
  <c r="I51" i="9"/>
  <c r="K51" i="9" s="1"/>
  <c r="Q52" i="9"/>
  <c r="R52" i="9"/>
  <c r="L51" i="9"/>
  <c r="P52" i="9"/>
  <c r="O53" i="9" s="1"/>
  <c r="H52" i="9"/>
  <c r="J52" i="9" s="1"/>
  <c r="D52" i="9"/>
  <c r="F52" i="9"/>
  <c r="M51" i="9" l="1"/>
  <c r="I52" i="9"/>
  <c r="D53" i="9"/>
  <c r="R53" i="9"/>
  <c r="Q53" i="9"/>
  <c r="L52" i="9"/>
  <c r="F53" i="9"/>
  <c r="P53" i="9"/>
  <c r="O54" i="9" s="1"/>
  <c r="H53" i="9"/>
  <c r="J53" i="9" s="1"/>
  <c r="I53" i="9" l="1"/>
  <c r="K52" i="9"/>
  <c r="M52" i="9" s="1"/>
  <c r="Q54" i="9"/>
  <c r="R54" i="9"/>
  <c r="K53" i="9"/>
  <c r="L53" i="9"/>
  <c r="H54" i="9"/>
  <c r="J54" i="9" s="1"/>
  <c r="D54" i="9"/>
  <c r="P54" i="9"/>
  <c r="O55" i="9" s="1"/>
  <c r="F54" i="9"/>
  <c r="I54" i="9" l="1"/>
  <c r="M53" i="9"/>
  <c r="L54" i="9"/>
  <c r="F55" i="9"/>
  <c r="R55" i="9"/>
  <c r="Q55" i="9"/>
  <c r="P55" i="9"/>
  <c r="O56" i="9" s="1"/>
  <c r="H55" i="9"/>
  <c r="J55" i="9" s="1"/>
  <c r="D55" i="9"/>
  <c r="L55" i="9"/>
  <c r="I55" i="9" l="1"/>
  <c r="K54" i="9"/>
  <c r="M54" i="9" s="1"/>
  <c r="D56" i="9"/>
  <c r="H56" i="9"/>
  <c r="I56" i="9" s="1"/>
  <c r="R56" i="9"/>
  <c r="Q56" i="9"/>
  <c r="F56" i="9"/>
  <c r="P56" i="9"/>
  <c r="O57" i="9" s="1"/>
  <c r="J56" i="9" l="1"/>
  <c r="L56" i="9" s="1"/>
  <c r="K56" i="9"/>
  <c r="M56" i="9" s="1"/>
  <c r="H62" i="9"/>
  <c r="K55" i="9"/>
  <c r="M55" i="9" s="1"/>
  <c r="R57" i="9"/>
  <c r="Q57" i="9"/>
  <c r="H57" i="9"/>
  <c r="I57" i="9" s="1"/>
  <c r="P57" i="9"/>
  <c r="O58" i="9" s="1"/>
  <c r="H58" i="9" s="1"/>
  <c r="D57" i="9"/>
  <c r="F57" i="9"/>
  <c r="J57" i="9"/>
  <c r="L57" i="9" s="1"/>
  <c r="P58" i="9" l="1"/>
  <c r="O59" i="9" s="1"/>
  <c r="R59" i="9" s="1"/>
  <c r="K57" i="9"/>
  <c r="M57" i="9" s="1"/>
  <c r="I58" i="9"/>
  <c r="K58" i="9" s="1"/>
  <c r="M58" i="9" s="1"/>
  <c r="R58" i="9"/>
  <c r="Q58" i="9"/>
  <c r="D58" i="9"/>
  <c r="F58" i="9"/>
  <c r="J58" i="9"/>
  <c r="L58" i="9"/>
  <c r="H59" i="9" l="1"/>
  <c r="I59" i="9" s="1"/>
  <c r="D59" i="9"/>
  <c r="F59" i="9"/>
  <c r="P59" i="9"/>
  <c r="O60" i="9" s="1"/>
  <c r="R60" i="9" s="1"/>
  <c r="Q59" i="9"/>
  <c r="Q60" i="9"/>
  <c r="J59" i="9"/>
  <c r="L59" i="9"/>
  <c r="K59" i="9"/>
  <c r="M59" i="9" s="1"/>
  <c r="D60" i="9" l="1"/>
  <c r="I60" i="9"/>
  <c r="K60" i="9" s="1"/>
  <c r="H60" i="9"/>
  <c r="L60" i="9" s="1"/>
  <c r="F60" i="9"/>
  <c r="P60" i="9"/>
  <c r="O61" i="9" s="1"/>
  <c r="R61" i="9" s="1"/>
  <c r="Q61" i="9"/>
  <c r="I61" i="9"/>
  <c r="D61" i="9"/>
  <c r="J60" i="9"/>
  <c r="M60" i="9"/>
  <c r="H61" i="9" l="1"/>
  <c r="F61" i="9"/>
  <c r="P61" i="9"/>
  <c r="J61" i="9"/>
  <c r="L61" i="9"/>
  <c r="M61" i="9"/>
  <c r="K61" i="9"/>
  <c r="L62" i="9" l="1"/>
</calcChain>
</file>

<file path=xl/sharedStrings.xml><?xml version="1.0" encoding="utf-8"?>
<sst xmlns="http://schemas.openxmlformats.org/spreadsheetml/2006/main" count="207" uniqueCount="117">
  <si>
    <t>１　基本事項（ゴム印使用可）</t>
    <rPh sb="2" eb="4">
      <t>キホン</t>
    </rPh>
    <rPh sb="4" eb="6">
      <t>ジコウ</t>
    </rPh>
    <rPh sb="9" eb="10">
      <t>イン</t>
    </rPh>
    <rPh sb="10" eb="12">
      <t>シヨウ</t>
    </rPh>
    <rPh sb="12" eb="13">
      <t>カ</t>
    </rPh>
    <phoneticPr fontId="3"/>
  </si>
  <si>
    <t>組合員氏名</t>
    <rPh sb="0" eb="3">
      <t>クミアイイン</t>
    </rPh>
    <rPh sb="3" eb="5">
      <t>シメイ</t>
    </rPh>
    <phoneticPr fontId="3"/>
  </si>
  <si>
    <t>元号</t>
    <rPh sb="0" eb="2">
      <t>ゲンゴウ</t>
    </rPh>
    <phoneticPr fontId="3"/>
  </si>
  <si>
    <t>年</t>
    <rPh sb="0" eb="1">
      <t>ネン</t>
    </rPh>
    <phoneticPr fontId="3"/>
  </si>
  <si>
    <t>月</t>
    <rPh sb="0" eb="1">
      <t>ツキ</t>
    </rPh>
    <phoneticPr fontId="3"/>
  </si>
  <si>
    <t>日</t>
    <rPh sb="0" eb="1">
      <t>ヒ</t>
    </rPh>
    <phoneticPr fontId="3"/>
  </si>
  <si>
    <t>組合員番号</t>
    <rPh sb="0" eb="3">
      <t>クミアイイン</t>
    </rPh>
    <rPh sb="3" eb="5">
      <t>バンゴウ</t>
    </rPh>
    <phoneticPr fontId="3"/>
  </si>
  <si>
    <t>平成</t>
    <rPh sb="0" eb="2">
      <t>ヘイセイ</t>
    </rPh>
    <phoneticPr fontId="3"/>
  </si>
  <si>
    <t>昭和</t>
    <rPh sb="0" eb="2">
      <t>ショウワ</t>
    </rPh>
    <phoneticPr fontId="3"/>
  </si>
  <si>
    <t>更新区分
（いずれかに○）</t>
    <rPh sb="0" eb="2">
      <t>コウシン</t>
    </rPh>
    <rPh sb="2" eb="4">
      <t>クブン</t>
    </rPh>
    <phoneticPr fontId="3"/>
  </si>
  <si>
    <t>育児休業の期間</t>
    <rPh sb="0" eb="2">
      <t>イクジ</t>
    </rPh>
    <rPh sb="2" eb="4">
      <t>キュウギョウ</t>
    </rPh>
    <rPh sb="5" eb="7">
      <t>キカン</t>
    </rPh>
    <phoneticPr fontId="3"/>
  </si>
  <si>
    <t>変更前の育児休業の期間
（変更の場合のみ記入）</t>
    <rPh sb="0" eb="3">
      <t>ヘンコウマエ</t>
    </rPh>
    <rPh sb="4" eb="6">
      <t>イクジ</t>
    </rPh>
    <rPh sb="6" eb="8">
      <t>キュウギョウ</t>
    </rPh>
    <rPh sb="9" eb="11">
      <t>キカン</t>
    </rPh>
    <rPh sb="13" eb="15">
      <t>ヘンコウ</t>
    </rPh>
    <rPh sb="16" eb="18">
      <t>バアイ</t>
    </rPh>
    <rPh sb="20" eb="22">
      <t>キニュウ</t>
    </rPh>
    <phoneticPr fontId="3"/>
  </si>
  <si>
    <t>請求期間</t>
    <rPh sb="0" eb="2">
      <t>セイキュウ</t>
    </rPh>
    <rPh sb="2" eb="4">
      <t>キカン</t>
    </rPh>
    <phoneticPr fontId="3"/>
  </si>
  <si>
    <t>合計請求額
（参考参照）</t>
    <rPh sb="0" eb="2">
      <t>ゴウケイ</t>
    </rPh>
    <rPh sb="2" eb="4">
      <t>セイキュウ</t>
    </rPh>
    <rPh sb="4" eb="5">
      <t>ガク</t>
    </rPh>
    <rPh sb="7" eb="9">
      <t>サンコウ</t>
    </rPh>
    <rPh sb="9" eb="11">
      <t>サンショウ</t>
    </rPh>
    <phoneticPr fontId="3"/>
  </si>
  <si>
    <t>円</t>
    <rPh sb="0" eb="1">
      <t>エン</t>
    </rPh>
    <phoneticPr fontId="3"/>
  </si>
  <si>
    <t>　　　　　　　　　　　　　　　　　　　　円</t>
    <rPh sb="20" eb="21">
      <t>エン</t>
    </rPh>
    <phoneticPr fontId="3"/>
  </si>
  <si>
    <t>配偶者の育児休業期間</t>
    <rPh sb="0" eb="3">
      <t>ハイグウシャ</t>
    </rPh>
    <rPh sb="4" eb="6">
      <t>イクジ</t>
    </rPh>
    <rPh sb="6" eb="8">
      <t>キュウギョウ</t>
    </rPh>
    <rPh sb="8" eb="10">
      <t>キカン</t>
    </rPh>
    <phoneticPr fontId="3"/>
  </si>
  <si>
    <t>母親の産後休暇期間</t>
    <rPh sb="0" eb="2">
      <t>ハハオヤ</t>
    </rPh>
    <rPh sb="3" eb="5">
      <t>サンゴ</t>
    </rPh>
    <rPh sb="5" eb="7">
      <t>キュウカ</t>
    </rPh>
    <rPh sb="7" eb="9">
      <t>キカン</t>
    </rPh>
    <phoneticPr fontId="3"/>
  </si>
  <si>
    <t>3　請求者及び所属所長の証明</t>
    <rPh sb="2" eb="5">
      <t>セイキュウシャ</t>
    </rPh>
    <rPh sb="5" eb="6">
      <t>オヨ</t>
    </rPh>
    <rPh sb="7" eb="9">
      <t>ショゾク</t>
    </rPh>
    <rPh sb="9" eb="11">
      <t>ショチョウ</t>
    </rPh>
    <rPh sb="12" eb="14">
      <t>ショウメイ</t>
    </rPh>
    <phoneticPr fontId="3"/>
  </si>
  <si>
    <t>上記のとおり請求します。</t>
    <rPh sb="0" eb="2">
      <t>ジョウキ</t>
    </rPh>
    <rPh sb="6" eb="8">
      <t>セイキュウ</t>
    </rPh>
    <phoneticPr fontId="3"/>
  </si>
  <si>
    <t>公立学校共済組合埼玉支部長　</t>
    <rPh sb="0" eb="2">
      <t>コウリツ</t>
    </rPh>
    <rPh sb="2" eb="4">
      <t>ガッコウ</t>
    </rPh>
    <rPh sb="4" eb="6">
      <t>キョウサイ</t>
    </rPh>
    <rPh sb="6" eb="8">
      <t>クミアイ</t>
    </rPh>
    <rPh sb="8" eb="10">
      <t>サイタマ</t>
    </rPh>
    <rPh sb="10" eb="13">
      <t>シブチョウ</t>
    </rPh>
    <phoneticPr fontId="3"/>
  </si>
  <si>
    <t>様</t>
    <rPh sb="0" eb="1">
      <t>サマ</t>
    </rPh>
    <phoneticPr fontId="2"/>
  </si>
  <si>
    <t>（郵便番号　　　　　　　　　　　　）</t>
    <rPh sb="1" eb="3">
      <t>ユウビン</t>
    </rPh>
    <rPh sb="3" eb="5">
      <t>バンゴウ</t>
    </rPh>
    <phoneticPr fontId="3"/>
  </si>
  <si>
    <t>請求者</t>
    <rPh sb="0" eb="3">
      <t>セイキュウシャ</t>
    </rPh>
    <phoneticPr fontId="3"/>
  </si>
  <si>
    <t>住所</t>
    <rPh sb="0" eb="2">
      <t>ジュウショ</t>
    </rPh>
    <phoneticPr fontId="3"/>
  </si>
  <si>
    <t>氏名</t>
    <rPh sb="0" eb="2">
      <t>シメイ</t>
    </rPh>
    <phoneticPr fontId="3"/>
  </si>
  <si>
    <t>上記の記載事項は、事実と相違ないものと認めます。</t>
    <rPh sb="0" eb="2">
      <t>ジョウキ</t>
    </rPh>
    <rPh sb="3" eb="5">
      <t>キサイ</t>
    </rPh>
    <rPh sb="5" eb="7">
      <t>ジコウ</t>
    </rPh>
    <rPh sb="9" eb="11">
      <t>ジジツ</t>
    </rPh>
    <rPh sb="12" eb="14">
      <t>ソウイ</t>
    </rPh>
    <rPh sb="19" eb="20">
      <t>ミト</t>
    </rPh>
    <phoneticPr fontId="3"/>
  </si>
  <si>
    <t>所在地</t>
    <rPh sb="0" eb="3">
      <t>ショザイチ</t>
    </rPh>
    <phoneticPr fontId="3"/>
  </si>
  <si>
    <t>所属所長</t>
    <rPh sb="0" eb="2">
      <t>ショゾク</t>
    </rPh>
    <rPh sb="2" eb="3">
      <t>ショ</t>
    </rPh>
    <rPh sb="3" eb="4">
      <t>チョウ</t>
    </rPh>
    <phoneticPr fontId="3"/>
  </si>
  <si>
    <t>職　名</t>
    <rPh sb="0" eb="1">
      <t>ショク</t>
    </rPh>
    <rPh sb="2" eb="3">
      <t>メイ</t>
    </rPh>
    <phoneticPr fontId="3"/>
  </si>
  <si>
    <t>氏　名</t>
    <rPh sb="0" eb="1">
      <t>シ</t>
    </rPh>
    <rPh sb="2" eb="3">
      <t>メイ</t>
    </rPh>
    <phoneticPr fontId="3"/>
  </si>
  <si>
    <t>職印</t>
    <rPh sb="0" eb="2">
      <t>ショクイン</t>
    </rPh>
    <phoneticPr fontId="3"/>
  </si>
  <si>
    <t>※所属所控用は、写しをご利用ください。</t>
    <rPh sb="1" eb="3">
      <t>ショゾク</t>
    </rPh>
    <rPh sb="3" eb="4">
      <t>ショ</t>
    </rPh>
    <rPh sb="4" eb="5">
      <t>ヒカ</t>
    </rPh>
    <rPh sb="5" eb="6">
      <t>ヨウ</t>
    </rPh>
    <rPh sb="8" eb="9">
      <t>ウツ</t>
    </rPh>
    <rPh sb="12" eb="14">
      <t>リヨウ</t>
    </rPh>
    <phoneticPr fontId="3"/>
  </si>
  <si>
    <t>＜お問い合わせ・書類提出先＞</t>
    <rPh sb="2" eb="3">
      <t>ト</t>
    </rPh>
    <rPh sb="4" eb="5">
      <t>ア</t>
    </rPh>
    <rPh sb="8" eb="10">
      <t>ショルイ</t>
    </rPh>
    <rPh sb="10" eb="12">
      <t>テイシュツ</t>
    </rPh>
    <rPh sb="12" eb="13">
      <t>サキ</t>
    </rPh>
    <phoneticPr fontId="3"/>
  </si>
  <si>
    <t>埼玉県教育局教育総務部福利課　短期給付担当</t>
    <rPh sb="0" eb="2">
      <t>サイタマ</t>
    </rPh>
    <rPh sb="2" eb="3">
      <t>ケン</t>
    </rPh>
    <rPh sb="3" eb="6">
      <t>キョウイクキョク</t>
    </rPh>
    <rPh sb="6" eb="8">
      <t>キョウイク</t>
    </rPh>
    <rPh sb="8" eb="10">
      <t>ソウム</t>
    </rPh>
    <rPh sb="10" eb="11">
      <t>ブ</t>
    </rPh>
    <rPh sb="11" eb="13">
      <t>フクリ</t>
    </rPh>
    <rPh sb="13" eb="14">
      <t>カ</t>
    </rPh>
    <rPh sb="15" eb="17">
      <t>タンキ</t>
    </rPh>
    <rPh sb="17" eb="19">
      <t>キュウフ</t>
    </rPh>
    <rPh sb="19" eb="21">
      <t>タントウ</t>
    </rPh>
    <phoneticPr fontId="3"/>
  </si>
  <si>
    <t>〒３３０－００６３　さいたま市浦和区高砂３－１４－２１　電話０４８（８３０）６６９６</t>
    <rPh sb="14" eb="15">
      <t>シ</t>
    </rPh>
    <rPh sb="15" eb="18">
      <t>ウラワク</t>
    </rPh>
    <rPh sb="18" eb="20">
      <t>タカサゴ</t>
    </rPh>
    <rPh sb="28" eb="30">
      <t>デンワ</t>
    </rPh>
    <phoneticPr fontId="3"/>
  </si>
  <si>
    <t>対象年月</t>
    <rPh sb="0" eb="2">
      <t>タイショウ</t>
    </rPh>
    <rPh sb="2" eb="4">
      <t>ネンゲツ</t>
    </rPh>
    <phoneticPr fontId="3"/>
  </si>
  <si>
    <t>休業日数（A)</t>
    <rPh sb="0" eb="2">
      <t>キュウギョウ</t>
    </rPh>
    <rPh sb="2" eb="4">
      <t>ニッスウ</t>
    </rPh>
    <phoneticPr fontId="3"/>
  </si>
  <si>
    <t>給付日額（B)</t>
    <rPh sb="0" eb="2">
      <t>キュウフ</t>
    </rPh>
    <rPh sb="2" eb="4">
      <t>ニチガク</t>
    </rPh>
    <phoneticPr fontId="3"/>
  </si>
  <si>
    <t>請求額（A×B)</t>
    <rPh sb="0" eb="3">
      <t>セイキュウガク</t>
    </rPh>
    <phoneticPr fontId="3"/>
  </si>
  <si>
    <t>＜更新区分について＞</t>
    <rPh sb="1" eb="3">
      <t>コウシン</t>
    </rPh>
    <rPh sb="3" eb="5">
      <t>クブン</t>
    </rPh>
    <phoneticPr fontId="3"/>
  </si>
  <si>
    <t>新規</t>
    <rPh sb="0" eb="2">
      <t>シンキ</t>
    </rPh>
    <phoneticPr fontId="3"/>
  </si>
  <si>
    <t>対象となる子について、初めて請求する場合（休業期間中の分を一括請求できます）</t>
    <rPh sb="0" eb="2">
      <t>タイショウ</t>
    </rPh>
    <rPh sb="5" eb="6">
      <t>コ</t>
    </rPh>
    <rPh sb="11" eb="12">
      <t>ハジ</t>
    </rPh>
    <rPh sb="14" eb="16">
      <t>セイキュウ</t>
    </rPh>
    <rPh sb="18" eb="20">
      <t>バアイ</t>
    </rPh>
    <rPh sb="21" eb="23">
      <t>キュウギョウ</t>
    </rPh>
    <rPh sb="23" eb="25">
      <t>キカン</t>
    </rPh>
    <rPh sb="25" eb="26">
      <t>ナカ</t>
    </rPh>
    <rPh sb="27" eb="28">
      <t>ブン</t>
    </rPh>
    <rPh sb="29" eb="31">
      <t>イッカツ</t>
    </rPh>
    <rPh sb="31" eb="33">
      <t>セイキュウ</t>
    </rPh>
    <phoneticPr fontId="3"/>
  </si>
  <si>
    <t>変更</t>
    <rPh sb="0" eb="2">
      <t>ヘンコウ</t>
    </rPh>
    <phoneticPr fontId="3"/>
  </si>
  <si>
    <t>育児休業の期間が変更になったため、給付の請求期間が変更になる場合</t>
    <rPh sb="0" eb="2">
      <t>イクジ</t>
    </rPh>
    <rPh sb="2" eb="4">
      <t>キュウギョウ</t>
    </rPh>
    <rPh sb="5" eb="7">
      <t>キカン</t>
    </rPh>
    <rPh sb="8" eb="10">
      <t>ヘンコウ</t>
    </rPh>
    <rPh sb="17" eb="19">
      <t>キュウフ</t>
    </rPh>
    <rPh sb="20" eb="22">
      <t>セイキュウ</t>
    </rPh>
    <rPh sb="22" eb="24">
      <t>キカン</t>
    </rPh>
    <rPh sb="25" eb="27">
      <t>ヘンコウ</t>
    </rPh>
    <rPh sb="30" eb="32">
      <t>バアイ</t>
    </rPh>
    <phoneticPr fontId="3"/>
  </si>
  <si>
    <t>延長</t>
    <rPh sb="0" eb="2">
      <t>エンチョウ</t>
    </rPh>
    <phoneticPr fontId="3"/>
  </si>
  <si>
    <t>＜添付書類＞</t>
    <rPh sb="1" eb="3">
      <t>テンプ</t>
    </rPh>
    <rPh sb="3" eb="5">
      <t>ショルイ</t>
    </rPh>
    <phoneticPr fontId="3"/>
  </si>
  <si>
    <t>県費</t>
    <rPh sb="0" eb="2">
      <t>ケンピ</t>
    </rPh>
    <phoneticPr fontId="3"/>
  </si>
  <si>
    <t>市費</t>
    <rPh sb="0" eb="2">
      <t>シヒ</t>
    </rPh>
    <phoneticPr fontId="3"/>
  </si>
  <si>
    <t>短縮</t>
    <rPh sb="0" eb="2">
      <t>タンシュク</t>
    </rPh>
    <phoneticPr fontId="3"/>
  </si>
  <si>
    <t>（前記総務省令に定める場合の区分に応じて下記のとおり。）</t>
    <rPh sb="1" eb="3">
      <t>ゼンキ</t>
    </rPh>
    <rPh sb="3" eb="6">
      <t>ソウムショウ</t>
    </rPh>
    <rPh sb="6" eb="7">
      <t>レイ</t>
    </rPh>
    <rPh sb="8" eb="9">
      <t>サダ</t>
    </rPh>
    <rPh sb="11" eb="13">
      <t>バアイ</t>
    </rPh>
    <rPh sb="14" eb="16">
      <t>クブン</t>
    </rPh>
    <rPh sb="17" eb="18">
      <t>オウ</t>
    </rPh>
    <rPh sb="20" eb="22">
      <t>カキ</t>
    </rPh>
    <phoneticPr fontId="3"/>
  </si>
  <si>
    <t>2のア</t>
    <phoneticPr fontId="3"/>
  </si>
  <si>
    <t>世帯全員について記載された住民票の写し及び母子健康手帳の写し</t>
    <rPh sb="0" eb="2">
      <t>セタイ</t>
    </rPh>
    <rPh sb="2" eb="4">
      <t>ゼンイン</t>
    </rPh>
    <rPh sb="8" eb="10">
      <t>キサイ</t>
    </rPh>
    <rPh sb="13" eb="16">
      <t>ジュウミンヒョウ</t>
    </rPh>
    <rPh sb="17" eb="18">
      <t>ウツ</t>
    </rPh>
    <rPh sb="19" eb="20">
      <t>オヨ</t>
    </rPh>
    <rPh sb="21" eb="23">
      <t>ボシ</t>
    </rPh>
    <rPh sb="23" eb="25">
      <t>ケンコウ</t>
    </rPh>
    <rPh sb="25" eb="27">
      <t>テチョウ</t>
    </rPh>
    <rPh sb="28" eb="29">
      <t>ウツ</t>
    </rPh>
    <phoneticPr fontId="3"/>
  </si>
  <si>
    <t>2のイ</t>
    <phoneticPr fontId="3"/>
  </si>
  <si>
    <t>保育を予定していた配偶者の状態についての医師の診断書及び母子健康手帳の写し</t>
    <rPh sb="0" eb="2">
      <t>ホイク</t>
    </rPh>
    <rPh sb="3" eb="5">
      <t>ヨテイ</t>
    </rPh>
    <rPh sb="9" eb="12">
      <t>ハイグウシャ</t>
    </rPh>
    <rPh sb="13" eb="15">
      <t>ジョウタイ</t>
    </rPh>
    <rPh sb="20" eb="22">
      <t>イシ</t>
    </rPh>
    <rPh sb="23" eb="26">
      <t>シンダンショ</t>
    </rPh>
    <rPh sb="26" eb="27">
      <t>オヨ</t>
    </rPh>
    <rPh sb="28" eb="30">
      <t>ボシ</t>
    </rPh>
    <rPh sb="30" eb="32">
      <t>ケンコウ</t>
    </rPh>
    <rPh sb="32" eb="34">
      <t>テチョウ</t>
    </rPh>
    <rPh sb="35" eb="36">
      <t>ウツ</t>
    </rPh>
    <phoneticPr fontId="3"/>
  </si>
  <si>
    <t>2のウ</t>
    <phoneticPr fontId="3"/>
  </si>
  <si>
    <t>2のエ</t>
    <phoneticPr fontId="3"/>
  </si>
  <si>
    <t>母子健康手帳の写し</t>
    <rPh sb="0" eb="2">
      <t>ボシ</t>
    </rPh>
    <rPh sb="2" eb="4">
      <t>ケンコウ</t>
    </rPh>
    <rPh sb="4" eb="6">
      <t>テチョウ</t>
    </rPh>
    <rPh sb="7" eb="8">
      <t>ウツ</t>
    </rPh>
    <phoneticPr fontId="3"/>
  </si>
  <si>
    <t>※この用紙は提出の必要はありません。</t>
  </si>
  <si>
    <t>　対象となる子が一歳に達したが、総務省令に定める場合に該当し、休業中の給付が延長となる場合（延長の期間一月ごとに請求書が必要です。なお、総務省令に定める場合に該当するかどうかは、あらかじめ短期給付担当にお問い合わせください。）</t>
    <rPh sb="1" eb="3">
      <t>タイショウ</t>
    </rPh>
    <rPh sb="6" eb="7">
      <t>コ</t>
    </rPh>
    <rPh sb="8" eb="10">
      <t>イッサイ</t>
    </rPh>
    <rPh sb="11" eb="12">
      <t>タッ</t>
    </rPh>
    <rPh sb="16" eb="19">
      <t>ソウムショウ</t>
    </rPh>
    <rPh sb="19" eb="20">
      <t>レイ</t>
    </rPh>
    <rPh sb="21" eb="22">
      <t>サダ</t>
    </rPh>
    <rPh sb="24" eb="26">
      <t>バアイ</t>
    </rPh>
    <rPh sb="27" eb="29">
      <t>ガイトウ</t>
    </rPh>
    <rPh sb="31" eb="34">
      <t>キュウギョウチュウ</t>
    </rPh>
    <rPh sb="35" eb="37">
      <t>キュウフ</t>
    </rPh>
    <rPh sb="38" eb="40">
      <t>エンチョウ</t>
    </rPh>
    <rPh sb="43" eb="45">
      <t>バアイ</t>
    </rPh>
    <rPh sb="46" eb="48">
      <t>エンチョウ</t>
    </rPh>
    <rPh sb="49" eb="51">
      <t>キカン</t>
    </rPh>
    <rPh sb="51" eb="52">
      <t>ヒト</t>
    </rPh>
    <rPh sb="52" eb="53">
      <t>ツキ</t>
    </rPh>
    <rPh sb="56" eb="59">
      <t>セイキュウショ</t>
    </rPh>
    <rPh sb="60" eb="62">
      <t>ヒツヨウ</t>
    </rPh>
    <rPh sb="68" eb="71">
      <t>ソウムショウ</t>
    </rPh>
    <rPh sb="71" eb="72">
      <t>レイ</t>
    </rPh>
    <rPh sb="73" eb="74">
      <t>サダ</t>
    </rPh>
    <rPh sb="76" eb="78">
      <t>バアイ</t>
    </rPh>
    <rPh sb="79" eb="81">
      <t>ガイトウ</t>
    </rPh>
    <rPh sb="94" eb="96">
      <t>タンキ</t>
    </rPh>
    <rPh sb="96" eb="98">
      <t>キュウフ</t>
    </rPh>
    <rPh sb="98" eb="100">
      <t>タントウ</t>
    </rPh>
    <rPh sb="102" eb="103">
      <t>ト</t>
    </rPh>
    <rPh sb="104" eb="105">
      <t>ア</t>
    </rPh>
    <phoneticPr fontId="3"/>
  </si>
  <si>
    <t>（総務省令に定める場合）
１　育児休業に係る子について、保育所における保育の実施を希望し、申込みを行っていたが、当該子が１歳に達する日後の期間について、
　当面その実施が行われない場合
２　常態として育児休業に係る子の養育を行っている配偶者であって当該子が１歳に達する日後の期間について常態として当該子の養育を行
　う予定であったものが次のいずれかに該当した場合
　ア　死亡したとき
　イ　負傷、疾病又は身体上若しくは精神上の障害により育児休業に係る子を養育することが困難な状態になったとき
　ウ　婚姻の解消その他の事情により配偶者が育児休業に係る子と同居しないこととなったとき
　エ　６週間（多胎妊娠にあっては、14週間）以内に出産する予定であるか又は産後８週間を経過しないとき</t>
    <rPh sb="1" eb="4">
      <t>ソウムショウ</t>
    </rPh>
    <rPh sb="4" eb="5">
      <t>レイ</t>
    </rPh>
    <rPh sb="6" eb="7">
      <t>サダ</t>
    </rPh>
    <rPh sb="9" eb="11">
      <t>バアイ</t>
    </rPh>
    <rPh sb="15" eb="17">
      <t>イクジ</t>
    </rPh>
    <rPh sb="17" eb="19">
      <t>キュウギョウ</t>
    </rPh>
    <rPh sb="20" eb="21">
      <t>カカ</t>
    </rPh>
    <rPh sb="22" eb="23">
      <t>コ</t>
    </rPh>
    <rPh sb="28" eb="31">
      <t>ホイクショ</t>
    </rPh>
    <rPh sb="35" eb="37">
      <t>ホイク</t>
    </rPh>
    <rPh sb="38" eb="40">
      <t>ジッシ</t>
    </rPh>
    <rPh sb="41" eb="43">
      <t>キボウ</t>
    </rPh>
    <rPh sb="45" eb="46">
      <t>モウ</t>
    </rPh>
    <rPh sb="46" eb="47">
      <t>コ</t>
    </rPh>
    <rPh sb="49" eb="50">
      <t>オコナ</t>
    </rPh>
    <rPh sb="56" eb="58">
      <t>トウガイ</t>
    </rPh>
    <rPh sb="58" eb="59">
      <t>コ</t>
    </rPh>
    <rPh sb="61" eb="62">
      <t>サイ</t>
    </rPh>
    <rPh sb="63" eb="64">
      <t>タッ</t>
    </rPh>
    <rPh sb="66" eb="67">
      <t>ヒ</t>
    </rPh>
    <rPh sb="67" eb="68">
      <t>アト</t>
    </rPh>
    <rPh sb="69" eb="71">
      <t>キカン</t>
    </rPh>
    <rPh sb="78" eb="80">
      <t>トウメン</t>
    </rPh>
    <rPh sb="82" eb="84">
      <t>ジッシ</t>
    </rPh>
    <rPh sb="85" eb="86">
      <t>ギョウ</t>
    </rPh>
    <rPh sb="90" eb="92">
      <t>バアイ</t>
    </rPh>
    <rPh sb="95" eb="97">
      <t>ジョウタイ</t>
    </rPh>
    <rPh sb="100" eb="102">
      <t>イクジ</t>
    </rPh>
    <rPh sb="102" eb="104">
      <t>キュウギョウ</t>
    </rPh>
    <rPh sb="105" eb="106">
      <t>カカ</t>
    </rPh>
    <rPh sb="107" eb="108">
      <t>コ</t>
    </rPh>
    <rPh sb="109" eb="111">
      <t>ヨウイク</t>
    </rPh>
    <rPh sb="112" eb="113">
      <t>オコナ</t>
    </rPh>
    <rPh sb="117" eb="120">
      <t>ハイグウシャ</t>
    </rPh>
    <rPh sb="124" eb="126">
      <t>トウガイ</t>
    </rPh>
    <rPh sb="126" eb="127">
      <t>コ</t>
    </rPh>
    <rPh sb="129" eb="130">
      <t>サイ</t>
    </rPh>
    <rPh sb="131" eb="132">
      <t>タッ</t>
    </rPh>
    <rPh sb="134" eb="135">
      <t>ヒ</t>
    </rPh>
    <rPh sb="135" eb="136">
      <t>アト</t>
    </rPh>
    <rPh sb="137" eb="139">
      <t>キカン</t>
    </rPh>
    <rPh sb="148" eb="150">
      <t>トウガイ</t>
    </rPh>
    <rPh sb="150" eb="151">
      <t>コ</t>
    </rPh>
    <rPh sb="155" eb="156">
      <t>オコナ</t>
    </rPh>
    <rPh sb="159" eb="161">
      <t>ヨテイ</t>
    </rPh>
    <rPh sb="168" eb="169">
      <t>ツギ</t>
    </rPh>
    <rPh sb="175" eb="177">
      <t>ガイトウ</t>
    </rPh>
    <rPh sb="179" eb="181">
      <t>バアイ</t>
    </rPh>
    <rPh sb="185" eb="187">
      <t>シボウ</t>
    </rPh>
    <rPh sb="195" eb="197">
      <t>フショウ</t>
    </rPh>
    <rPh sb="198" eb="200">
      <t>シッペイ</t>
    </rPh>
    <rPh sb="200" eb="201">
      <t>マタ</t>
    </rPh>
    <rPh sb="202" eb="205">
      <t>シンタイジョウ</t>
    </rPh>
    <rPh sb="205" eb="206">
      <t>モ</t>
    </rPh>
    <rPh sb="209" eb="212">
      <t>セイシンジョウ</t>
    </rPh>
    <rPh sb="213" eb="215">
      <t>ショウガイ</t>
    </rPh>
    <rPh sb="218" eb="220">
      <t>イクジ</t>
    </rPh>
    <rPh sb="220" eb="222">
      <t>キュウギョウ</t>
    </rPh>
    <rPh sb="223" eb="224">
      <t>カカ</t>
    </rPh>
    <rPh sb="225" eb="226">
      <t>コ</t>
    </rPh>
    <rPh sb="227" eb="229">
      <t>ヨウイク</t>
    </rPh>
    <rPh sb="234" eb="236">
      <t>コンナン</t>
    </rPh>
    <rPh sb="237" eb="239">
      <t>ジョウタイ</t>
    </rPh>
    <rPh sb="249" eb="251">
      <t>コンイン</t>
    </rPh>
    <rPh sb="252" eb="254">
      <t>カイショウ</t>
    </rPh>
    <rPh sb="256" eb="257">
      <t>タ</t>
    </rPh>
    <rPh sb="258" eb="260">
      <t>ジジョウ</t>
    </rPh>
    <rPh sb="263" eb="266">
      <t>ハイグウシャ</t>
    </rPh>
    <rPh sb="267" eb="269">
      <t>イクジ</t>
    </rPh>
    <rPh sb="269" eb="271">
      <t>キュウギョウ</t>
    </rPh>
    <rPh sb="272" eb="273">
      <t>カカ</t>
    </rPh>
    <rPh sb="274" eb="275">
      <t>コ</t>
    </rPh>
    <rPh sb="276" eb="278">
      <t>ドウキョ</t>
    </rPh>
    <rPh sb="294" eb="296">
      <t>シュウカン</t>
    </rPh>
    <rPh sb="297" eb="299">
      <t>タタイ</t>
    </rPh>
    <rPh sb="299" eb="301">
      <t>ニンシン</t>
    </rPh>
    <rPh sb="309" eb="311">
      <t>シュウカン</t>
    </rPh>
    <rPh sb="312" eb="314">
      <t>イナイ</t>
    </rPh>
    <rPh sb="315" eb="317">
      <t>シュッサン</t>
    </rPh>
    <rPh sb="319" eb="321">
      <t>ヨテイ</t>
    </rPh>
    <rPh sb="325" eb="326">
      <t>マタ</t>
    </rPh>
    <rPh sb="327" eb="329">
      <t>サンゴ</t>
    </rPh>
    <rPh sb="330" eb="332">
      <t>シュウカン</t>
    </rPh>
    <rPh sb="333" eb="335">
      <t>ケイカ</t>
    </rPh>
    <phoneticPr fontId="3"/>
  </si>
  <si>
    <t>次の項目を入力してください。</t>
    <rPh sb="0" eb="1">
      <t>ツギ</t>
    </rPh>
    <rPh sb="2" eb="4">
      <t>コウモク</t>
    </rPh>
    <rPh sb="5" eb="7">
      <t>ニュウリョク</t>
    </rPh>
    <phoneticPr fontId="3"/>
  </si>
  <si>
    <t>１８０日目</t>
    <rPh sb="3" eb="4">
      <t>ニチ</t>
    </rPh>
    <rPh sb="4" eb="5">
      <t>メ</t>
    </rPh>
    <phoneticPr fontId="3"/>
  </si>
  <si>
    <t>円 ／ 22日 ＝</t>
    <rPh sb="0" eb="1">
      <t>エン</t>
    </rPh>
    <rPh sb="6" eb="7">
      <t>ニチ</t>
    </rPh>
    <phoneticPr fontId="3"/>
  </si>
  <si>
    <t>円（10円未満四捨五入）</t>
    <rPh sb="0" eb="1">
      <t>エン</t>
    </rPh>
    <rPh sb="4" eb="5">
      <t>エン</t>
    </rPh>
    <rPh sb="5" eb="7">
      <t>ミマン</t>
    </rPh>
    <rPh sb="7" eb="11">
      <t>シシャゴニュウ</t>
    </rPh>
    <phoneticPr fontId="3"/>
  </si>
  <si>
    <t>②請求額計算式　　　</t>
    <rPh sb="1" eb="3">
      <t>セイキュウ</t>
    </rPh>
    <rPh sb="3" eb="4">
      <t>ガク</t>
    </rPh>
    <rPh sb="4" eb="6">
      <t>ケイサン</t>
    </rPh>
    <rPh sb="6" eb="7">
      <t>シキ</t>
    </rPh>
    <phoneticPr fontId="3"/>
  </si>
  <si>
    <t>給付日額（Ｂ）</t>
    <rPh sb="0" eb="2">
      <t>キュウフ</t>
    </rPh>
    <rPh sb="2" eb="4">
      <t>ニチガク</t>
    </rPh>
    <phoneticPr fontId="3"/>
  </si>
  <si>
    <t>給付上限相当額</t>
    <rPh sb="0" eb="2">
      <t>キュウフ</t>
    </rPh>
    <rPh sb="2" eb="4">
      <t>ジョウゲン</t>
    </rPh>
    <rPh sb="4" eb="6">
      <t>ソウトウ</t>
    </rPh>
    <rPh sb="6" eb="7">
      <t>ガク</t>
    </rPh>
    <phoneticPr fontId="3"/>
  </si>
  <si>
    <t>適用開始日</t>
    <rPh sb="0" eb="2">
      <t>テキヨウ</t>
    </rPh>
    <rPh sb="2" eb="5">
      <t>カイシビ</t>
    </rPh>
    <phoneticPr fontId="3"/>
  </si>
  <si>
    <t>　180日(土日含む)まで</t>
    <rPh sb="4" eb="5">
      <t>ニチ</t>
    </rPh>
    <rPh sb="6" eb="8">
      <t>ドニチ</t>
    </rPh>
    <rPh sb="8" eb="9">
      <t>フク</t>
    </rPh>
    <phoneticPr fontId="3"/>
  </si>
  <si>
    <t>円（円未満切捨て）</t>
    <rPh sb="0" eb="1">
      <t>エン</t>
    </rPh>
    <rPh sb="2" eb="3">
      <t>エン</t>
    </rPh>
    <rPh sb="3" eb="5">
      <t>ミマン</t>
    </rPh>
    <rPh sb="5" eb="7">
      <t>キリス</t>
    </rPh>
    <phoneticPr fontId="3"/>
  </si>
  <si>
    <t>180日まで</t>
    <rPh sb="3" eb="4">
      <t>ニチ</t>
    </rPh>
    <phoneticPr fontId="3"/>
  </si>
  <si>
    <t>180日を超える</t>
    <rPh sb="3" eb="4">
      <t>ニチ</t>
    </rPh>
    <rPh sb="5" eb="6">
      <t>コ</t>
    </rPh>
    <phoneticPr fontId="3"/>
  </si>
  <si>
    <t>合計休業日数</t>
    <rPh sb="0" eb="2">
      <t>ゴウケイ</t>
    </rPh>
    <rPh sb="2" eb="4">
      <t>キュウギョウ</t>
    </rPh>
    <rPh sb="4" eb="6">
      <t>ニッスウ</t>
    </rPh>
    <phoneticPr fontId="3"/>
  </si>
  <si>
    <t>①標準報酬日額の算出</t>
    <rPh sb="1" eb="3">
      <t>ヒョウジュン</t>
    </rPh>
    <rPh sb="3" eb="5">
      <t>ホウシュウ</t>
    </rPh>
    <rPh sb="5" eb="6">
      <t>ニチ</t>
    </rPh>
    <rPh sb="8" eb="10">
      <t>サンシュツ</t>
    </rPh>
    <phoneticPr fontId="3"/>
  </si>
  <si>
    <t>標準報酬日額</t>
    <rPh sb="0" eb="2">
      <t>ヒョウジュン</t>
    </rPh>
    <rPh sb="2" eb="4">
      <t>ホウシュウ</t>
    </rPh>
    <rPh sb="4" eb="6">
      <t>ニチガク</t>
    </rPh>
    <phoneticPr fontId="3"/>
  </si>
  <si>
    <t>標準報酬月額</t>
    <rPh sb="0" eb="2">
      <t>ヒョウジュン</t>
    </rPh>
    <rPh sb="2" eb="4">
      <t>ホウシュウ</t>
    </rPh>
    <rPh sb="4" eb="6">
      <t>ゲツガク</t>
    </rPh>
    <phoneticPr fontId="3"/>
  </si>
  <si>
    <t>また、地方公務員の育児休業等に関する法律に基づき、上記育児休業期間について報酬が支給されないことを証明します。</t>
    <rPh sb="3" eb="5">
      <t>チホウ</t>
    </rPh>
    <rPh sb="5" eb="8">
      <t>コウムイン</t>
    </rPh>
    <rPh sb="9" eb="11">
      <t>イクジ</t>
    </rPh>
    <rPh sb="11" eb="13">
      <t>キュウギョウ</t>
    </rPh>
    <rPh sb="13" eb="14">
      <t>トウ</t>
    </rPh>
    <rPh sb="15" eb="16">
      <t>カン</t>
    </rPh>
    <rPh sb="18" eb="20">
      <t>ホウリツ</t>
    </rPh>
    <rPh sb="21" eb="22">
      <t>モト</t>
    </rPh>
    <rPh sb="25" eb="27">
      <t>ジョウキ</t>
    </rPh>
    <rPh sb="27" eb="29">
      <t>イクジ</t>
    </rPh>
    <rPh sb="29" eb="31">
      <t>キュウギョウ</t>
    </rPh>
    <rPh sb="31" eb="33">
      <t>キカン</t>
    </rPh>
    <rPh sb="37" eb="39">
      <t>ホウシュウ</t>
    </rPh>
    <rPh sb="40" eb="42">
      <t>シキュウ</t>
    </rPh>
    <rPh sb="49" eb="51">
      <t>ショウメイ</t>
    </rPh>
    <phoneticPr fontId="3"/>
  </si>
  <si>
    <t>人事異動通知書の写し、又は市町村教育委員会承認済の育児休業延長の承認請求書等の写し</t>
    <rPh sb="0" eb="2">
      <t>ジンジ</t>
    </rPh>
    <rPh sb="2" eb="4">
      <t>イドウ</t>
    </rPh>
    <rPh sb="4" eb="7">
      <t>ツウチショ</t>
    </rPh>
    <rPh sb="8" eb="9">
      <t>ウツ</t>
    </rPh>
    <rPh sb="11" eb="12">
      <t>マタ</t>
    </rPh>
    <rPh sb="13" eb="16">
      <t>シチョウソン</t>
    </rPh>
    <rPh sb="16" eb="18">
      <t>キョウイク</t>
    </rPh>
    <rPh sb="18" eb="21">
      <t>イインカイ</t>
    </rPh>
    <rPh sb="21" eb="23">
      <t>ショウニン</t>
    </rPh>
    <rPh sb="23" eb="24">
      <t>ズミ</t>
    </rPh>
    <rPh sb="25" eb="27">
      <t>イクジ</t>
    </rPh>
    <rPh sb="27" eb="29">
      <t>キュウギョウ</t>
    </rPh>
    <rPh sb="29" eb="31">
      <t>エンチョウ</t>
    </rPh>
    <rPh sb="32" eb="34">
      <t>ショウニン</t>
    </rPh>
    <rPh sb="34" eb="37">
      <t>セイキュウショ</t>
    </rPh>
    <rPh sb="37" eb="38">
      <t>トウ</t>
    </rPh>
    <rPh sb="39" eb="40">
      <t>ウツ</t>
    </rPh>
    <phoneticPr fontId="3"/>
  </si>
  <si>
    <t>人事異動通知書の写し、又は市町村教育委員会承認済の育児休業等変更届等の写し</t>
    <rPh sb="0" eb="2">
      <t>ジンジ</t>
    </rPh>
    <rPh sb="2" eb="4">
      <t>イドウ</t>
    </rPh>
    <rPh sb="4" eb="7">
      <t>ツウチショ</t>
    </rPh>
    <rPh sb="8" eb="9">
      <t>ウツ</t>
    </rPh>
    <rPh sb="11" eb="12">
      <t>マタ</t>
    </rPh>
    <rPh sb="13" eb="16">
      <t>シチョウソン</t>
    </rPh>
    <rPh sb="16" eb="18">
      <t>キョウイク</t>
    </rPh>
    <rPh sb="18" eb="21">
      <t>イインカイ</t>
    </rPh>
    <rPh sb="21" eb="23">
      <t>ショウニン</t>
    </rPh>
    <rPh sb="23" eb="24">
      <t>ズミ</t>
    </rPh>
    <rPh sb="25" eb="27">
      <t>イクジ</t>
    </rPh>
    <rPh sb="27" eb="29">
      <t>キュウギョウ</t>
    </rPh>
    <rPh sb="29" eb="30">
      <t>トウ</t>
    </rPh>
    <rPh sb="30" eb="33">
      <t>ヘンコウトドケ</t>
    </rPh>
    <rPh sb="33" eb="34">
      <t>トウ</t>
    </rPh>
    <rPh sb="35" eb="36">
      <t>ウツ</t>
    </rPh>
    <phoneticPr fontId="3"/>
  </si>
  <si>
    <t>円 × 67/100  =</t>
    <rPh sb="0" eb="1">
      <t>エン</t>
    </rPh>
    <phoneticPr fontId="3"/>
  </si>
  <si>
    <t>円 × 50/100　=</t>
    <rPh sb="0" eb="1">
      <t>エン</t>
    </rPh>
    <phoneticPr fontId="3"/>
  </si>
  <si>
    <t>生　年　月　日</t>
    <rPh sb="0" eb="1">
      <t>セイ</t>
    </rPh>
    <rPh sb="2" eb="3">
      <t>ネン</t>
    </rPh>
    <rPh sb="4" eb="5">
      <t>ツキ</t>
    </rPh>
    <rPh sb="6" eb="7">
      <t>ヒ</t>
    </rPh>
    <phoneticPr fontId="3"/>
  </si>
  <si>
    <r>
      <t>育児休業手当金請求書 請求額計算シート</t>
    </r>
    <r>
      <rPr>
        <b/>
        <sz val="12"/>
        <rFont val="ＭＳ ゴシック"/>
        <family val="3"/>
        <charset val="128"/>
      </rPr>
      <t>　
※この用紙は提出の必要はありません。</t>
    </r>
    <rPh sb="0" eb="2">
      <t>イクジ</t>
    </rPh>
    <rPh sb="2" eb="4">
      <t>キュウギョウ</t>
    </rPh>
    <rPh sb="4" eb="7">
      <t>テアテキン</t>
    </rPh>
    <rPh sb="7" eb="10">
      <t>セイキュウショ</t>
    </rPh>
    <rPh sb="11" eb="14">
      <t>セイキュウガク</t>
    </rPh>
    <rPh sb="14" eb="16">
      <t>ケイサン</t>
    </rPh>
    <rPh sb="24" eb="26">
      <t>ヨウシ</t>
    </rPh>
    <rPh sb="27" eb="29">
      <t>テイシュツ</t>
    </rPh>
    <rPh sb="30" eb="32">
      <t>ヒツヨウ</t>
    </rPh>
    <phoneticPr fontId="3"/>
  </si>
  <si>
    <t>※延長給付は、月単位で毎月々支給要件を証明する書類を添付の上、請求してください。</t>
    <rPh sb="1" eb="5">
      <t>エンチョウキュウフ</t>
    </rPh>
    <rPh sb="7" eb="10">
      <t>ツキタンイ</t>
    </rPh>
    <rPh sb="11" eb="14">
      <t>マイツキヅキ</t>
    </rPh>
    <rPh sb="14" eb="16">
      <t>シキュウ</t>
    </rPh>
    <rPh sb="16" eb="18">
      <t>ヨウケン</t>
    </rPh>
    <rPh sb="19" eb="21">
      <t>ショウメイ</t>
    </rPh>
    <rPh sb="23" eb="25">
      <t>ショルイ</t>
    </rPh>
    <rPh sb="26" eb="28">
      <t>テンプ</t>
    </rPh>
    <rPh sb="29" eb="30">
      <t>ウエ</t>
    </rPh>
    <rPh sb="31" eb="33">
      <t>セイキュウ</t>
    </rPh>
    <phoneticPr fontId="3"/>
  </si>
  <si>
    <t>※新規の請求は育児休業の発令日以降に、延長給付は請求する月が経過してから請求してください。</t>
    <rPh sb="1" eb="3">
      <t>シンキ</t>
    </rPh>
    <rPh sb="4" eb="6">
      <t>セイキュウ</t>
    </rPh>
    <rPh sb="7" eb="9">
      <t>イクジ</t>
    </rPh>
    <rPh sb="9" eb="11">
      <t>キュウギョウ</t>
    </rPh>
    <rPh sb="12" eb="14">
      <t>ハツレイ</t>
    </rPh>
    <rPh sb="14" eb="15">
      <t>ビ</t>
    </rPh>
    <rPh sb="15" eb="17">
      <t>イコウ</t>
    </rPh>
    <rPh sb="19" eb="21">
      <t>エンチョウ</t>
    </rPh>
    <rPh sb="21" eb="23">
      <t>キュウフ</t>
    </rPh>
    <rPh sb="24" eb="26">
      <t>セイキュウ</t>
    </rPh>
    <rPh sb="28" eb="29">
      <t>ツキ</t>
    </rPh>
    <rPh sb="30" eb="32">
      <t>ケイカ</t>
    </rPh>
    <rPh sb="36" eb="38">
      <t>セイキュウ</t>
    </rPh>
    <phoneticPr fontId="2"/>
  </si>
  <si>
    <t>級</t>
    <rPh sb="0" eb="1">
      <t>キュウ</t>
    </rPh>
    <phoneticPr fontId="2"/>
  </si>
  <si>
    <t>令和</t>
    <rPh sb="0" eb="1">
      <t>ワ</t>
    </rPh>
    <phoneticPr fontId="2"/>
  </si>
  <si>
    <t>所属所名</t>
    <phoneticPr fontId="3"/>
  </si>
  <si>
    <t>育休開始日</t>
    <phoneticPr fontId="3"/>
  </si>
  <si>
    <t>所属所コード</t>
    <phoneticPr fontId="3"/>
  </si>
  <si>
    <t>対象となる子の
生　年　月　日</t>
    <rPh sb="0" eb="2">
      <t>タイショウ</t>
    </rPh>
    <rPh sb="5" eb="6">
      <t>コ</t>
    </rPh>
    <rPh sb="8" eb="9">
      <t>ナマ</t>
    </rPh>
    <rPh sb="10" eb="11">
      <t>トシ</t>
    </rPh>
    <rPh sb="12" eb="13">
      <t>ツキ</t>
    </rPh>
    <rPh sb="14" eb="15">
      <t>ニチ</t>
    </rPh>
    <phoneticPr fontId="2"/>
  </si>
  <si>
    <t>令和</t>
    <rPh sb="0" eb="2">
      <t>レイワ</t>
    </rPh>
    <phoneticPr fontId="3"/>
  </si>
  <si>
    <t>令和　　　　年　　　　月　　　　日　　～　　令和　　　　年　　　　　月　　　　日</t>
    <rPh sb="1" eb="2">
      <t>ワ</t>
    </rPh>
    <rPh sb="23" eb="24">
      <t>ワ</t>
    </rPh>
    <phoneticPr fontId="3"/>
  </si>
  <si>
    <t>令和　　　　年　　　　月　　　　日　　～　　令和　　　　年　　　　　月　　　　日</t>
    <phoneticPr fontId="3"/>
  </si>
  <si>
    <t>令和　　　　年　　　　月　　　　　日</t>
    <phoneticPr fontId="3"/>
  </si>
  <si>
    <t xml:space="preserve">TEL:               (              )           </t>
    <phoneticPr fontId="2"/>
  </si>
  <si>
    <t>人事異動通知書の写し　（「育児休業支援手当金」も請求する場合は、配偶者が育児休業を取得していることが分かる書類）</t>
    <rPh sb="0" eb="2">
      <t>ジンジ</t>
    </rPh>
    <rPh sb="2" eb="4">
      <t>イドウ</t>
    </rPh>
    <rPh sb="4" eb="7">
      <t>ツウチショ</t>
    </rPh>
    <rPh sb="8" eb="9">
      <t>ウツ</t>
    </rPh>
    <rPh sb="13" eb="17">
      <t>イクジキュウギョウ</t>
    </rPh>
    <rPh sb="17" eb="19">
      <t>シエン</t>
    </rPh>
    <rPh sb="19" eb="21">
      <t>テアテ</t>
    </rPh>
    <rPh sb="21" eb="22">
      <t>キン</t>
    </rPh>
    <rPh sb="24" eb="26">
      <t>セイキュウ</t>
    </rPh>
    <rPh sb="28" eb="30">
      <t>バアイ</t>
    </rPh>
    <rPh sb="32" eb="35">
      <t>ハイグウシャ</t>
    </rPh>
    <rPh sb="36" eb="40">
      <t>イクジキュウギョウ</t>
    </rPh>
    <rPh sb="41" eb="43">
      <t>シュトク</t>
    </rPh>
    <rPh sb="50" eb="51">
      <t>ワ</t>
    </rPh>
    <rPh sb="53" eb="55">
      <t>ショルイ</t>
    </rPh>
    <phoneticPr fontId="3"/>
  </si>
  <si>
    <t>育児休業承認書の写し　（「育児休業支援手当金」も請求する場合は、配偶者が育児休業を取得していることが分かる書類）</t>
    <rPh sb="0" eb="2">
      <t>イクジ</t>
    </rPh>
    <rPh sb="2" eb="4">
      <t>キュウギョウ</t>
    </rPh>
    <rPh sb="4" eb="7">
      <t>ショウニンショ</t>
    </rPh>
    <rPh sb="8" eb="9">
      <t>ウツ</t>
    </rPh>
    <rPh sb="19" eb="21">
      <t>テアテ</t>
    </rPh>
    <phoneticPr fontId="3"/>
  </si>
  <si>
    <t>　１８０日を超える</t>
    <rPh sb="4" eb="5">
      <t>ニチ</t>
    </rPh>
    <rPh sb="6" eb="7">
      <t>コ</t>
    </rPh>
    <phoneticPr fontId="3"/>
  </si>
  <si>
    <t>月</t>
  </si>
  <si>
    <t>合計請求額</t>
    <rPh sb="0" eb="2">
      <t>ゴウケイ</t>
    </rPh>
    <rPh sb="2" eb="4">
      <t>セイキュウ</t>
    </rPh>
    <rPh sb="4" eb="5">
      <t>ガク</t>
    </rPh>
    <phoneticPr fontId="3"/>
  </si>
  <si>
    <t>新規の方は、この数値をメモし、育児休業手当金請求書の請求額に記入する↑</t>
    <rPh sb="0" eb="2">
      <t>シンキ</t>
    </rPh>
    <rPh sb="3" eb="4">
      <t>カタ</t>
    </rPh>
    <rPh sb="8" eb="10">
      <t>スウチ</t>
    </rPh>
    <rPh sb="15" eb="17">
      <t>イクジ</t>
    </rPh>
    <rPh sb="17" eb="19">
      <t>キュウギョウ</t>
    </rPh>
    <rPh sb="19" eb="22">
      <t>テアテキン</t>
    </rPh>
    <rPh sb="22" eb="25">
      <t>セイキュウショ</t>
    </rPh>
    <rPh sb="26" eb="29">
      <t>セイキュウガク</t>
    </rPh>
    <rPh sb="30" eb="32">
      <t>キニュウ</t>
    </rPh>
    <phoneticPr fontId="3"/>
  </si>
  <si>
    <r>
      <t>延長の方は、</t>
    </r>
    <r>
      <rPr>
        <u/>
        <sz val="11"/>
        <rFont val="HGP創英角ﾎﾟｯﾌﾟ体"/>
        <family val="3"/>
        <charset val="128"/>
      </rPr>
      <t>請求対象月</t>
    </r>
    <r>
      <rPr>
        <sz val="11"/>
        <rFont val="HGP創英角ﾎﾟｯﾌﾟ体"/>
        <family val="3"/>
        <charset val="128"/>
      </rPr>
      <t>の数値をメモし、育児休業手当金請求書の請求額に記入する↑　　　　</t>
    </r>
    <rPh sb="0" eb="2">
      <t>エンチョウ</t>
    </rPh>
    <rPh sb="3" eb="4">
      <t>カタ</t>
    </rPh>
    <rPh sb="6" eb="8">
      <t>セイキュウ</t>
    </rPh>
    <rPh sb="8" eb="10">
      <t>タイショウ</t>
    </rPh>
    <rPh sb="10" eb="11">
      <t>ツキ</t>
    </rPh>
    <rPh sb="12" eb="14">
      <t>スウチ</t>
    </rPh>
    <rPh sb="19" eb="21">
      <t>イクジ</t>
    </rPh>
    <rPh sb="21" eb="23">
      <t>キュウギョウ</t>
    </rPh>
    <rPh sb="23" eb="26">
      <t>テアテキン</t>
    </rPh>
    <rPh sb="26" eb="29">
      <t>セイキュウショ</t>
    </rPh>
    <rPh sb="30" eb="33">
      <t>セイキュウガク</t>
    </rPh>
    <rPh sb="34" eb="36">
      <t>キニュウ</t>
    </rPh>
    <phoneticPr fontId="3"/>
  </si>
  <si>
    <t>①市区町村発行の請求月の保育所入所不承諾通知書の写し　②市区町村に提出した保育所等の利用申込書の写し
③育児休業手当金支給対象期間延長事由認定申告書、及び誓約書（誓約書は子が１歳の申請時のみ）</t>
    <rPh sb="1" eb="5">
      <t>シクチョウソン</t>
    </rPh>
    <rPh sb="5" eb="7">
      <t>ハッコウ</t>
    </rPh>
    <rPh sb="8" eb="11">
      <t>セイキュウツキ</t>
    </rPh>
    <rPh sb="12" eb="15">
      <t>ホイクショ</t>
    </rPh>
    <rPh sb="15" eb="17">
      <t>ニュウショ</t>
    </rPh>
    <rPh sb="17" eb="18">
      <t>フ</t>
    </rPh>
    <rPh sb="18" eb="20">
      <t>ショウダク</t>
    </rPh>
    <rPh sb="20" eb="23">
      <t>ツウチショ</t>
    </rPh>
    <rPh sb="24" eb="25">
      <t>ウツ</t>
    </rPh>
    <rPh sb="52" eb="59">
      <t>イクジキュウギョウテアテキン</t>
    </rPh>
    <rPh sb="59" eb="65">
      <t>シキュウタイショウキカン</t>
    </rPh>
    <rPh sb="65" eb="69">
      <t>エンチョウジユウ</t>
    </rPh>
    <rPh sb="69" eb="74">
      <t>ニンテイシンコクショ</t>
    </rPh>
    <rPh sb="75" eb="76">
      <t>オヨ</t>
    </rPh>
    <rPh sb="77" eb="80">
      <t>セイヤクショ</t>
    </rPh>
    <rPh sb="81" eb="84">
      <t>セイヤクショ</t>
    </rPh>
    <rPh sb="85" eb="86">
      <t>コ</t>
    </rPh>
    <rPh sb="88" eb="89">
      <t>サイ</t>
    </rPh>
    <rPh sb="90" eb="93">
      <t>シンセイジ</t>
    </rPh>
    <phoneticPr fontId="3"/>
  </si>
  <si>
    <t>a6680-04@pref.saitama.lg.jp</t>
    <phoneticPr fontId="2"/>
  </si>
  <si>
    <t>R7.6</t>
    <phoneticPr fontId="2"/>
  </si>
  <si>
    <r>
      <t xml:space="preserve"> </t>
    </r>
    <r>
      <rPr>
        <b/>
        <sz val="18"/>
        <color theme="1"/>
        <rFont val="HGP明朝E"/>
        <family val="1"/>
        <charset val="128"/>
      </rPr>
      <t>育児休業手当金請求書</t>
    </r>
    <r>
      <rPr>
        <b/>
        <sz val="16"/>
        <color theme="1"/>
        <rFont val="HGP明朝E"/>
        <family val="1"/>
        <charset val="128"/>
      </rPr>
      <t>　</t>
    </r>
    <rPh sb="1" eb="3">
      <t>イクジ</t>
    </rPh>
    <rPh sb="3" eb="5">
      <t>キュウギョウ</t>
    </rPh>
    <rPh sb="5" eb="8">
      <t>テアテキン</t>
    </rPh>
    <rPh sb="8" eb="11">
      <t>セイキュウショ</t>
    </rPh>
    <phoneticPr fontId="3"/>
  </si>
  <si>
    <t xml:space="preserve">TEL:               (              )               </t>
    <phoneticPr fontId="2"/>
  </si>
  <si>
    <t xml:space="preserve">MAIL:                                        </t>
    <phoneticPr fontId="2"/>
  </si>
  <si>
    <t>2 　育児休業手当金がパパ・ママ育休プラスに該当する場合は、次の期間もご記入ください</t>
    <rPh sb="3" eb="7">
      <t>イクジキュウギョウ</t>
    </rPh>
    <rPh sb="7" eb="10">
      <t>テアテキン</t>
    </rPh>
    <rPh sb="16" eb="18">
      <t>イクキュウ</t>
    </rPh>
    <rPh sb="22" eb="24">
      <t>ガイトウ</t>
    </rPh>
    <rPh sb="26" eb="28">
      <t>バアイ</t>
    </rPh>
    <rPh sb="30" eb="31">
      <t>ツギ</t>
    </rPh>
    <rPh sb="32" eb="34">
      <t>キカン</t>
    </rPh>
    <rPh sb="36" eb="38">
      <t>キニュウ</t>
    </rPh>
    <phoneticPr fontId="3"/>
  </si>
  <si>
    <t>育児休業手当金
180日まで給付上限額</t>
    <rPh sb="11" eb="12">
      <t>ニチ</t>
    </rPh>
    <rPh sb="14" eb="16">
      <t>キュウフ</t>
    </rPh>
    <rPh sb="16" eb="19">
      <t>ジョウゲンガク</t>
    </rPh>
    <phoneticPr fontId="3"/>
  </si>
  <si>
    <t>育児休業手当金
給付上限額</t>
    <rPh sb="8" eb="10">
      <t>キュウフ</t>
    </rPh>
    <rPh sb="10" eb="13">
      <t>ジョウゲンガク</t>
    </rPh>
    <phoneticPr fontId="3"/>
  </si>
  <si>
    <t>令和　　　　年　　　　　月　　　　日</t>
    <rPh sb="0" eb="2">
      <t>レイワ</t>
    </rPh>
    <rPh sb="6" eb="7">
      <t>ネン</t>
    </rPh>
    <rPh sb="12" eb="13">
      <t>ガツ</t>
    </rPh>
    <rPh sb="17" eb="18">
      <t>ニチ</t>
    </rPh>
    <phoneticPr fontId="3"/>
  </si>
  <si>
    <t>育休終了予定日</t>
    <rPh sb="0" eb="2">
      <t>イクキュウ</t>
    </rPh>
    <rPh sb="2" eb="4">
      <t>シュウリョウ</t>
    </rPh>
    <rPh sb="4" eb="7">
      <t>ヨテイビ</t>
    </rPh>
    <phoneticPr fontId="3"/>
  </si>
  <si>
    <t>新規　　　・　　　変更　　　・　　　延長</t>
    <phoneticPr fontId="3"/>
  </si>
  <si>
    <t>様式第32号-1</t>
    <rPh sb="0" eb="2">
      <t>ヨウシキ</t>
    </rPh>
    <rPh sb="2" eb="3">
      <t>ダイ</t>
    </rPh>
    <rPh sb="5" eb="6">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</si>
</sst>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Red]\-#,##0\ "/>
    <numFmt numFmtId="177" formatCode="#,##0&quot;日&quot;"/>
    <numFmt numFmtId="178" formatCode="#,###&quot;円&quot;"/>
    <numFmt numFmtId="179" formatCode="#,##0&quot; 円&quot;"/>
    <numFmt numFmtId="180" formatCode="#,##0_ "/>
    <numFmt numFmtId="181" formatCode="#,##0&quot; 円&quot;;[Red]\-#,##0&quot;円&quot;"/>
    <numFmt numFmtId="182" formatCode="[$-411]ggge&quot;年&quot;m&quot;月&quot;d&quot;日&quot;;@"/>
  </numFmts>
  <fonts count="31">
    <font>
      <sz val="11"/>
      <color theme="1"/>
      <name val="ＭＳ Ｐゴシック"/>
      <family val="3"/>
      <charset val="128"/>
      <scheme val="minor"/>
    </font>
    <font>
      <b/>
      <sz val="16"/>
      <color theme="1"/>
      <name val="HGP明朝E"/>
      <family val="1"/>
      <charset val="128"/>
    </font>
    <font>
      <sz val="6"/>
      <name val="ＭＳ Ｐゴシック"/>
      <family val="3"/>
      <charset val="128"/>
      <scheme val="minor"/>
    </font>
    <font>
      <sz val="6"/>
      <name val="ＭＳ Ｐゴシック"/>
      <family val="3"/>
      <charset val="128"/>
    </font>
    <font>
      <sz val="9"/>
      <color theme="1"/>
      <name val="ＭＳ Ｐ明朝"/>
      <family val="1"/>
      <charset val="128"/>
    </font>
    <font>
      <sz val="11"/>
      <color theme="1"/>
      <name val="ＭＳ Ｐ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sz val="16"/>
      <color theme="1"/>
      <name val="HGP平成明朝体W9"/>
      <family val="1"/>
      <charset val="128"/>
    </font>
    <font>
      <sz val="8"/>
      <color theme="1"/>
      <name val="ＭＳ 明朝"/>
      <family val="1"/>
      <charset val="128"/>
    </font>
    <font>
      <sz val="11"/>
      <name val="ＭＳ Ｐゴシック"/>
      <family val="3"/>
      <charset val="128"/>
    </font>
    <font>
      <sz val="11"/>
      <name val="ＭＳ 明朝"/>
      <family val="1"/>
      <charset val="128"/>
    </font>
    <font>
      <b/>
      <sz val="14"/>
      <name val="ＭＳ 明朝"/>
      <family val="1"/>
      <charset val="128"/>
    </font>
    <font>
      <b/>
      <sz val="12"/>
      <name val="ＭＳ ゴシック"/>
      <family val="3"/>
      <charset val="128"/>
    </font>
    <font>
      <b/>
      <sz val="11"/>
      <name val="ＭＳ ゴシック"/>
      <family val="3"/>
      <charset val="128"/>
    </font>
    <font>
      <sz val="10"/>
      <name val="ＭＳ 明朝"/>
      <family val="1"/>
      <charset val="128"/>
    </font>
    <font>
      <sz val="8"/>
      <name val="ＭＳ 明朝"/>
      <family val="1"/>
      <charset val="128"/>
    </font>
    <font>
      <sz val="9"/>
      <name val="ＭＳ 明朝"/>
      <family val="1"/>
      <charset val="128"/>
    </font>
    <font>
      <sz val="12"/>
      <name val="HGP創英角ﾎﾟｯﾌﾟ体"/>
      <family val="3"/>
      <charset val="128"/>
    </font>
    <font>
      <u/>
      <sz val="11"/>
      <color theme="1"/>
      <name val="ＭＳ Ｐ明朝"/>
      <family val="1"/>
      <charset val="128"/>
    </font>
    <font>
      <b/>
      <sz val="11"/>
      <name val="ＭＳ 明朝"/>
      <family val="1"/>
      <charset val="128"/>
    </font>
    <font>
      <sz val="12"/>
      <color theme="1"/>
      <name val="ＭＳ Ｐ明朝"/>
      <family val="1"/>
      <charset val="128"/>
    </font>
    <font>
      <b/>
      <sz val="12"/>
      <color theme="1"/>
      <name val="ＭＳ Ｐ明朝"/>
      <family val="1"/>
      <charset val="128"/>
    </font>
    <font>
      <sz val="11"/>
      <name val="HGP創英角ﾎﾟｯﾌﾟ体"/>
      <family val="3"/>
      <charset val="128"/>
    </font>
    <font>
      <sz val="11"/>
      <color theme="1"/>
      <name val="ＭＳ Ｐゴシック"/>
      <family val="3"/>
      <charset val="128"/>
      <scheme val="minor"/>
    </font>
    <font>
      <sz val="12"/>
      <name val="ＭＳ 明朝"/>
      <family val="1"/>
      <charset val="128"/>
    </font>
    <font>
      <u/>
      <sz val="11"/>
      <name val="HGP創英角ﾎﾟｯﾌﾟ体"/>
      <family val="3"/>
      <charset val="128"/>
    </font>
    <font>
      <u/>
      <sz val="11"/>
      <color theme="10"/>
      <name val="ＭＳ Ｐゴシック"/>
      <family val="3"/>
      <charset val="128"/>
      <scheme val="minor"/>
    </font>
    <font>
      <b/>
      <sz val="18"/>
      <color theme="1"/>
      <name val="HGP明朝E"/>
      <family val="1"/>
      <charset val="128"/>
    </font>
    <font>
      <b/>
      <sz val="11"/>
      <color theme="1"/>
      <name val="ＭＳ Ｐゴシック"/>
      <family val="3"/>
      <charset val="128"/>
      <scheme val="minor"/>
    </font>
  </fonts>
  <fills count="10">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rgb="FF92D050"/>
        <bgColor indexed="64"/>
      </patternFill>
    </fill>
    <fill>
      <patternFill patternType="solid">
        <fgColor rgb="FFB8E08C"/>
        <bgColor indexed="64"/>
      </patternFill>
    </fill>
    <fill>
      <patternFill patternType="solid">
        <fgColor rgb="FF33FF8F"/>
        <bgColor indexed="64"/>
      </patternFill>
    </fill>
    <fill>
      <patternFill patternType="solid">
        <fgColor rgb="FF00B050"/>
        <bgColor indexed="64"/>
      </patternFill>
    </fill>
    <fill>
      <patternFill patternType="solid">
        <fgColor rgb="FFFFFF00"/>
        <bgColor indexed="64"/>
      </patternFill>
    </fill>
  </fills>
  <borders count="4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s>
  <cellStyleXfs count="5">
    <xf numFmtId="0" fontId="0" fillId="0" borderId="0">
      <alignment vertical="center"/>
    </xf>
    <xf numFmtId="0" fontId="11" fillId="0" borderId="0"/>
    <xf numFmtId="38" fontId="11" fillId="0" borderId="0" applyFont="0" applyFill="0" applyBorder="0" applyAlignment="0" applyProtection="0"/>
    <xf numFmtId="38" fontId="25" fillId="0" borderId="0" applyFont="0" applyFill="0" applyBorder="0" applyAlignment="0" applyProtection="0">
      <alignment vertical="center"/>
    </xf>
    <xf numFmtId="0" fontId="28" fillId="0" borderId="0" applyNumberFormat="0" applyFill="0" applyBorder="0" applyAlignment="0" applyProtection="0">
      <alignment vertical="center"/>
    </xf>
  </cellStyleXfs>
  <cellXfs count="262">
    <xf numFmtId="0" fontId="0" fillId="0" borderId="0" xfId="0">
      <alignment vertical="center"/>
    </xf>
    <xf numFmtId="0" fontId="4" fillId="0" borderId="0" xfId="0" applyFont="1">
      <alignment vertical="center"/>
    </xf>
    <xf numFmtId="0" fontId="5" fillId="0" borderId="0" xfId="0" applyFont="1">
      <alignment vertical="center"/>
    </xf>
    <xf numFmtId="0" fontId="5" fillId="0" borderId="8" xfId="0" applyFont="1" applyBorder="1" applyAlignment="1">
      <alignment vertical="center" wrapText="1"/>
    </xf>
    <xf numFmtId="0" fontId="5" fillId="0" borderId="8" xfId="0" applyFont="1" applyBorder="1" applyAlignment="1">
      <alignment horizontal="center" vertical="center" textRotation="255" shrinkToFit="1"/>
    </xf>
    <xf numFmtId="0" fontId="5" fillId="0" borderId="8" xfId="0" applyFont="1" applyBorder="1">
      <alignment vertical="center"/>
    </xf>
    <xf numFmtId="0" fontId="5" fillId="0" borderId="20" xfId="0" applyFont="1" applyBorder="1">
      <alignment vertical="center"/>
    </xf>
    <xf numFmtId="0" fontId="4"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5" fillId="0" borderId="1" xfId="0" applyFont="1" applyBorder="1">
      <alignment vertical="center"/>
    </xf>
    <xf numFmtId="0" fontId="5" fillId="0" borderId="10" xfId="0" applyFont="1" applyBorder="1">
      <alignment vertical="center"/>
    </xf>
    <xf numFmtId="0" fontId="6" fillId="0" borderId="0" xfId="0" applyFont="1" applyAlignment="1">
      <alignment vertical="top"/>
    </xf>
    <xf numFmtId="0" fontId="7" fillId="0" borderId="0" xfId="0" applyFont="1">
      <alignment vertical="center"/>
    </xf>
    <xf numFmtId="0" fontId="12" fillId="0" borderId="0" xfId="1" applyFont="1" applyAlignment="1">
      <alignment vertical="center"/>
    </xf>
    <xf numFmtId="0" fontId="13" fillId="0" borderId="0" xfId="1" applyFont="1" applyAlignment="1">
      <alignment horizontal="left" vertical="center"/>
    </xf>
    <xf numFmtId="0" fontId="12" fillId="0" borderId="0" xfId="1" applyFont="1" applyAlignment="1">
      <alignment horizontal="left" vertical="center"/>
    </xf>
    <xf numFmtId="0" fontId="6" fillId="0" borderId="0" xfId="1" applyFont="1" applyAlignment="1">
      <alignment horizontal="left" vertical="center"/>
    </xf>
    <xf numFmtId="0" fontId="9" fillId="0" borderId="0" xfId="1" applyFont="1" applyAlignment="1">
      <alignment horizontal="center" vertical="center"/>
    </xf>
    <xf numFmtId="0" fontId="7" fillId="0" borderId="0" xfId="1" applyFont="1" applyAlignment="1">
      <alignment vertical="center" wrapText="1"/>
    </xf>
    <xf numFmtId="0" fontId="7" fillId="0" borderId="0" xfId="1" applyFont="1" applyAlignment="1">
      <alignment vertical="center"/>
    </xf>
    <xf numFmtId="0" fontId="7" fillId="0" borderId="0" xfId="1" applyFont="1" applyAlignment="1">
      <alignment vertical="top" wrapText="1"/>
    </xf>
    <xf numFmtId="0" fontId="10" fillId="0" borderId="0" xfId="1" applyFont="1" applyAlignment="1">
      <alignment vertical="top" wrapText="1"/>
    </xf>
    <xf numFmtId="0" fontId="7" fillId="0" borderId="0" xfId="1" applyFont="1" applyAlignment="1">
      <alignment horizontal="center" vertical="center"/>
    </xf>
    <xf numFmtId="0" fontId="7" fillId="0" borderId="3" xfId="1" applyFont="1" applyBorder="1" applyAlignment="1">
      <alignment vertical="center"/>
    </xf>
    <xf numFmtId="0" fontId="7" fillId="0" borderId="4" xfId="1" applyFont="1" applyBorder="1" applyAlignment="1">
      <alignment vertical="center"/>
    </xf>
    <xf numFmtId="0" fontId="7" fillId="0" borderId="2" xfId="1" applyFont="1" applyBorder="1" applyAlignment="1">
      <alignment vertical="center"/>
    </xf>
    <xf numFmtId="0" fontId="12" fillId="0" borderId="3" xfId="1" applyFont="1" applyBorder="1" applyAlignment="1">
      <alignment vertical="center"/>
    </xf>
    <xf numFmtId="0" fontId="7" fillId="0" borderId="3" xfId="1" applyFont="1" applyBorder="1" applyAlignment="1">
      <alignment vertical="center" shrinkToFit="1"/>
    </xf>
    <xf numFmtId="0" fontId="7" fillId="0" borderId="4" xfId="1" applyFont="1" applyBorder="1" applyAlignment="1">
      <alignment vertical="center" shrinkToFit="1"/>
    </xf>
    <xf numFmtId="0" fontId="7" fillId="0" borderId="0" xfId="1" applyFont="1" applyAlignment="1">
      <alignment vertical="center" shrinkToFit="1"/>
    </xf>
    <xf numFmtId="0" fontId="12" fillId="0" borderId="5" xfId="1" applyFont="1" applyBorder="1" applyAlignment="1">
      <alignment vertical="center"/>
    </xf>
    <xf numFmtId="0" fontId="12" fillId="0" borderId="6" xfId="1" applyFont="1" applyBorder="1" applyAlignment="1">
      <alignment vertical="center"/>
    </xf>
    <xf numFmtId="0" fontId="12" fillId="0" borderId="6" xfId="1" applyFont="1" applyBorder="1" applyAlignment="1">
      <alignment horizontal="left" vertical="center"/>
    </xf>
    <xf numFmtId="14" fontId="12" fillId="0" borderId="6" xfId="1" applyNumberFormat="1" applyFont="1" applyBorder="1" applyAlignment="1">
      <alignment vertical="center"/>
    </xf>
    <xf numFmtId="0" fontId="12" fillId="0" borderId="7" xfId="1" applyFont="1" applyBorder="1" applyAlignment="1">
      <alignment vertical="center"/>
    </xf>
    <xf numFmtId="0" fontId="12" fillId="0" borderId="8" xfId="1" applyFont="1" applyBorder="1" applyAlignment="1">
      <alignment vertical="center"/>
    </xf>
    <xf numFmtId="0" fontId="14" fillId="0" borderId="0" xfId="1" applyFont="1" applyAlignment="1">
      <alignment vertical="center"/>
    </xf>
    <xf numFmtId="0" fontId="14" fillId="0" borderId="20" xfId="1" applyFont="1" applyBorder="1" applyAlignment="1">
      <alignment vertical="center"/>
    </xf>
    <xf numFmtId="0" fontId="14" fillId="0" borderId="0" xfId="1" applyFont="1" applyAlignment="1">
      <alignment horizontal="center" vertical="center"/>
    </xf>
    <xf numFmtId="0" fontId="14" fillId="0" borderId="20" xfId="1" applyFont="1" applyBorder="1" applyAlignment="1">
      <alignment horizontal="center" vertical="center"/>
    </xf>
    <xf numFmtId="0" fontId="14" fillId="5" borderId="39" xfId="1" applyFont="1" applyFill="1" applyBorder="1" applyAlignment="1">
      <alignment horizontal="center" vertical="center" shrinkToFit="1"/>
    </xf>
    <xf numFmtId="0" fontId="12" fillId="0" borderId="4" xfId="1" applyFont="1" applyBorder="1" applyAlignment="1">
      <alignment horizontal="center" vertical="center" shrinkToFit="1"/>
    </xf>
    <xf numFmtId="0" fontId="12" fillId="0" borderId="40" xfId="1" applyFont="1" applyBorder="1" applyAlignment="1">
      <alignment vertical="center" shrinkToFit="1"/>
    </xf>
    <xf numFmtId="14" fontId="12" fillId="0" borderId="40" xfId="1" applyNumberFormat="1" applyFont="1" applyBorder="1" applyAlignment="1">
      <alignment vertical="center" shrinkToFit="1"/>
    </xf>
    <xf numFmtId="14" fontId="12" fillId="0" borderId="0" xfId="1" applyNumberFormat="1" applyFont="1" applyAlignment="1">
      <alignment vertical="center" shrinkToFit="1"/>
    </xf>
    <xf numFmtId="0" fontId="15" fillId="0" borderId="0" xfId="1" applyFont="1" applyAlignment="1">
      <alignment horizontal="left" vertical="center" wrapText="1"/>
    </xf>
    <xf numFmtId="0" fontId="12" fillId="0" borderId="20" xfId="1" applyFont="1" applyBorder="1" applyAlignment="1">
      <alignment vertical="center"/>
    </xf>
    <xf numFmtId="14" fontId="12" fillId="0" borderId="0" xfId="1" applyNumberFormat="1" applyFont="1" applyAlignment="1">
      <alignment vertical="center"/>
    </xf>
    <xf numFmtId="0" fontId="17" fillId="0" borderId="0" xfId="1" applyFont="1" applyAlignment="1">
      <alignment horizontal="right" vertical="center"/>
    </xf>
    <xf numFmtId="0" fontId="18" fillId="0" borderId="0" xfId="1" applyFont="1" applyAlignment="1">
      <alignment horizontal="right" vertical="center"/>
    </xf>
    <xf numFmtId="0" fontId="19" fillId="0" borderId="8" xfId="1" applyFont="1" applyBorder="1" applyAlignment="1">
      <alignment vertical="center" shrinkToFit="1"/>
    </xf>
    <xf numFmtId="0" fontId="19" fillId="0" borderId="0" xfId="1" applyFont="1" applyAlignment="1">
      <alignment vertical="center" shrinkToFit="1"/>
    </xf>
    <xf numFmtId="180" fontId="12" fillId="0" borderId="1" xfId="1" applyNumberFormat="1" applyFont="1" applyBorder="1" applyAlignment="1">
      <alignment vertical="center"/>
    </xf>
    <xf numFmtId="180" fontId="12" fillId="0" borderId="0" xfId="1" applyNumberFormat="1" applyFont="1" applyAlignment="1">
      <alignment vertical="center"/>
    </xf>
    <xf numFmtId="0" fontId="6" fillId="0" borderId="0" xfId="1" applyFont="1" applyAlignment="1">
      <alignment vertical="center"/>
    </xf>
    <xf numFmtId="0" fontId="8" fillId="0" borderId="0" xfId="1" applyFont="1" applyAlignment="1">
      <alignment vertical="center"/>
    </xf>
    <xf numFmtId="0" fontId="8" fillId="0" borderId="0" xfId="1" applyFont="1" applyAlignment="1">
      <alignment horizontal="center" vertical="center"/>
    </xf>
    <xf numFmtId="0" fontId="4" fillId="0" borderId="0" xfId="1" applyFont="1" applyAlignment="1">
      <alignment horizontal="right" vertical="center"/>
    </xf>
    <xf numFmtId="0" fontId="8" fillId="0" borderId="20" xfId="1" applyFont="1" applyBorder="1" applyAlignment="1">
      <alignment horizontal="center" vertical="center"/>
    </xf>
    <xf numFmtId="0" fontId="12" fillId="0" borderId="8" xfId="1" applyFont="1" applyBorder="1" applyAlignment="1">
      <alignment horizontal="left" vertical="center"/>
    </xf>
    <xf numFmtId="0" fontId="5" fillId="0" borderId="0" xfId="1" applyFont="1" applyAlignment="1">
      <alignment vertical="center"/>
    </xf>
    <xf numFmtId="180" fontId="6" fillId="0" borderId="1" xfId="1" applyNumberFormat="1" applyFont="1" applyBorder="1" applyAlignment="1">
      <alignment vertical="center"/>
    </xf>
    <xf numFmtId="176" fontId="6" fillId="0" borderId="1" xfId="2" applyNumberFormat="1" applyFont="1" applyFill="1" applyBorder="1" applyAlignment="1">
      <alignment horizontal="right" vertical="center"/>
    </xf>
    <xf numFmtId="0" fontId="8" fillId="0" borderId="0" xfId="1" applyFont="1" applyAlignment="1">
      <alignment horizontal="left" vertical="center"/>
    </xf>
    <xf numFmtId="181" fontId="20" fillId="0" borderId="0" xfId="2" applyNumberFormat="1" applyFont="1" applyFill="1" applyBorder="1" applyAlignment="1">
      <alignment horizontal="right" vertical="center"/>
    </xf>
    <xf numFmtId="0" fontId="4" fillId="0" borderId="0" xfId="1" applyFont="1" applyAlignment="1">
      <alignment vertical="center"/>
    </xf>
    <xf numFmtId="176" fontId="8" fillId="0" borderId="0" xfId="2" applyNumberFormat="1" applyFont="1" applyFill="1" applyBorder="1" applyAlignment="1">
      <alignment horizontal="center" vertical="center"/>
    </xf>
    <xf numFmtId="0" fontId="8" fillId="0" borderId="0" xfId="1" applyFont="1" applyAlignment="1">
      <alignment horizontal="left" vertical="center" shrinkToFit="1"/>
    </xf>
    <xf numFmtId="0" fontId="12" fillId="0" borderId="8" xfId="1" applyFont="1" applyBorder="1" applyAlignment="1">
      <alignment horizontal="right" vertical="center"/>
    </xf>
    <xf numFmtId="176" fontId="6" fillId="0" borderId="1" xfId="2" applyNumberFormat="1" applyFont="1" applyFill="1" applyBorder="1" applyAlignment="1">
      <alignment vertical="center"/>
    </xf>
    <xf numFmtId="0" fontId="7" fillId="0" borderId="20" xfId="1" applyFont="1" applyBorder="1" applyAlignment="1">
      <alignment horizontal="left" vertical="center"/>
    </xf>
    <xf numFmtId="0" fontId="21" fillId="0" borderId="8" xfId="1" applyFont="1" applyBorder="1" applyAlignment="1">
      <alignment horizontal="center" vertical="center"/>
    </xf>
    <xf numFmtId="0" fontId="4" fillId="0" borderId="2" xfId="1" applyFont="1" applyBorder="1" applyAlignment="1">
      <alignment horizontal="center" vertical="center" shrinkToFit="1"/>
    </xf>
    <xf numFmtId="0" fontId="4" fillId="7" borderId="2" xfId="1" applyFont="1" applyFill="1" applyBorder="1" applyAlignment="1">
      <alignment horizontal="center" vertical="center" shrinkToFit="1"/>
    </xf>
    <xf numFmtId="0" fontId="4" fillId="7" borderId="27" xfId="1" applyFont="1" applyFill="1" applyBorder="1" applyAlignment="1">
      <alignment horizontal="center" vertical="center" shrinkToFit="1"/>
    </xf>
    <xf numFmtId="14" fontId="12" fillId="0" borderId="8" xfId="1" applyNumberFormat="1" applyFont="1" applyBorder="1" applyAlignment="1">
      <alignment vertical="center"/>
    </xf>
    <xf numFmtId="0" fontId="12" fillId="0" borderId="3" xfId="1" applyFont="1" applyBorder="1" applyAlignment="1">
      <alignment horizontal="center" vertical="center"/>
    </xf>
    <xf numFmtId="0" fontId="12" fillId="0" borderId="4" xfId="1" applyFont="1" applyBorder="1" applyAlignment="1">
      <alignment horizontal="left" vertical="center"/>
    </xf>
    <xf numFmtId="0" fontId="5" fillId="0" borderId="2" xfId="1" applyFont="1" applyBorder="1" applyAlignment="1">
      <alignment vertical="center"/>
    </xf>
    <xf numFmtId="176" fontId="5" fillId="0" borderId="2" xfId="1" applyNumberFormat="1" applyFont="1" applyBorder="1" applyAlignment="1">
      <alignment vertical="center"/>
    </xf>
    <xf numFmtId="38" fontId="5" fillId="7" borderId="2" xfId="2" applyFont="1" applyFill="1" applyBorder="1" applyAlignment="1">
      <alignment vertical="center"/>
    </xf>
    <xf numFmtId="38" fontId="5" fillId="7" borderId="27" xfId="2" applyFont="1" applyFill="1" applyBorder="1" applyAlignment="1">
      <alignment vertical="center"/>
    </xf>
    <xf numFmtId="14" fontId="12" fillId="0" borderId="0" xfId="1" applyNumberFormat="1" applyFont="1" applyAlignment="1">
      <alignment horizontal="right" vertical="center"/>
    </xf>
    <xf numFmtId="38" fontId="12" fillId="0" borderId="0" xfId="2" applyFont="1" applyBorder="1" applyAlignment="1">
      <alignment vertical="center"/>
    </xf>
    <xf numFmtId="0" fontId="24" fillId="0" borderId="0" xfId="1" applyFont="1" applyAlignment="1">
      <alignment horizontal="right" vertical="center"/>
    </xf>
    <xf numFmtId="0" fontId="24" fillId="0" borderId="20" xfId="1" applyFont="1" applyBorder="1" applyAlignment="1">
      <alignment horizontal="right" vertical="center"/>
    </xf>
    <xf numFmtId="0" fontId="12" fillId="0" borderId="9" xfId="1" applyFont="1" applyBorder="1" applyAlignment="1">
      <alignment vertical="center"/>
    </xf>
    <xf numFmtId="0" fontId="12" fillId="0" borderId="1" xfId="1" applyFont="1" applyBorder="1" applyAlignment="1">
      <alignment horizontal="left" vertical="center"/>
    </xf>
    <xf numFmtId="0" fontId="12" fillId="0" borderId="1" xfId="1" applyFont="1" applyBorder="1" applyAlignment="1">
      <alignment vertical="center"/>
    </xf>
    <xf numFmtId="0" fontId="12" fillId="0" borderId="10" xfId="1" applyFont="1" applyBorder="1" applyAlignment="1">
      <alignment vertical="center"/>
    </xf>
    <xf numFmtId="49" fontId="12" fillId="0" borderId="0" xfId="1" applyNumberFormat="1" applyFont="1" applyAlignment="1">
      <alignment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1" xfId="1" applyFont="1" applyBorder="1" applyAlignment="1">
      <alignment vertical="center"/>
    </xf>
    <xf numFmtId="0" fontId="7" fillId="0" borderId="10" xfId="1" applyFont="1" applyBorder="1" applyAlignment="1">
      <alignment vertical="center"/>
    </xf>
    <xf numFmtId="14" fontId="12" fillId="0" borderId="2" xfId="1" quotePrefix="1" applyNumberFormat="1" applyFont="1" applyBorder="1" applyAlignment="1">
      <alignment horizontal="right" vertical="center"/>
    </xf>
    <xf numFmtId="182" fontId="14" fillId="6" borderId="44" xfId="1" applyNumberFormat="1" applyFont="1" applyFill="1" applyBorder="1" applyAlignment="1" applyProtection="1">
      <alignment horizontal="center" vertical="center"/>
      <protection locked="0"/>
    </xf>
    <xf numFmtId="182" fontId="12" fillId="0" borderId="4" xfId="1" applyNumberFormat="1" applyFont="1" applyBorder="1" applyAlignment="1">
      <alignment horizontal="center" vertical="center" shrinkToFit="1"/>
    </xf>
    <xf numFmtId="0" fontId="5" fillId="0" borderId="1" xfId="0" applyFont="1" applyBorder="1" applyProtection="1">
      <alignment vertical="center"/>
      <protection locked="0"/>
    </xf>
    <xf numFmtId="0" fontId="5" fillId="2" borderId="2" xfId="0" applyFont="1" applyFill="1" applyBorder="1">
      <alignment vertical="center"/>
    </xf>
    <xf numFmtId="0" fontId="5" fillId="2" borderId="3" xfId="0" applyFont="1" applyFill="1" applyBorder="1">
      <alignment vertical="center"/>
    </xf>
    <xf numFmtId="0" fontId="5" fillId="2" borderId="4" xfId="0" applyFont="1" applyFill="1" applyBorder="1">
      <alignment vertical="center"/>
    </xf>
    <xf numFmtId="0" fontId="5" fillId="0" borderId="0" xfId="0" applyFont="1" applyAlignment="1">
      <alignment horizontal="center" vertical="center" textRotation="255" shrinkToFit="1"/>
    </xf>
    <xf numFmtId="0" fontId="5" fillId="4" borderId="2" xfId="0" applyFont="1" applyFill="1" applyBorder="1">
      <alignment vertical="center"/>
    </xf>
    <xf numFmtId="0" fontId="5" fillId="4" borderId="3" xfId="0" applyFont="1" applyFill="1" applyBorder="1">
      <alignment vertical="center"/>
    </xf>
    <xf numFmtId="0" fontId="5" fillId="4" borderId="4" xfId="0" applyFont="1" applyFill="1" applyBorder="1">
      <alignment vertical="center"/>
    </xf>
    <xf numFmtId="0" fontId="5" fillId="0" borderId="0" xfId="0" applyFont="1" applyAlignment="1">
      <alignment horizontal="distributed" vertical="center"/>
    </xf>
    <xf numFmtId="0" fontId="5" fillId="0" borderId="0" xfId="0" applyFont="1" applyAlignment="1">
      <alignment vertical="center" shrinkToFit="1"/>
    </xf>
    <xf numFmtId="0" fontId="5" fillId="0" borderId="0" xfId="0" applyFont="1" applyProtection="1">
      <alignment vertical="center"/>
      <protection locked="0"/>
    </xf>
    <xf numFmtId="0" fontId="5" fillId="0" borderId="0" xfId="0" applyFont="1" applyAlignment="1">
      <alignment horizontal="left" vertical="center"/>
    </xf>
    <xf numFmtId="0" fontId="5" fillId="0" borderId="0" xfId="0" applyFont="1" applyAlignment="1">
      <alignment horizontal="center" vertical="center"/>
    </xf>
    <xf numFmtId="0" fontId="12" fillId="0" borderId="2" xfId="1" applyFont="1" applyBorder="1" applyAlignment="1">
      <alignment horizontal="left" vertical="center"/>
    </xf>
    <xf numFmtId="0" fontId="4" fillId="0" borderId="3" xfId="1" applyFont="1" applyBorder="1" applyAlignment="1">
      <alignment vertical="center"/>
    </xf>
    <xf numFmtId="0" fontId="26" fillId="0" borderId="4" xfId="1" applyFont="1" applyBorder="1" applyAlignment="1">
      <alignment horizontal="right" vertical="center"/>
    </xf>
    <xf numFmtId="0" fontId="22" fillId="0" borderId="2" xfId="1" applyFont="1" applyBorder="1" applyAlignment="1">
      <alignment vertical="center"/>
    </xf>
    <xf numFmtId="0" fontId="26" fillId="0" borderId="3" xfId="1" applyFont="1" applyBorder="1" applyAlignment="1">
      <alignment horizontal="right" vertical="center"/>
    </xf>
    <xf numFmtId="0" fontId="28" fillId="0" borderId="0" xfId="4">
      <alignment vertical="center"/>
    </xf>
    <xf numFmtId="14" fontId="0" fillId="0" borderId="0" xfId="0" applyNumberFormat="1">
      <alignment vertical="center"/>
    </xf>
    <xf numFmtId="38" fontId="30" fillId="9" borderId="0" xfId="3" applyFont="1" applyFill="1" applyAlignment="1">
      <alignment vertical="center" wrapText="1"/>
    </xf>
    <xf numFmtId="38" fontId="0" fillId="0" borderId="0" xfId="3" applyFont="1">
      <alignment vertical="center"/>
    </xf>
    <xf numFmtId="14" fontId="30" fillId="9" borderId="0" xfId="0" applyNumberFormat="1" applyFont="1" applyFill="1">
      <alignment vertical="center"/>
    </xf>
    <xf numFmtId="0" fontId="5" fillId="0" borderId="1" xfId="0" applyFont="1" applyBorder="1" applyAlignment="1" applyProtection="1">
      <alignment horizontal="left" vertical="center"/>
      <protection locked="0"/>
    </xf>
    <xf numFmtId="0" fontId="1" fillId="0" borderId="1" xfId="0" applyFont="1" applyBorder="1" applyAlignment="1">
      <alignment horizontal="center" vertical="center"/>
    </xf>
    <xf numFmtId="0" fontId="5" fillId="0" borderId="5" xfId="0" applyFont="1" applyBorder="1" applyAlignment="1">
      <alignment horizontal="distributed" vertical="center"/>
    </xf>
    <xf numFmtId="0" fontId="5" fillId="0" borderId="6" xfId="0" applyFont="1" applyBorder="1" applyAlignment="1">
      <alignment horizontal="distributed" vertical="center"/>
    </xf>
    <xf numFmtId="0" fontId="5" fillId="0" borderId="7" xfId="0" applyFont="1" applyBorder="1" applyAlignment="1">
      <alignment horizontal="distributed" vertical="center"/>
    </xf>
    <xf numFmtId="0" fontId="5" fillId="0" borderId="8" xfId="0" applyFont="1" applyBorder="1" applyAlignment="1">
      <alignment horizontal="distributed" vertical="center"/>
    </xf>
    <xf numFmtId="0" fontId="5" fillId="0" borderId="0" xfId="0" applyFont="1" applyAlignment="1">
      <alignment horizontal="distributed" vertical="center"/>
    </xf>
    <xf numFmtId="0" fontId="5" fillId="0" borderId="20" xfId="0" applyFont="1" applyBorder="1" applyAlignment="1">
      <alignment horizontal="distributed" vertical="center"/>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34"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30" xfId="0" applyFont="1" applyBorder="1" applyAlignment="1">
      <alignment horizontal="distributed" vertical="center"/>
    </xf>
    <xf numFmtId="0" fontId="5" fillId="0" borderId="31" xfId="0" applyFont="1" applyBorder="1" applyAlignment="1">
      <alignment horizontal="distributed" vertical="center"/>
    </xf>
    <xf numFmtId="0" fontId="5" fillId="0" borderId="32" xfId="0" applyFont="1" applyBorder="1" applyAlignment="1">
      <alignment horizontal="distributed" vertical="center"/>
    </xf>
    <xf numFmtId="0" fontId="5" fillId="0" borderId="9" xfId="0" applyFont="1" applyBorder="1" applyAlignment="1">
      <alignment horizontal="distributed" vertical="center"/>
    </xf>
    <xf numFmtId="0" fontId="5" fillId="0" borderId="1" xfId="0" applyFont="1" applyBorder="1" applyAlignment="1">
      <alignment horizontal="distributed" vertical="center"/>
    </xf>
    <xf numFmtId="0" fontId="5" fillId="0" borderId="10" xfId="0" applyFont="1" applyBorder="1" applyAlignment="1">
      <alignment horizontal="distributed" vertical="center"/>
    </xf>
    <xf numFmtId="0" fontId="5" fillId="0" borderId="33"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8"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47" xfId="0" applyFont="1" applyBorder="1" applyAlignment="1" applyProtection="1">
      <alignment horizontal="center" vertical="center"/>
      <protection locked="0"/>
    </xf>
    <xf numFmtId="0" fontId="5" fillId="0" borderId="48" xfId="0" applyFont="1" applyBorder="1" applyAlignment="1" applyProtection="1">
      <alignment horizontal="center" vertical="center"/>
      <protection locked="0"/>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5" fillId="0" borderId="4" xfId="0" applyFont="1" applyBorder="1" applyAlignment="1">
      <alignment horizontal="distributed" vertical="center"/>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2" xfId="0" applyFont="1" applyBorder="1" applyAlignment="1">
      <alignment horizontal="distributed" vertical="center" wrapText="1" shrinkToFit="1"/>
    </xf>
    <xf numFmtId="0" fontId="5" fillId="0" borderId="3" xfId="0" applyFont="1" applyBorder="1" applyAlignment="1">
      <alignment horizontal="distributed" vertical="center" shrinkToFit="1"/>
    </xf>
    <xf numFmtId="0" fontId="5" fillId="0" borderId="4" xfId="0" applyFont="1" applyBorder="1" applyAlignment="1">
      <alignment horizontal="distributed" vertical="center" shrinkToFit="1"/>
    </xf>
    <xf numFmtId="0" fontId="5" fillId="0" borderId="5" xfId="0" applyFont="1" applyBorder="1" applyAlignment="1">
      <alignment horizontal="distributed" vertical="center" wrapText="1"/>
    </xf>
    <xf numFmtId="0" fontId="5" fillId="0" borderId="6" xfId="0" applyFont="1" applyBorder="1" applyAlignment="1">
      <alignment horizontal="distributed" vertical="center" wrapText="1"/>
    </xf>
    <xf numFmtId="0" fontId="5" fillId="0" borderId="7" xfId="0" applyFont="1" applyBorder="1" applyAlignment="1">
      <alignment horizontal="distributed" vertical="center" wrapText="1"/>
    </xf>
    <xf numFmtId="0" fontId="5" fillId="0" borderId="8" xfId="0" applyFont="1" applyBorder="1" applyAlignment="1">
      <alignment horizontal="distributed" vertical="center" wrapText="1"/>
    </xf>
    <xf numFmtId="0" fontId="5" fillId="0" borderId="0" xfId="0" applyFont="1" applyAlignment="1">
      <alignment horizontal="distributed" vertical="center" wrapText="1"/>
    </xf>
    <xf numFmtId="0" fontId="5" fillId="0" borderId="20" xfId="0" applyFont="1" applyBorder="1" applyAlignment="1">
      <alignment horizontal="distributed" vertical="center" wrapText="1"/>
    </xf>
    <xf numFmtId="0" fontId="5" fillId="0" borderId="9" xfId="0" applyFont="1" applyBorder="1" applyAlignment="1">
      <alignment horizontal="distributed" vertical="center" wrapText="1"/>
    </xf>
    <xf numFmtId="0" fontId="5" fillId="0" borderId="1" xfId="0" applyFont="1" applyBorder="1" applyAlignment="1">
      <alignment horizontal="distributed" vertical="center" wrapText="1"/>
    </xf>
    <xf numFmtId="0" fontId="5" fillId="0" borderId="10" xfId="0" applyFont="1" applyBorder="1" applyAlignment="1">
      <alignment horizontal="distributed" vertical="center" wrapText="1"/>
    </xf>
    <xf numFmtId="49" fontId="4" fillId="0" borderId="0" xfId="0" applyNumberFormat="1" applyFont="1" applyAlignment="1">
      <alignment horizontal="center" vertical="center"/>
    </xf>
    <xf numFmtId="0" fontId="5" fillId="0" borderId="0" xfId="0" applyFont="1" applyAlignment="1" applyProtection="1">
      <alignment horizontal="left" vertical="center"/>
      <protection locked="0"/>
    </xf>
    <xf numFmtId="0" fontId="5" fillId="0" borderId="0" xfId="0" applyFont="1" applyAlignment="1">
      <alignment horizontal="center" vertical="center"/>
    </xf>
    <xf numFmtId="0" fontId="5" fillId="0" borderId="0" xfId="0" applyFont="1" applyAlignment="1">
      <alignment vertical="center" shrinkToFit="1"/>
    </xf>
    <xf numFmtId="0" fontId="0" fillId="0" borderId="0" xfId="0" applyAlignment="1">
      <alignment vertical="center" shrinkToFit="1"/>
    </xf>
    <xf numFmtId="0" fontId="0" fillId="0" borderId="20" xfId="0" applyBorder="1" applyAlignment="1">
      <alignment vertical="center" shrinkToFit="1"/>
    </xf>
    <xf numFmtId="0" fontId="5" fillId="0" borderId="5" xfId="0" applyFont="1" applyBorder="1" applyAlignment="1" applyProtection="1">
      <alignment horizontal="right"/>
      <protection locked="0"/>
    </xf>
    <xf numFmtId="0" fontId="5" fillId="0" borderId="6" xfId="0" applyFont="1" applyBorder="1" applyAlignment="1" applyProtection="1">
      <alignment horizontal="right"/>
      <protection locked="0"/>
    </xf>
    <xf numFmtId="0" fontId="5" fillId="0" borderId="7" xfId="0" applyFont="1" applyBorder="1" applyAlignment="1" applyProtection="1">
      <alignment horizontal="right"/>
      <protection locked="0"/>
    </xf>
    <xf numFmtId="0" fontId="5" fillId="0" borderId="9" xfId="0" applyFont="1" applyBorder="1" applyAlignment="1" applyProtection="1">
      <alignment horizontal="right"/>
      <protection locked="0"/>
    </xf>
    <xf numFmtId="0" fontId="5" fillId="0" borderId="1" xfId="0" applyFont="1" applyBorder="1" applyAlignment="1" applyProtection="1">
      <alignment horizontal="right"/>
      <protection locked="0"/>
    </xf>
    <xf numFmtId="0" fontId="5" fillId="0" borderId="10" xfId="0" applyFont="1" applyBorder="1" applyAlignment="1" applyProtection="1">
      <alignment horizontal="right"/>
      <protection locked="0"/>
    </xf>
    <xf numFmtId="0" fontId="5" fillId="3" borderId="2" xfId="0" applyFont="1" applyFill="1" applyBorder="1" applyAlignment="1">
      <alignment vertical="center" shrinkToFit="1"/>
    </xf>
    <xf numFmtId="0" fontId="0" fillId="0" borderId="3" xfId="0" applyBorder="1" applyAlignment="1">
      <alignment vertical="center" shrinkToFit="1"/>
    </xf>
    <xf numFmtId="0" fontId="0" fillId="0" borderId="4" xfId="0" applyBorder="1" applyAlignment="1">
      <alignment vertical="center" shrinkToFit="1"/>
    </xf>
    <xf numFmtId="177" fontId="22" fillId="0" borderId="3" xfId="1" applyNumberFormat="1" applyFont="1" applyBorder="1" applyAlignment="1">
      <alignment horizontal="center"/>
    </xf>
    <xf numFmtId="178" fontId="23" fillId="8" borderId="28" xfId="2" applyNumberFormat="1" applyFont="1" applyFill="1" applyBorder="1" applyAlignment="1">
      <alignment horizontal="center"/>
    </xf>
    <xf numFmtId="178" fontId="23" fillId="8" borderId="29" xfId="2" applyNumberFormat="1" applyFont="1" applyFill="1" applyBorder="1" applyAlignment="1">
      <alignment horizontal="center"/>
    </xf>
    <xf numFmtId="0" fontId="16" fillId="0" borderId="0" xfId="1" applyFont="1" applyAlignment="1">
      <alignment horizontal="center" vertical="center" wrapText="1"/>
    </xf>
    <xf numFmtId="38" fontId="12" fillId="0" borderId="2" xfId="2" applyFont="1" applyFill="1" applyBorder="1" applyAlignment="1">
      <alignment horizontal="right" vertical="center"/>
    </xf>
    <xf numFmtId="38" fontId="12" fillId="0" borderId="3" xfId="2" applyFont="1" applyFill="1" applyBorder="1" applyAlignment="1">
      <alignment horizontal="right" vertical="center"/>
    </xf>
    <xf numFmtId="38" fontId="12" fillId="0" borderId="4" xfId="2" applyFont="1" applyFill="1" applyBorder="1" applyAlignment="1">
      <alignment horizontal="right" vertical="center"/>
    </xf>
    <xf numFmtId="14" fontId="12" fillId="0" borderId="5" xfId="1" applyNumberFormat="1" applyFont="1" applyBorder="1" applyAlignment="1">
      <alignment horizontal="center" vertical="center"/>
    </xf>
    <xf numFmtId="14" fontId="12" fillId="0" borderId="6" xfId="1" applyNumberFormat="1" applyFont="1" applyBorder="1" applyAlignment="1">
      <alignment horizontal="center" vertical="center"/>
    </xf>
    <xf numFmtId="14" fontId="12" fillId="0" borderId="7" xfId="1" applyNumberFormat="1" applyFont="1" applyBorder="1" applyAlignment="1">
      <alignment horizontal="center" vertical="center"/>
    </xf>
    <xf numFmtId="14" fontId="12" fillId="0" borderId="9" xfId="1" applyNumberFormat="1" applyFont="1" applyBorder="1" applyAlignment="1">
      <alignment horizontal="center" vertical="center"/>
    </xf>
    <xf numFmtId="14" fontId="12" fillId="0" borderId="1" xfId="1" applyNumberFormat="1" applyFont="1" applyBorder="1" applyAlignment="1">
      <alignment horizontal="center" vertical="center"/>
    </xf>
    <xf numFmtId="14" fontId="12" fillId="0" borderId="10" xfId="1" applyNumberFormat="1" applyFont="1" applyBorder="1" applyAlignment="1">
      <alignment horizontal="center" vertical="center"/>
    </xf>
    <xf numFmtId="0" fontId="4" fillId="0" borderId="2" xfId="1" applyFont="1" applyBorder="1" applyAlignment="1">
      <alignment horizontal="center" vertical="center"/>
    </xf>
    <xf numFmtId="0" fontId="4" fillId="0" borderId="4" xfId="1" applyFont="1" applyBorder="1" applyAlignment="1">
      <alignment horizontal="center" vertical="center"/>
    </xf>
    <xf numFmtId="0" fontId="4" fillId="7" borderId="2" xfId="1" applyFont="1" applyFill="1" applyBorder="1" applyAlignment="1">
      <alignment horizontal="center" vertical="center"/>
    </xf>
    <xf numFmtId="0" fontId="4" fillId="7" borderId="4" xfId="1" applyFont="1" applyFill="1" applyBorder="1" applyAlignment="1">
      <alignment horizontal="center" vertical="center"/>
    </xf>
    <xf numFmtId="0" fontId="14" fillId="0" borderId="0" xfId="1" applyFont="1" applyAlignment="1">
      <alignment horizontal="center" vertical="center" wrapText="1"/>
    </xf>
    <xf numFmtId="0" fontId="15" fillId="5" borderId="21" xfId="1" applyFont="1" applyFill="1" applyBorder="1" applyAlignment="1">
      <alignment horizontal="left" vertical="center" wrapText="1"/>
    </xf>
    <xf numFmtId="0" fontId="15" fillId="5" borderId="22" xfId="1" applyFont="1" applyFill="1" applyBorder="1" applyAlignment="1">
      <alignment horizontal="left" vertical="center" wrapText="1"/>
    </xf>
    <xf numFmtId="0" fontId="15" fillId="5" borderId="23" xfId="1" applyFont="1" applyFill="1" applyBorder="1" applyAlignment="1">
      <alignment horizontal="left" vertical="center" wrapText="1"/>
    </xf>
    <xf numFmtId="0" fontId="15" fillId="5" borderId="24" xfId="1" applyFont="1" applyFill="1" applyBorder="1" applyAlignment="1">
      <alignment horizontal="left" vertical="center" wrapText="1"/>
    </xf>
    <xf numFmtId="0" fontId="15" fillId="5" borderId="25" xfId="1" applyFont="1" applyFill="1" applyBorder="1" applyAlignment="1">
      <alignment horizontal="left" vertical="center" wrapText="1"/>
    </xf>
    <xf numFmtId="0" fontId="15" fillId="5" borderId="26" xfId="1" applyFont="1" applyFill="1" applyBorder="1" applyAlignment="1">
      <alignment horizontal="left" vertical="center" wrapText="1"/>
    </xf>
    <xf numFmtId="0" fontId="14" fillId="5" borderId="36" xfId="1" applyFont="1" applyFill="1" applyBorder="1" applyAlignment="1">
      <alignment horizontal="center" vertical="center"/>
    </xf>
    <xf numFmtId="0" fontId="14" fillId="5" borderId="37" xfId="1" applyFont="1" applyFill="1" applyBorder="1" applyAlignment="1">
      <alignment horizontal="center" vertical="center"/>
    </xf>
    <xf numFmtId="0" fontId="14" fillId="5" borderId="38" xfId="1" applyFont="1" applyFill="1" applyBorder="1" applyAlignment="1">
      <alignment horizontal="center" vertical="center"/>
    </xf>
    <xf numFmtId="179" fontId="14" fillId="6" borderId="41" xfId="2" applyNumberFormat="1" applyFont="1" applyFill="1" applyBorder="1" applyAlignment="1" applyProtection="1">
      <alignment horizontal="center" vertical="center"/>
      <protection locked="0"/>
    </xf>
    <xf numFmtId="179" fontId="14" fillId="6" borderId="42" xfId="2" applyNumberFormat="1" applyFont="1" applyFill="1" applyBorder="1" applyAlignment="1" applyProtection="1">
      <alignment horizontal="center" vertical="center"/>
      <protection locked="0"/>
    </xf>
    <xf numFmtId="182" fontId="14" fillId="6" borderId="41" xfId="1" applyNumberFormat="1" applyFont="1" applyFill="1" applyBorder="1" applyAlignment="1" applyProtection="1">
      <alignment horizontal="center" vertical="center"/>
      <protection locked="0"/>
    </xf>
    <xf numFmtId="182" fontId="14" fillId="6" borderId="43" xfId="1" applyNumberFormat="1" applyFont="1" applyFill="1" applyBorder="1" applyAlignment="1" applyProtection="1">
      <alignment horizontal="center" vertical="center"/>
      <protection locked="0"/>
    </xf>
    <xf numFmtId="0" fontId="7" fillId="0" borderId="2" xfId="1" applyFont="1" applyBorder="1" applyAlignment="1">
      <alignment horizontal="center" vertical="center"/>
    </xf>
    <xf numFmtId="0" fontId="7" fillId="0" borderId="4" xfId="1" applyFont="1" applyBorder="1" applyAlignment="1">
      <alignment horizontal="center" vertical="center"/>
    </xf>
    <xf numFmtId="0" fontId="7" fillId="0" borderId="2" xfId="1" applyFont="1" applyBorder="1" applyAlignment="1">
      <alignment horizontal="left" vertical="center" wrapText="1"/>
    </xf>
    <xf numFmtId="0" fontId="7" fillId="0" borderId="3" xfId="1" applyFont="1" applyBorder="1" applyAlignment="1">
      <alignment horizontal="left" vertical="center" wrapText="1"/>
    </xf>
    <xf numFmtId="0" fontId="7" fillId="0" borderId="4" xfId="1" applyFont="1" applyBorder="1" applyAlignment="1">
      <alignment horizontal="left" vertical="center" wrapText="1"/>
    </xf>
    <xf numFmtId="0" fontId="7" fillId="0" borderId="5" xfId="1" applyFont="1" applyBorder="1" applyAlignment="1">
      <alignment horizontal="center" vertical="center"/>
    </xf>
    <xf numFmtId="0" fontId="7" fillId="0" borderId="7" xfId="1" applyFont="1" applyBorder="1" applyAlignment="1">
      <alignment horizontal="center" vertical="center"/>
    </xf>
    <xf numFmtId="0" fontId="7" fillId="0" borderId="9" xfId="1" applyFont="1" applyBorder="1" applyAlignment="1">
      <alignment horizontal="center" vertical="center"/>
    </xf>
    <xf numFmtId="0" fontId="7" fillId="0" borderId="10" xfId="1" applyFont="1" applyBorder="1" applyAlignment="1">
      <alignment horizontal="center" vertical="center"/>
    </xf>
    <xf numFmtId="0" fontId="7" fillId="0" borderId="5" xfId="1" applyFont="1" applyBorder="1" applyAlignment="1">
      <alignment horizontal="left" vertical="top" wrapText="1"/>
    </xf>
    <xf numFmtId="0" fontId="7" fillId="0" borderId="6" xfId="1" applyFont="1" applyBorder="1" applyAlignment="1">
      <alignment horizontal="left" vertical="top" wrapText="1"/>
    </xf>
    <xf numFmtId="0" fontId="7" fillId="0" borderId="7" xfId="1" applyFont="1" applyBorder="1" applyAlignment="1">
      <alignment horizontal="left" vertical="top" wrapText="1"/>
    </xf>
    <xf numFmtId="0" fontId="7" fillId="0" borderId="9" xfId="1" applyFont="1" applyBorder="1" applyAlignment="1">
      <alignment horizontal="left" vertical="top" wrapText="1"/>
    </xf>
    <xf numFmtId="0" fontId="7" fillId="0" borderId="1" xfId="1" applyFont="1" applyBorder="1" applyAlignment="1">
      <alignment horizontal="left" vertical="top" wrapText="1"/>
    </xf>
    <xf numFmtId="0" fontId="7" fillId="0" borderId="10" xfId="1" applyFont="1" applyBorder="1" applyAlignment="1">
      <alignment horizontal="left" vertical="top" wrapText="1"/>
    </xf>
    <xf numFmtId="0" fontId="7" fillId="0" borderId="27" xfId="1" applyFont="1" applyBorder="1" applyAlignment="1">
      <alignment horizontal="center" vertical="center"/>
    </xf>
    <xf numFmtId="0" fontId="7" fillId="0" borderId="2" xfId="1" applyFont="1" applyBorder="1" applyAlignment="1">
      <alignment vertical="center" shrinkToFit="1"/>
    </xf>
    <xf numFmtId="0" fontId="7" fillId="0" borderId="8" xfId="1" applyFont="1" applyBorder="1" applyAlignment="1">
      <alignment horizontal="center" vertical="center"/>
    </xf>
    <xf numFmtId="0" fontId="7" fillId="0" borderId="20" xfId="1" applyFont="1" applyBorder="1" applyAlignment="1">
      <alignment horizontal="center" vertical="center"/>
    </xf>
    <xf numFmtId="0" fontId="7" fillId="0" borderId="2" xfId="1" applyFont="1" applyBorder="1" applyAlignment="1">
      <alignment vertical="center" wrapText="1" shrinkToFit="1"/>
    </xf>
    <xf numFmtId="0" fontId="0" fillId="0" borderId="3" xfId="0" applyBorder="1" applyAlignment="1">
      <alignment vertical="center" wrapText="1" shrinkToFit="1"/>
    </xf>
    <xf numFmtId="0" fontId="0" fillId="0" borderId="4" xfId="0" applyBorder="1" applyAlignment="1">
      <alignment vertical="center" wrapText="1" shrinkToFit="1"/>
    </xf>
  </cellXfs>
  <cellStyles count="5">
    <cellStyle name="ハイパーリンク" xfId="4" builtinId="8"/>
    <cellStyle name="桁区切り" xfId="3" builtinId="6"/>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104775</xdr:colOff>
      <xdr:row>1</xdr:row>
      <xdr:rowOff>152400</xdr:rowOff>
    </xdr:from>
    <xdr:to>
      <xdr:col>2</xdr:col>
      <xdr:colOff>0</xdr:colOff>
      <xdr:row>1</xdr:row>
      <xdr:rowOff>542925</xdr:rowOff>
    </xdr:to>
    <xdr:sp macro="" textlink="">
      <xdr:nvSpPr>
        <xdr:cNvPr id="2" name="円/楕円 1">
          <a:extLst>
            <a:ext uri="{FF2B5EF4-FFF2-40B4-BE49-F238E27FC236}">
              <a16:creationId xmlns:a16="http://schemas.microsoft.com/office/drawing/2014/main" id="{5EAAE81E-D816-4F0C-A7AA-C7908B7A0370}"/>
            </a:ext>
          </a:extLst>
        </xdr:cNvPr>
        <xdr:cNvSpPr/>
      </xdr:nvSpPr>
      <xdr:spPr>
        <a:xfrm>
          <a:off x="104775" y="152400"/>
          <a:ext cx="409575" cy="390525"/>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明朝E" pitchFamily="17" charset="-128"/>
              <a:ea typeface="HG明朝E" pitchFamily="17" charset="-128"/>
            </a:rPr>
            <a:t>共</a:t>
          </a:r>
          <a:endParaRPr kumimoji="1" lang="en-US" altLang="ja-JP" sz="1400">
            <a:solidFill>
              <a:sysClr val="windowText" lastClr="000000"/>
            </a:solidFill>
            <a:latin typeface="HG明朝E" pitchFamily="17" charset="-128"/>
            <a:ea typeface="HG明朝E" pitchFamily="17" charset="-128"/>
          </a:endParaRPr>
        </a:p>
      </xdr:txBody>
    </xdr:sp>
    <xdr:clientData/>
  </xdr:twoCellAnchor>
  <xdr:twoCellAnchor>
    <xdr:from>
      <xdr:col>3</xdr:col>
      <xdr:colOff>12896</xdr:colOff>
      <xdr:row>35</xdr:row>
      <xdr:rowOff>234461</xdr:rowOff>
    </xdr:from>
    <xdr:to>
      <xdr:col>12</xdr:col>
      <xdr:colOff>5862</xdr:colOff>
      <xdr:row>35</xdr:row>
      <xdr:rowOff>242667</xdr:rowOff>
    </xdr:to>
    <xdr:cxnSp macro="">
      <xdr:nvCxnSpPr>
        <xdr:cNvPr id="4" name="直線コネクタ 3">
          <a:extLst>
            <a:ext uri="{FF2B5EF4-FFF2-40B4-BE49-F238E27FC236}">
              <a16:creationId xmlns:a16="http://schemas.microsoft.com/office/drawing/2014/main" id="{41C6A0A0-3529-75AC-98DA-062BCFD41634}"/>
            </a:ext>
          </a:extLst>
        </xdr:cNvPr>
        <xdr:cNvCxnSpPr/>
      </xdr:nvCxnSpPr>
      <xdr:spPr>
        <a:xfrm flipV="1">
          <a:off x="716281" y="10421815"/>
          <a:ext cx="2308273" cy="82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17585</xdr:colOff>
      <xdr:row>36</xdr:row>
      <xdr:rowOff>216876</xdr:rowOff>
    </xdr:from>
    <xdr:to>
      <xdr:col>11</xdr:col>
      <xdr:colOff>228600</xdr:colOff>
      <xdr:row>36</xdr:row>
      <xdr:rowOff>222738</xdr:rowOff>
    </xdr:to>
    <xdr:cxnSp macro="">
      <xdr:nvCxnSpPr>
        <xdr:cNvPr id="6" name="直線コネクタ 5">
          <a:extLst>
            <a:ext uri="{FF2B5EF4-FFF2-40B4-BE49-F238E27FC236}">
              <a16:creationId xmlns:a16="http://schemas.microsoft.com/office/drawing/2014/main" id="{663252B8-4F73-4578-9CE1-84B15D48B1D9}"/>
            </a:ext>
          </a:extLst>
        </xdr:cNvPr>
        <xdr:cNvCxnSpPr/>
      </xdr:nvCxnSpPr>
      <xdr:spPr>
        <a:xfrm>
          <a:off x="720970" y="10673861"/>
          <a:ext cx="2291861" cy="586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19050</xdr:colOff>
      <xdr:row>25</xdr:row>
      <xdr:rowOff>28575</xdr:rowOff>
    </xdr:from>
    <xdr:to>
      <xdr:col>8</xdr:col>
      <xdr:colOff>19050</xdr:colOff>
      <xdr:row>26</xdr:row>
      <xdr:rowOff>285750</xdr:rowOff>
    </xdr:to>
    <xdr:sp macro="" textlink="">
      <xdr:nvSpPr>
        <xdr:cNvPr id="2" name="Line 27">
          <a:extLst>
            <a:ext uri="{FF2B5EF4-FFF2-40B4-BE49-F238E27FC236}">
              <a16:creationId xmlns:a16="http://schemas.microsoft.com/office/drawing/2014/main" id="{23D8D43C-30A5-44A7-8C8C-F221F3597626}"/>
            </a:ext>
          </a:extLst>
        </xdr:cNvPr>
        <xdr:cNvSpPr>
          <a:spLocks noChangeShapeType="1"/>
        </xdr:cNvSpPr>
      </xdr:nvSpPr>
      <xdr:spPr bwMode="auto">
        <a:xfrm flipH="1" flipV="1">
          <a:off x="3209925" y="6515100"/>
          <a:ext cx="0" cy="4572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114299</xdr:colOff>
      <xdr:row>21</xdr:row>
      <xdr:rowOff>47626</xdr:rowOff>
    </xdr:from>
    <xdr:to>
      <xdr:col>4</xdr:col>
      <xdr:colOff>104775</xdr:colOff>
      <xdr:row>21</xdr:row>
      <xdr:rowOff>390526</xdr:rowOff>
    </xdr:to>
    <xdr:sp macro="" textlink="">
      <xdr:nvSpPr>
        <xdr:cNvPr id="3" name="テキスト ボックス 2">
          <a:extLst>
            <a:ext uri="{FF2B5EF4-FFF2-40B4-BE49-F238E27FC236}">
              <a16:creationId xmlns:a16="http://schemas.microsoft.com/office/drawing/2014/main" id="{50299DCC-A901-470A-B509-7DA9BC3EE67B}"/>
            </a:ext>
          </a:extLst>
        </xdr:cNvPr>
        <xdr:cNvSpPr txBox="1"/>
      </xdr:nvSpPr>
      <xdr:spPr>
        <a:xfrm>
          <a:off x="400049" y="5534026"/>
          <a:ext cx="1028701" cy="3429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参　</a:t>
          </a:r>
          <a:r>
            <a:rPr kumimoji="1" lang="ja-JP" altLang="en-US" sz="1600" b="1" baseline="0"/>
            <a:t> </a:t>
          </a:r>
          <a:r>
            <a:rPr kumimoji="1" lang="ja-JP" altLang="en-US" sz="1600" b="1"/>
            <a:t>考</a:t>
          </a:r>
        </a:p>
      </xdr:txBody>
    </xdr:sp>
    <xdr:clientData/>
  </xdr:twoCellAnchor>
  <xdr:twoCellAnchor>
    <xdr:from>
      <xdr:col>9</xdr:col>
      <xdr:colOff>209550</xdr:colOff>
      <xdr:row>25</xdr:row>
      <xdr:rowOff>9525</xdr:rowOff>
    </xdr:from>
    <xdr:to>
      <xdr:col>11</xdr:col>
      <xdr:colOff>1371600</xdr:colOff>
      <xdr:row>25</xdr:row>
      <xdr:rowOff>152400</xdr:rowOff>
    </xdr:to>
    <xdr:sp macro="" textlink="">
      <xdr:nvSpPr>
        <xdr:cNvPr id="4" name="右中かっこ 2">
          <a:extLst>
            <a:ext uri="{FF2B5EF4-FFF2-40B4-BE49-F238E27FC236}">
              <a16:creationId xmlns:a16="http://schemas.microsoft.com/office/drawing/2014/main" id="{2B2DF62E-BC00-4DD6-9023-0F73665F3B84}"/>
            </a:ext>
          </a:extLst>
        </xdr:cNvPr>
        <xdr:cNvSpPr>
          <a:spLocks/>
        </xdr:cNvSpPr>
      </xdr:nvSpPr>
      <xdr:spPr bwMode="auto">
        <a:xfrm rot="5400000">
          <a:off x="5529262" y="5176838"/>
          <a:ext cx="142875" cy="2781300"/>
        </a:xfrm>
        <a:prstGeom prst="rightBrace">
          <a:avLst>
            <a:gd name="adj1" fmla="val 8581"/>
            <a:gd name="adj2" fmla="val 50000"/>
          </a:avLst>
        </a:prstGeom>
        <a:solidFill>
          <a:srgbClr val="FFFFFF"/>
        </a:solidFill>
        <a:ln w="9525" algn="ctr">
          <a:solidFill>
            <a:srgbClr val="000000"/>
          </a:solidFill>
          <a:round/>
          <a:headEnd/>
          <a:tailEnd/>
        </a:ln>
      </xdr:spPr>
    </xdr:sp>
    <xdr:clientData/>
  </xdr:twoCellAnchor>
  <xdr:twoCellAnchor>
    <xdr:from>
      <xdr:col>9</xdr:col>
      <xdr:colOff>266702</xdr:colOff>
      <xdr:row>26</xdr:row>
      <xdr:rowOff>19049</xdr:rowOff>
    </xdr:from>
    <xdr:to>
      <xdr:col>11</xdr:col>
      <xdr:colOff>1257300</xdr:colOff>
      <xdr:row>26</xdr:row>
      <xdr:rowOff>295274</xdr:rowOff>
    </xdr:to>
    <xdr:sp macro="" textlink="">
      <xdr:nvSpPr>
        <xdr:cNvPr id="5" name="テキスト ボックス 4">
          <a:extLst>
            <a:ext uri="{FF2B5EF4-FFF2-40B4-BE49-F238E27FC236}">
              <a16:creationId xmlns:a16="http://schemas.microsoft.com/office/drawing/2014/main" id="{B170BC38-6F6B-42FF-A1DB-B3ECA82D142F}"/>
            </a:ext>
          </a:extLst>
        </xdr:cNvPr>
        <xdr:cNvSpPr txBox="1"/>
      </xdr:nvSpPr>
      <xdr:spPr>
        <a:xfrm>
          <a:off x="4267202" y="6705599"/>
          <a:ext cx="2609848" cy="2762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050"/>
            <a:t>2025/4/1 </a:t>
          </a:r>
          <a:r>
            <a:rPr kumimoji="1" lang="ja-JP" altLang="en-US" sz="1050"/>
            <a:t>のように入力してください。</a:t>
          </a:r>
        </a:p>
      </xdr:txBody>
    </xdr:sp>
    <xdr:clientData/>
  </xdr:twoCellAnchor>
  <xdr:twoCellAnchor>
    <xdr:from>
      <xdr:col>1</xdr:col>
      <xdr:colOff>76200</xdr:colOff>
      <xdr:row>0</xdr:row>
      <xdr:rowOff>0</xdr:rowOff>
    </xdr:from>
    <xdr:to>
      <xdr:col>3</xdr:col>
      <xdr:colOff>314325</xdr:colOff>
      <xdr:row>1</xdr:row>
      <xdr:rowOff>95250</xdr:rowOff>
    </xdr:to>
    <xdr:sp macro="" textlink="">
      <xdr:nvSpPr>
        <xdr:cNvPr id="6" name="テキスト ボックス 5">
          <a:extLst>
            <a:ext uri="{FF2B5EF4-FFF2-40B4-BE49-F238E27FC236}">
              <a16:creationId xmlns:a16="http://schemas.microsoft.com/office/drawing/2014/main" id="{6304DC9D-88D7-4B50-A65E-3824210B9EF7}"/>
            </a:ext>
          </a:extLst>
        </xdr:cNvPr>
        <xdr:cNvSpPr txBox="1"/>
      </xdr:nvSpPr>
      <xdr:spPr>
        <a:xfrm>
          <a:off x="361950" y="0"/>
          <a:ext cx="923925" cy="3143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参　</a:t>
          </a:r>
          <a:r>
            <a:rPr kumimoji="1" lang="ja-JP" altLang="en-US" sz="1600" b="1" baseline="0"/>
            <a:t> </a:t>
          </a:r>
          <a:r>
            <a:rPr kumimoji="1" lang="ja-JP" altLang="en-US" sz="1600" b="1"/>
            <a:t>考</a:t>
          </a:r>
        </a:p>
      </xdr:txBody>
    </xdr:sp>
    <xdr:clientData/>
  </xdr:twoCellAnchor>
  <xdr:twoCellAnchor>
    <xdr:from>
      <xdr:col>3</xdr:col>
      <xdr:colOff>85725</xdr:colOff>
      <xdr:row>26</xdr:row>
      <xdr:rowOff>28575</xdr:rowOff>
    </xdr:from>
    <xdr:to>
      <xdr:col>9</xdr:col>
      <xdr:colOff>0</xdr:colOff>
      <xdr:row>26</xdr:row>
      <xdr:rowOff>304800</xdr:rowOff>
    </xdr:to>
    <xdr:sp macro="" textlink="">
      <xdr:nvSpPr>
        <xdr:cNvPr id="7" name="テキスト ボックス 6">
          <a:extLst>
            <a:ext uri="{FF2B5EF4-FFF2-40B4-BE49-F238E27FC236}">
              <a16:creationId xmlns:a16="http://schemas.microsoft.com/office/drawing/2014/main" id="{8B2D500C-66D3-4334-B682-902EE0DBA28E}"/>
            </a:ext>
          </a:extLst>
        </xdr:cNvPr>
        <xdr:cNvSpPr txBox="1"/>
      </xdr:nvSpPr>
      <xdr:spPr>
        <a:xfrm>
          <a:off x="1057275" y="6715125"/>
          <a:ext cx="2943225" cy="2762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lnSpc>
              <a:spcPts val="1300"/>
            </a:lnSpc>
          </a:pPr>
          <a:r>
            <a:rPr kumimoji="1" lang="ja-JP" altLang="en-US" sz="1100"/>
            <a:t>育児休業時に決定された標準報酬月額</a:t>
          </a:r>
        </a:p>
      </xdr:txBody>
    </xdr:sp>
    <xdr:clientData/>
  </xdr:twoCellAnchor>
  <xdr:twoCellAnchor>
    <xdr:from>
      <xdr:col>12</xdr:col>
      <xdr:colOff>38100</xdr:colOff>
      <xdr:row>30</xdr:row>
      <xdr:rowOff>190500</xdr:rowOff>
    </xdr:from>
    <xdr:to>
      <xdr:col>12</xdr:col>
      <xdr:colOff>257175</xdr:colOff>
      <xdr:row>34</xdr:row>
      <xdr:rowOff>28575</xdr:rowOff>
    </xdr:to>
    <xdr:sp macro="" textlink="">
      <xdr:nvSpPr>
        <xdr:cNvPr id="8" name="右中かっこ 10">
          <a:extLst>
            <a:ext uri="{FF2B5EF4-FFF2-40B4-BE49-F238E27FC236}">
              <a16:creationId xmlns:a16="http://schemas.microsoft.com/office/drawing/2014/main" id="{207D062E-E71B-4D33-AF0E-92C3AF0AC97D}"/>
            </a:ext>
          </a:extLst>
        </xdr:cNvPr>
        <xdr:cNvSpPr>
          <a:spLocks/>
        </xdr:cNvSpPr>
      </xdr:nvSpPr>
      <xdr:spPr bwMode="auto">
        <a:xfrm>
          <a:off x="7229475" y="7781925"/>
          <a:ext cx="219075" cy="723900"/>
        </a:xfrm>
        <a:prstGeom prst="rightBrace">
          <a:avLst>
            <a:gd name="adj1" fmla="val 8336"/>
            <a:gd name="adj2" fmla="val 50000"/>
          </a:avLst>
        </a:prstGeom>
        <a:solidFill>
          <a:srgbClr val="FFFFFF"/>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6680-04@pref.saitama.lg.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3519F-620F-4D2B-9B86-6A0FA6AC5DF4}">
  <sheetPr>
    <tabColor rgb="FFFF0000"/>
    <pageSetUpPr fitToPage="1"/>
  </sheetPr>
  <dimension ref="A1:AK61"/>
  <sheetViews>
    <sheetView tabSelected="1" zoomScale="85" zoomScaleNormal="85" zoomScaleSheetLayoutView="100" zoomScalePageLayoutView="85" workbookViewId="0"/>
  </sheetViews>
  <sheetFormatPr defaultColWidth="3" defaultRowHeight="15" customHeight="1"/>
  <cols>
    <col min="1" max="5" width="3.36328125" style="1" customWidth="1"/>
    <col min="6" max="10" width="3.90625" style="1" customWidth="1"/>
    <col min="11" max="15" width="3.36328125" style="1" customWidth="1"/>
    <col min="16" max="21" width="3.90625" style="1" customWidth="1"/>
    <col min="22" max="30" width="3.36328125" style="1" customWidth="1"/>
    <col min="31" max="16384" width="3" style="1"/>
  </cols>
  <sheetData>
    <row r="1" spans="1:37" ht="15" customHeight="1">
      <c r="A1" s="1" t="s">
        <v>116</v>
      </c>
    </row>
    <row r="2" spans="1:37" ht="50.25" customHeight="1">
      <c r="A2" s="126" t="s">
        <v>107</v>
      </c>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row>
    <row r="3" spans="1:37" s="2" customFormat="1" ht="21" customHeight="1">
      <c r="A3" s="103" t="s">
        <v>0</v>
      </c>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5"/>
    </row>
    <row r="4" spans="1:37" s="2" customFormat="1" ht="15" customHeight="1">
      <c r="A4" s="127" t="s">
        <v>88</v>
      </c>
      <c r="B4" s="128"/>
      <c r="C4" s="128"/>
      <c r="D4" s="128"/>
      <c r="E4" s="129"/>
      <c r="F4" s="133"/>
      <c r="G4" s="134"/>
      <c r="H4" s="134"/>
      <c r="I4" s="134"/>
      <c r="J4" s="135"/>
      <c r="K4" s="127" t="s">
        <v>1</v>
      </c>
      <c r="L4" s="128"/>
      <c r="M4" s="128"/>
      <c r="N4" s="128"/>
      <c r="O4" s="129"/>
      <c r="P4" s="133"/>
      <c r="Q4" s="134"/>
      <c r="R4" s="134"/>
      <c r="S4" s="134"/>
      <c r="T4" s="134"/>
      <c r="U4" s="135"/>
      <c r="V4" s="139" t="s">
        <v>82</v>
      </c>
      <c r="W4" s="140"/>
      <c r="X4" s="140"/>
      <c r="Y4" s="140"/>
      <c r="Z4" s="140"/>
      <c r="AA4" s="140"/>
      <c r="AB4" s="140"/>
      <c r="AC4" s="140"/>
      <c r="AD4" s="141"/>
      <c r="AE4" s="3"/>
      <c r="AK4" s="106"/>
    </row>
    <row r="5" spans="1:37" s="2" customFormat="1" ht="15" customHeight="1">
      <c r="A5" s="130"/>
      <c r="B5" s="131"/>
      <c r="C5" s="131"/>
      <c r="D5" s="131"/>
      <c r="E5" s="132"/>
      <c r="F5" s="136"/>
      <c r="G5" s="137"/>
      <c r="H5" s="137"/>
      <c r="I5" s="137"/>
      <c r="J5" s="138"/>
      <c r="K5" s="130"/>
      <c r="L5" s="131"/>
      <c r="M5" s="131"/>
      <c r="N5" s="131"/>
      <c r="O5" s="132"/>
      <c r="P5" s="136"/>
      <c r="Q5" s="137"/>
      <c r="R5" s="137"/>
      <c r="S5" s="137"/>
      <c r="T5" s="137"/>
      <c r="U5" s="138"/>
      <c r="V5" s="142" t="s">
        <v>2</v>
      </c>
      <c r="W5" s="143"/>
      <c r="X5" s="144"/>
      <c r="Y5" s="142" t="s">
        <v>3</v>
      </c>
      <c r="Z5" s="144"/>
      <c r="AA5" s="142" t="s">
        <v>4</v>
      </c>
      <c r="AB5" s="144"/>
      <c r="AC5" s="142" t="s">
        <v>5</v>
      </c>
      <c r="AD5" s="144"/>
      <c r="AE5" s="5"/>
      <c r="AK5" s="106"/>
    </row>
    <row r="6" spans="1:37" s="2" customFormat="1" ht="15" customHeight="1">
      <c r="A6" s="147" t="s">
        <v>90</v>
      </c>
      <c r="B6" s="148"/>
      <c r="C6" s="148"/>
      <c r="D6" s="148"/>
      <c r="E6" s="149"/>
      <c r="F6" s="153"/>
      <c r="G6" s="145"/>
      <c r="H6" s="145"/>
      <c r="I6" s="145"/>
      <c r="J6" s="155"/>
      <c r="K6" s="147" t="s">
        <v>6</v>
      </c>
      <c r="L6" s="148"/>
      <c r="M6" s="148"/>
      <c r="N6" s="148"/>
      <c r="O6" s="149"/>
      <c r="P6" s="153"/>
      <c r="Q6" s="145"/>
      <c r="R6" s="145"/>
      <c r="S6" s="145"/>
      <c r="T6" s="145"/>
      <c r="U6" s="155"/>
      <c r="V6" s="157" t="s">
        <v>8</v>
      </c>
      <c r="W6" s="158"/>
      <c r="X6" s="159"/>
      <c r="Y6" s="160"/>
      <c r="Z6" s="161"/>
      <c r="AA6" s="160"/>
      <c r="AB6" s="161"/>
      <c r="AC6" s="160"/>
      <c r="AD6" s="161"/>
      <c r="AE6" s="5"/>
      <c r="AK6" s="106"/>
    </row>
    <row r="7" spans="1:37" s="2" customFormat="1" ht="15" customHeight="1">
      <c r="A7" s="150"/>
      <c r="B7" s="151"/>
      <c r="C7" s="151"/>
      <c r="D7" s="151"/>
      <c r="E7" s="152"/>
      <c r="F7" s="154"/>
      <c r="G7" s="146"/>
      <c r="H7" s="146"/>
      <c r="I7" s="146"/>
      <c r="J7" s="156"/>
      <c r="K7" s="150"/>
      <c r="L7" s="151"/>
      <c r="M7" s="151"/>
      <c r="N7" s="151"/>
      <c r="O7" s="152"/>
      <c r="P7" s="154"/>
      <c r="Q7" s="146"/>
      <c r="R7" s="146"/>
      <c r="S7" s="146"/>
      <c r="T7" s="146"/>
      <c r="U7" s="156"/>
      <c r="V7" s="168" t="s">
        <v>7</v>
      </c>
      <c r="W7" s="169"/>
      <c r="X7" s="170"/>
      <c r="Y7" s="154"/>
      <c r="Z7" s="156"/>
      <c r="AA7" s="154"/>
      <c r="AB7" s="156"/>
      <c r="AC7" s="154"/>
      <c r="AD7" s="156"/>
      <c r="AE7" s="5"/>
      <c r="AK7" s="106"/>
    </row>
    <row r="8" spans="1:37" s="2" customFormat="1" ht="18.75" customHeight="1">
      <c r="A8" s="185" t="s">
        <v>9</v>
      </c>
      <c r="B8" s="186"/>
      <c r="C8" s="186"/>
      <c r="D8" s="186"/>
      <c r="E8" s="187"/>
      <c r="F8" s="133" t="s">
        <v>115</v>
      </c>
      <c r="G8" s="134"/>
      <c r="H8" s="134"/>
      <c r="I8" s="134"/>
      <c r="J8" s="134"/>
      <c r="K8" s="134"/>
      <c r="L8" s="134"/>
      <c r="M8" s="134"/>
      <c r="N8" s="134"/>
      <c r="O8" s="134"/>
      <c r="P8" s="134"/>
      <c r="Q8" s="135"/>
      <c r="R8" s="162" t="s">
        <v>91</v>
      </c>
      <c r="S8" s="163"/>
      <c r="T8" s="163"/>
      <c r="U8" s="163"/>
      <c r="V8" s="139" t="s">
        <v>2</v>
      </c>
      <c r="W8" s="140"/>
      <c r="X8" s="141"/>
      <c r="Y8" s="139" t="s">
        <v>3</v>
      </c>
      <c r="Z8" s="141"/>
      <c r="AA8" s="139" t="s">
        <v>4</v>
      </c>
      <c r="AB8" s="141"/>
      <c r="AC8" s="139" t="s">
        <v>5</v>
      </c>
      <c r="AD8" s="141"/>
      <c r="AE8" s="5"/>
      <c r="AK8" s="106"/>
    </row>
    <row r="9" spans="1:37" s="2" customFormat="1" ht="18.75" customHeight="1">
      <c r="A9" s="188"/>
      <c r="B9" s="189"/>
      <c r="C9" s="189"/>
      <c r="D9" s="189"/>
      <c r="E9" s="190"/>
      <c r="F9" s="136"/>
      <c r="G9" s="137"/>
      <c r="H9" s="137"/>
      <c r="I9" s="137"/>
      <c r="J9" s="137"/>
      <c r="K9" s="137"/>
      <c r="L9" s="137"/>
      <c r="M9" s="137"/>
      <c r="N9" s="137"/>
      <c r="O9" s="137"/>
      <c r="P9" s="137"/>
      <c r="Q9" s="138"/>
      <c r="R9" s="164"/>
      <c r="S9" s="165"/>
      <c r="T9" s="165"/>
      <c r="U9" s="165"/>
      <c r="V9" s="133" t="s">
        <v>92</v>
      </c>
      <c r="W9" s="134"/>
      <c r="X9" s="135"/>
      <c r="Y9" s="174"/>
      <c r="Z9" s="175"/>
      <c r="AA9" s="174"/>
      <c r="AB9" s="175"/>
      <c r="AC9" s="174"/>
      <c r="AD9" s="175"/>
      <c r="AE9" s="5"/>
      <c r="AK9" s="106"/>
    </row>
    <row r="10" spans="1:37" s="2" customFormat="1" ht="18.75" customHeight="1">
      <c r="A10" s="191"/>
      <c r="B10" s="192"/>
      <c r="C10" s="192"/>
      <c r="D10" s="192"/>
      <c r="E10" s="193"/>
      <c r="F10" s="171"/>
      <c r="G10" s="172"/>
      <c r="H10" s="172"/>
      <c r="I10" s="172"/>
      <c r="J10" s="172"/>
      <c r="K10" s="172"/>
      <c r="L10" s="172"/>
      <c r="M10" s="172"/>
      <c r="N10" s="172"/>
      <c r="O10" s="172"/>
      <c r="P10" s="172"/>
      <c r="Q10" s="173"/>
      <c r="R10" s="166"/>
      <c r="S10" s="167"/>
      <c r="T10" s="167"/>
      <c r="U10" s="167"/>
      <c r="V10" s="171"/>
      <c r="W10" s="172"/>
      <c r="X10" s="173"/>
      <c r="Y10" s="154"/>
      <c r="Z10" s="156"/>
      <c r="AA10" s="154"/>
      <c r="AB10" s="156"/>
      <c r="AC10" s="154"/>
      <c r="AD10" s="156"/>
      <c r="AE10" s="5"/>
      <c r="AK10" s="106"/>
    </row>
    <row r="11" spans="1:37" s="2" customFormat="1" ht="41.25" customHeight="1">
      <c r="A11" s="176" t="s">
        <v>10</v>
      </c>
      <c r="B11" s="177"/>
      <c r="C11" s="177"/>
      <c r="D11" s="177"/>
      <c r="E11" s="177"/>
      <c r="F11" s="177"/>
      <c r="G11" s="177"/>
      <c r="H11" s="177"/>
      <c r="I11" s="177"/>
      <c r="J11" s="178"/>
      <c r="K11" s="179" t="s">
        <v>94</v>
      </c>
      <c r="L11" s="180"/>
      <c r="M11" s="180"/>
      <c r="N11" s="180"/>
      <c r="O11" s="180"/>
      <c r="P11" s="180"/>
      <c r="Q11" s="180"/>
      <c r="R11" s="180"/>
      <c r="S11" s="180"/>
      <c r="T11" s="180"/>
      <c r="U11" s="180"/>
      <c r="V11" s="180"/>
      <c r="W11" s="180"/>
      <c r="X11" s="180"/>
      <c r="Y11" s="180"/>
      <c r="Z11" s="180"/>
      <c r="AA11" s="180"/>
      <c r="AB11" s="180"/>
      <c r="AC11" s="180"/>
      <c r="AD11" s="181"/>
      <c r="AE11" s="5"/>
      <c r="AK11" s="106"/>
    </row>
    <row r="12" spans="1:37" s="2" customFormat="1" ht="41.25" customHeight="1">
      <c r="A12" s="182" t="s">
        <v>11</v>
      </c>
      <c r="B12" s="183"/>
      <c r="C12" s="183"/>
      <c r="D12" s="183"/>
      <c r="E12" s="183"/>
      <c r="F12" s="183"/>
      <c r="G12" s="183"/>
      <c r="H12" s="183"/>
      <c r="I12" s="183"/>
      <c r="J12" s="184"/>
      <c r="K12" s="179" t="s">
        <v>93</v>
      </c>
      <c r="L12" s="180"/>
      <c r="M12" s="180"/>
      <c r="N12" s="180"/>
      <c r="O12" s="180"/>
      <c r="P12" s="180"/>
      <c r="Q12" s="180"/>
      <c r="R12" s="180"/>
      <c r="S12" s="180"/>
      <c r="T12" s="180"/>
      <c r="U12" s="180"/>
      <c r="V12" s="180"/>
      <c r="W12" s="180"/>
      <c r="X12" s="180"/>
      <c r="Y12" s="180"/>
      <c r="Z12" s="180"/>
      <c r="AA12" s="180"/>
      <c r="AB12" s="180"/>
      <c r="AC12" s="180"/>
      <c r="AD12" s="181"/>
      <c r="AE12" s="5"/>
      <c r="AK12" s="106"/>
    </row>
    <row r="13" spans="1:37" s="2" customFormat="1" ht="20.25" customHeight="1">
      <c r="A13" s="127" t="s">
        <v>12</v>
      </c>
      <c r="B13" s="128"/>
      <c r="C13" s="128"/>
      <c r="D13" s="128"/>
      <c r="E13" s="128"/>
      <c r="F13" s="128"/>
      <c r="G13" s="128"/>
      <c r="H13" s="128"/>
      <c r="I13" s="128"/>
      <c r="J13" s="129"/>
      <c r="K13" s="133" t="s">
        <v>94</v>
      </c>
      <c r="L13" s="134"/>
      <c r="M13" s="134"/>
      <c r="N13" s="134"/>
      <c r="O13" s="134"/>
      <c r="P13" s="134"/>
      <c r="Q13" s="134"/>
      <c r="R13" s="134"/>
      <c r="S13" s="134"/>
      <c r="T13" s="134"/>
      <c r="U13" s="134"/>
      <c r="V13" s="134"/>
      <c r="W13" s="134"/>
      <c r="X13" s="134"/>
      <c r="Y13" s="134"/>
      <c r="Z13" s="134"/>
      <c r="AA13" s="134"/>
      <c r="AB13" s="134"/>
      <c r="AC13" s="134"/>
      <c r="AD13" s="135"/>
      <c r="AE13" s="5"/>
      <c r="AK13" s="106"/>
    </row>
    <row r="14" spans="1:37" s="2" customFormat="1" ht="20.25" customHeight="1">
      <c r="A14" s="150"/>
      <c r="B14" s="151"/>
      <c r="C14" s="151"/>
      <c r="D14" s="151"/>
      <c r="E14" s="151"/>
      <c r="F14" s="151"/>
      <c r="G14" s="151"/>
      <c r="H14" s="151"/>
      <c r="I14" s="151"/>
      <c r="J14" s="152"/>
      <c r="K14" s="171"/>
      <c r="L14" s="172"/>
      <c r="M14" s="172"/>
      <c r="N14" s="172"/>
      <c r="O14" s="172"/>
      <c r="P14" s="172"/>
      <c r="Q14" s="172"/>
      <c r="R14" s="172"/>
      <c r="S14" s="172"/>
      <c r="T14" s="172"/>
      <c r="U14" s="172"/>
      <c r="V14" s="172"/>
      <c r="W14" s="172"/>
      <c r="X14" s="172"/>
      <c r="Y14" s="172"/>
      <c r="Z14" s="172"/>
      <c r="AA14" s="172"/>
      <c r="AB14" s="172"/>
      <c r="AC14" s="172"/>
      <c r="AD14" s="173"/>
      <c r="AE14" s="5"/>
      <c r="AK14" s="106"/>
    </row>
    <row r="15" spans="1:37" s="2" customFormat="1" ht="26.25" customHeight="1">
      <c r="A15" s="185" t="s">
        <v>76</v>
      </c>
      <c r="B15" s="186"/>
      <c r="C15" s="186"/>
      <c r="D15" s="186"/>
      <c r="E15" s="187"/>
      <c r="F15" s="133" t="s">
        <v>86</v>
      </c>
      <c r="G15" s="134"/>
      <c r="H15" s="134"/>
      <c r="I15" s="134"/>
      <c r="J15" s="134"/>
      <c r="K15" s="134"/>
      <c r="L15" s="134"/>
      <c r="M15" s="134"/>
      <c r="N15" s="134"/>
      <c r="O15" s="135"/>
      <c r="P15" s="185" t="s">
        <v>13</v>
      </c>
      <c r="Q15" s="186"/>
      <c r="R15" s="186"/>
      <c r="S15" s="187"/>
      <c r="T15" s="200" t="s">
        <v>14</v>
      </c>
      <c r="U15" s="201"/>
      <c r="V15" s="201"/>
      <c r="W15" s="201"/>
      <c r="X15" s="201"/>
      <c r="Y15" s="201"/>
      <c r="Z15" s="201"/>
      <c r="AA15" s="201"/>
      <c r="AB15" s="201"/>
      <c r="AC15" s="201"/>
      <c r="AD15" s="202"/>
      <c r="AE15" s="4"/>
    </row>
    <row r="16" spans="1:37" s="2" customFormat="1" ht="26.25" customHeight="1">
      <c r="A16" s="191"/>
      <c r="B16" s="192"/>
      <c r="C16" s="192"/>
      <c r="D16" s="192"/>
      <c r="E16" s="193"/>
      <c r="F16" s="171" t="s">
        <v>15</v>
      </c>
      <c r="G16" s="172"/>
      <c r="H16" s="172"/>
      <c r="I16" s="172"/>
      <c r="J16" s="172"/>
      <c r="K16" s="172"/>
      <c r="L16" s="172"/>
      <c r="M16" s="172"/>
      <c r="N16" s="172"/>
      <c r="O16" s="173"/>
      <c r="P16" s="191"/>
      <c r="Q16" s="192"/>
      <c r="R16" s="192"/>
      <c r="S16" s="193"/>
      <c r="T16" s="203"/>
      <c r="U16" s="204"/>
      <c r="V16" s="204"/>
      <c r="W16" s="204"/>
      <c r="X16" s="204"/>
      <c r="Y16" s="204"/>
      <c r="Z16" s="204"/>
      <c r="AA16" s="204"/>
      <c r="AB16" s="204"/>
      <c r="AC16" s="204"/>
      <c r="AD16" s="205"/>
      <c r="AE16" s="4"/>
    </row>
    <row r="17" spans="1:31" s="2" customFormat="1" ht="21" customHeight="1">
      <c r="A17" s="206" t="s">
        <v>110</v>
      </c>
      <c r="B17" s="207"/>
      <c r="C17" s="207"/>
      <c r="D17" s="207"/>
      <c r="E17" s="207"/>
      <c r="F17" s="207"/>
      <c r="G17" s="207"/>
      <c r="H17" s="207"/>
      <c r="I17" s="207"/>
      <c r="J17" s="207"/>
      <c r="K17" s="207"/>
      <c r="L17" s="207"/>
      <c r="M17" s="207"/>
      <c r="N17" s="207"/>
      <c r="O17" s="207"/>
      <c r="P17" s="207"/>
      <c r="Q17" s="207"/>
      <c r="R17" s="207"/>
      <c r="S17" s="207"/>
      <c r="T17" s="207"/>
      <c r="U17" s="207"/>
      <c r="V17" s="207"/>
      <c r="W17" s="207"/>
      <c r="X17" s="207"/>
      <c r="Y17" s="207"/>
      <c r="Z17" s="207"/>
      <c r="AA17" s="207"/>
      <c r="AB17" s="207"/>
      <c r="AC17" s="207"/>
      <c r="AD17" s="208"/>
      <c r="AE17" s="4"/>
    </row>
    <row r="18" spans="1:31" s="2" customFormat="1" ht="41.25" customHeight="1">
      <c r="A18" s="176" t="s">
        <v>16</v>
      </c>
      <c r="B18" s="177"/>
      <c r="C18" s="177"/>
      <c r="D18" s="177"/>
      <c r="E18" s="177"/>
      <c r="F18" s="177"/>
      <c r="G18" s="177"/>
      <c r="H18" s="177"/>
      <c r="I18" s="177"/>
      <c r="J18" s="178"/>
      <c r="K18" s="179" t="s">
        <v>94</v>
      </c>
      <c r="L18" s="180"/>
      <c r="M18" s="180"/>
      <c r="N18" s="180"/>
      <c r="O18" s="180"/>
      <c r="P18" s="180"/>
      <c r="Q18" s="180"/>
      <c r="R18" s="180"/>
      <c r="S18" s="180"/>
      <c r="T18" s="180"/>
      <c r="U18" s="180"/>
      <c r="V18" s="180"/>
      <c r="W18" s="180"/>
      <c r="X18" s="180"/>
      <c r="Y18" s="180"/>
      <c r="Z18" s="180"/>
      <c r="AA18" s="180"/>
      <c r="AB18" s="180"/>
      <c r="AC18" s="180"/>
      <c r="AD18" s="181"/>
      <c r="AE18" s="4"/>
    </row>
    <row r="19" spans="1:31" s="2" customFormat="1" ht="41.25" customHeight="1">
      <c r="A19" s="176" t="s">
        <v>17</v>
      </c>
      <c r="B19" s="177"/>
      <c r="C19" s="177"/>
      <c r="D19" s="177"/>
      <c r="E19" s="177"/>
      <c r="F19" s="177"/>
      <c r="G19" s="177"/>
      <c r="H19" s="177"/>
      <c r="I19" s="177"/>
      <c r="J19" s="178"/>
      <c r="K19" s="179" t="s">
        <v>94</v>
      </c>
      <c r="L19" s="180"/>
      <c r="M19" s="180"/>
      <c r="N19" s="180"/>
      <c r="O19" s="180"/>
      <c r="P19" s="180"/>
      <c r="Q19" s="180"/>
      <c r="R19" s="180"/>
      <c r="S19" s="180"/>
      <c r="T19" s="180"/>
      <c r="U19" s="180"/>
      <c r="V19" s="180"/>
      <c r="W19" s="180"/>
      <c r="X19" s="180"/>
      <c r="Y19" s="180"/>
      <c r="Z19" s="180"/>
      <c r="AA19" s="180"/>
      <c r="AB19" s="180"/>
      <c r="AC19" s="180"/>
      <c r="AD19" s="181"/>
      <c r="AE19" s="4"/>
    </row>
    <row r="20" spans="1:31" s="2" customFormat="1" ht="21" customHeight="1">
      <c r="A20" s="107" t="s">
        <v>18</v>
      </c>
      <c r="B20" s="108"/>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9"/>
      <c r="AE20" s="4"/>
    </row>
    <row r="21" spans="1:31" s="2" customFormat="1" ht="21" customHeight="1">
      <c r="A21" s="5"/>
      <c r="B21" s="2" t="s">
        <v>19</v>
      </c>
      <c r="AD21" s="6"/>
    </row>
    <row r="22" spans="1:31" s="2" customFormat="1" ht="21" customHeight="1">
      <c r="A22" s="5"/>
      <c r="B22" s="131" t="s">
        <v>20</v>
      </c>
      <c r="C22" s="131"/>
      <c r="D22" s="131"/>
      <c r="E22" s="131"/>
      <c r="F22" s="131"/>
      <c r="G22" s="131"/>
      <c r="H22" s="131"/>
      <c r="I22" s="131"/>
      <c r="J22" s="131"/>
      <c r="K22" s="110"/>
      <c r="L22" s="110" t="s">
        <v>21</v>
      </c>
      <c r="AD22" s="6"/>
    </row>
    <row r="23" spans="1:31" s="2" customFormat="1" ht="21" customHeight="1">
      <c r="A23" s="5"/>
      <c r="B23" s="111"/>
      <c r="C23" s="111"/>
      <c r="D23" s="111"/>
      <c r="E23" s="111"/>
      <c r="F23" s="111"/>
      <c r="G23" s="111"/>
      <c r="H23" s="111"/>
      <c r="I23" s="111"/>
      <c r="J23" s="111"/>
      <c r="K23" s="111"/>
      <c r="L23" s="111"/>
      <c r="S23" s="112" t="s">
        <v>22</v>
      </c>
      <c r="AD23" s="6"/>
    </row>
    <row r="24" spans="1:31" s="2" customFormat="1" ht="21" customHeight="1">
      <c r="A24" s="5"/>
      <c r="B24" s="195" t="s">
        <v>113</v>
      </c>
      <c r="C24" s="195"/>
      <c r="D24" s="195"/>
      <c r="E24" s="195"/>
      <c r="F24" s="195"/>
      <c r="G24" s="195"/>
      <c r="H24" s="195"/>
      <c r="I24" s="195"/>
      <c r="O24" s="196" t="s">
        <v>23</v>
      </c>
      <c r="P24" s="196"/>
      <c r="Q24" s="196"/>
      <c r="R24" s="196" t="s">
        <v>24</v>
      </c>
      <c r="S24" s="196"/>
      <c r="T24" s="196"/>
      <c r="U24" s="137"/>
      <c r="V24" s="137"/>
      <c r="W24" s="137"/>
      <c r="X24" s="137"/>
      <c r="Y24" s="137"/>
      <c r="Z24" s="137"/>
      <c r="AA24" s="137"/>
      <c r="AB24" s="137"/>
      <c r="AC24" s="137"/>
      <c r="AD24" s="138"/>
    </row>
    <row r="25" spans="1:31" s="2" customFormat="1" ht="21" customHeight="1">
      <c r="A25" s="5"/>
      <c r="B25" s="113"/>
      <c r="C25" s="113"/>
      <c r="D25" s="113"/>
      <c r="E25" s="113"/>
      <c r="F25" s="113"/>
      <c r="G25" s="113"/>
      <c r="H25" s="113"/>
      <c r="I25" s="113"/>
      <c r="O25" s="196"/>
      <c r="P25" s="196"/>
      <c r="Q25" s="196"/>
      <c r="R25" s="114"/>
      <c r="S25" s="114"/>
      <c r="T25" s="114"/>
      <c r="U25" s="137"/>
      <c r="V25" s="137"/>
      <c r="W25" s="137"/>
      <c r="X25" s="137"/>
      <c r="Y25" s="137"/>
      <c r="Z25" s="137"/>
      <c r="AA25" s="137"/>
      <c r="AB25" s="137"/>
      <c r="AC25" s="137"/>
      <c r="AD25" s="138"/>
    </row>
    <row r="26" spans="1:31" s="2" customFormat="1" ht="21" customHeight="1">
      <c r="A26" s="5"/>
      <c r="O26" s="196"/>
      <c r="P26" s="196"/>
      <c r="Q26" s="196"/>
      <c r="R26" s="196" t="s">
        <v>25</v>
      </c>
      <c r="S26" s="196"/>
      <c r="T26" s="196"/>
      <c r="U26" s="137"/>
      <c r="V26" s="137"/>
      <c r="W26" s="137"/>
      <c r="X26" s="137"/>
      <c r="Y26" s="137"/>
      <c r="Z26" s="137"/>
      <c r="AA26" s="137"/>
      <c r="AB26" s="137"/>
      <c r="AC26" s="137"/>
      <c r="AD26" s="138"/>
    </row>
    <row r="27" spans="1:31" s="2" customFormat="1" ht="21" customHeight="1">
      <c r="A27" s="5"/>
      <c r="D27" s="112" t="s">
        <v>96</v>
      </c>
      <c r="U27" s="172"/>
      <c r="V27" s="172"/>
      <c r="W27" s="172"/>
      <c r="X27" s="172"/>
      <c r="Y27" s="172"/>
      <c r="Z27" s="172"/>
      <c r="AA27" s="172"/>
      <c r="AB27" s="172"/>
      <c r="AC27" s="172"/>
      <c r="AD27" s="173"/>
    </row>
    <row r="28" spans="1:31" s="2" customFormat="1" ht="21" customHeight="1">
      <c r="A28" s="7"/>
      <c r="B28" s="8" t="s">
        <v>26</v>
      </c>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9"/>
    </row>
    <row r="29" spans="1:31" s="2" customFormat="1" ht="21" customHeight="1">
      <c r="A29" s="10"/>
      <c r="B29" s="197" t="s">
        <v>77</v>
      </c>
      <c r="C29" s="198"/>
      <c r="D29" s="198"/>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9"/>
    </row>
    <row r="30" spans="1:31" s="2" customFormat="1" ht="21" customHeight="1">
      <c r="A30" s="5"/>
      <c r="AD30" s="6"/>
    </row>
    <row r="31" spans="1:31" s="2" customFormat="1" ht="21" customHeight="1">
      <c r="A31" s="5"/>
      <c r="P31" s="112"/>
      <c r="AD31" s="6"/>
    </row>
    <row r="32" spans="1:31" s="2" customFormat="1" ht="21" customHeight="1">
      <c r="A32" s="10"/>
      <c r="B32" s="112" t="s">
        <v>95</v>
      </c>
      <c r="Q32" s="112" t="s">
        <v>22</v>
      </c>
      <c r="AD32" s="6"/>
    </row>
    <row r="33" spans="1:30" s="2" customFormat="1" ht="21" customHeight="1">
      <c r="A33" s="10"/>
      <c r="R33" s="196" t="s">
        <v>27</v>
      </c>
      <c r="S33" s="196"/>
      <c r="T33" s="196"/>
      <c r="U33" s="137"/>
      <c r="V33" s="137"/>
      <c r="W33" s="137"/>
      <c r="X33" s="137"/>
      <c r="Y33" s="137"/>
      <c r="Z33" s="137"/>
      <c r="AA33" s="137"/>
      <c r="AB33" s="137"/>
      <c r="AC33" s="137"/>
      <c r="AD33" s="138"/>
    </row>
    <row r="34" spans="1:30" s="2" customFormat="1" ht="21" customHeight="1">
      <c r="A34" s="10"/>
      <c r="R34" s="114"/>
      <c r="S34" s="114"/>
      <c r="T34" s="114"/>
      <c r="U34" s="137"/>
      <c r="V34" s="137"/>
      <c r="W34" s="137"/>
      <c r="X34" s="137"/>
      <c r="Y34" s="137"/>
      <c r="Z34" s="137"/>
      <c r="AA34" s="137"/>
      <c r="AB34" s="137"/>
      <c r="AC34" s="137"/>
      <c r="AD34" s="138"/>
    </row>
    <row r="35" spans="1:30" s="2" customFormat="1" ht="21" customHeight="1">
      <c r="A35" s="10"/>
      <c r="O35" s="196" t="s">
        <v>28</v>
      </c>
      <c r="P35" s="196"/>
      <c r="Q35" s="196"/>
      <c r="R35" s="196" t="s">
        <v>29</v>
      </c>
      <c r="S35" s="196"/>
      <c r="T35" s="196"/>
      <c r="U35" s="137"/>
      <c r="V35" s="137"/>
      <c r="W35" s="137"/>
      <c r="X35" s="137"/>
      <c r="Y35" s="137"/>
      <c r="Z35" s="137"/>
      <c r="AA35" s="137"/>
      <c r="AB35" s="137"/>
      <c r="AC35" s="137"/>
      <c r="AD35" s="138"/>
    </row>
    <row r="36" spans="1:30" s="2" customFormat="1" ht="21" customHeight="1">
      <c r="A36" s="10"/>
      <c r="D36" s="112" t="s">
        <v>108</v>
      </c>
      <c r="R36" s="196" t="s">
        <v>30</v>
      </c>
      <c r="S36" s="196"/>
      <c r="T36" s="196"/>
      <c r="U36" s="137"/>
      <c r="V36" s="137"/>
      <c r="W36" s="137"/>
      <c r="X36" s="137"/>
      <c r="Y36" s="137"/>
      <c r="Z36" s="137"/>
      <c r="AA36" s="138"/>
      <c r="AB36" s="139" t="s">
        <v>31</v>
      </c>
      <c r="AC36" s="141"/>
      <c r="AD36" s="6"/>
    </row>
    <row r="37" spans="1:30" s="2" customFormat="1" ht="21" customHeight="1">
      <c r="A37" s="11"/>
      <c r="B37" s="12"/>
      <c r="C37" s="12"/>
      <c r="D37" s="125" t="s">
        <v>109</v>
      </c>
      <c r="E37" s="125"/>
      <c r="F37" s="125"/>
      <c r="G37" s="125"/>
      <c r="H37" s="125"/>
      <c r="I37" s="125"/>
      <c r="J37" s="125"/>
      <c r="K37" s="125"/>
      <c r="L37" s="12"/>
      <c r="M37" s="12"/>
      <c r="N37" s="12"/>
      <c r="O37" s="12"/>
      <c r="P37" s="12"/>
      <c r="Q37" s="12"/>
      <c r="R37" s="12"/>
      <c r="S37" s="12"/>
      <c r="T37" s="12"/>
      <c r="U37" s="102"/>
      <c r="V37" s="102"/>
      <c r="W37" s="102"/>
      <c r="X37" s="102"/>
      <c r="Y37" s="102"/>
      <c r="Z37" s="102"/>
      <c r="AA37" s="102"/>
      <c r="AB37" s="12"/>
      <c r="AC37" s="12"/>
      <c r="AD37" s="13"/>
    </row>
    <row r="38" spans="1:30" s="2" customFormat="1" ht="18" customHeight="1">
      <c r="A38" s="1" t="s">
        <v>32</v>
      </c>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row>
    <row r="39" spans="1:30" ht="18" customHeight="1">
      <c r="A39" s="1" t="s">
        <v>84</v>
      </c>
    </row>
    <row r="40" spans="1:30" ht="18" customHeight="1">
      <c r="A40" s="1" t="s">
        <v>85</v>
      </c>
    </row>
    <row r="41" spans="1:30" ht="18" customHeight="1">
      <c r="A41" s="14" t="s">
        <v>33</v>
      </c>
      <c r="B41" s="2"/>
      <c r="C41" s="2"/>
      <c r="D41" s="2"/>
      <c r="E41" s="2"/>
      <c r="F41" s="2"/>
      <c r="G41" s="2"/>
      <c r="H41" s="2"/>
    </row>
    <row r="42" spans="1:30" ht="18" customHeight="1">
      <c r="A42" s="14" t="s">
        <v>34</v>
      </c>
      <c r="B42" s="14"/>
      <c r="C42" s="2"/>
      <c r="D42" s="2"/>
      <c r="E42" s="2"/>
      <c r="F42" s="2"/>
      <c r="G42" s="2"/>
      <c r="H42" s="2"/>
      <c r="N42" s="120" t="s">
        <v>105</v>
      </c>
    </row>
    <row r="43" spans="1:30" ht="18" customHeight="1">
      <c r="A43" s="14" t="s">
        <v>35</v>
      </c>
      <c r="B43" s="14"/>
      <c r="C43" s="2"/>
      <c r="D43" s="2"/>
      <c r="E43" s="2"/>
      <c r="F43" s="2"/>
      <c r="G43" s="2"/>
      <c r="H43" s="2"/>
      <c r="AC43" s="194" t="s">
        <v>106</v>
      </c>
      <c r="AD43" s="194"/>
    </row>
    <row r="44" spans="1:30" ht="18" customHeight="1"/>
    <row r="45" spans="1:30" ht="18" customHeight="1"/>
    <row r="46" spans="1:30" ht="18" customHeight="1"/>
    <row r="47" spans="1:30" ht="18" customHeight="1"/>
    <row r="48" spans="1:30"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sheetData>
  <sheetProtection formatCells="0" formatColumns="0" formatRows="0" insertColumns="0" insertRows="0" insertHyperlinks="0" deleteColumns="0" deleteRows="0" sort="0" autoFilter="0" pivotTables="0"/>
  <mergeCells count="79">
    <mergeCell ref="R33:T33"/>
    <mergeCell ref="O35:Q35"/>
    <mergeCell ref="R35:T35"/>
    <mergeCell ref="F15:O15"/>
    <mergeCell ref="P15:S16"/>
    <mergeCell ref="T15:AD16"/>
    <mergeCell ref="F16:O16"/>
    <mergeCell ref="A18:J18"/>
    <mergeCell ref="K18:AD18"/>
    <mergeCell ref="A15:E16"/>
    <mergeCell ref="A17:AD17"/>
    <mergeCell ref="AC43:AD43"/>
    <mergeCell ref="U33:AD34"/>
    <mergeCell ref="U35:AD35"/>
    <mergeCell ref="U36:AA36"/>
    <mergeCell ref="A19:J19"/>
    <mergeCell ref="K19:AD19"/>
    <mergeCell ref="B22:J22"/>
    <mergeCell ref="B24:I24"/>
    <mergeCell ref="O24:Q26"/>
    <mergeCell ref="R24:T24"/>
    <mergeCell ref="R26:T26"/>
    <mergeCell ref="U26:AD27"/>
    <mergeCell ref="R36:T36"/>
    <mergeCell ref="AB36:AC36"/>
    <mergeCell ref="B29:AD29"/>
    <mergeCell ref="U24:AD25"/>
    <mergeCell ref="A13:J14"/>
    <mergeCell ref="K13:AD14"/>
    <mergeCell ref="V9:X10"/>
    <mergeCell ref="Y9:Y10"/>
    <mergeCell ref="Z9:Z10"/>
    <mergeCell ref="AA9:AA10"/>
    <mergeCell ref="AB9:AB10"/>
    <mergeCell ref="AC9:AC10"/>
    <mergeCell ref="AD9:AD10"/>
    <mergeCell ref="A11:J11"/>
    <mergeCell ref="K11:AD11"/>
    <mergeCell ref="A12:J12"/>
    <mergeCell ref="K12:AD12"/>
    <mergeCell ref="A8:E10"/>
    <mergeCell ref="F8:Q10"/>
    <mergeCell ref="AA8:AB8"/>
    <mergeCell ref="AC8:AD8"/>
    <mergeCell ref="U6:U7"/>
    <mergeCell ref="V6:X6"/>
    <mergeCell ref="Y6:Y7"/>
    <mergeCell ref="Z6:Z7"/>
    <mergeCell ref="AA6:AA7"/>
    <mergeCell ref="AB6:AB7"/>
    <mergeCell ref="R8:U10"/>
    <mergeCell ref="V8:X8"/>
    <mergeCell ref="Y8:Z8"/>
    <mergeCell ref="R6:R7"/>
    <mergeCell ref="S6:S7"/>
    <mergeCell ref="AC6:AC7"/>
    <mergeCell ref="AD6:AD7"/>
    <mergeCell ref="V7:X7"/>
    <mergeCell ref="I6:I7"/>
    <mergeCell ref="J6:J7"/>
    <mergeCell ref="K6:O7"/>
    <mergeCell ref="P6:P7"/>
    <mergeCell ref="Q6:Q7"/>
    <mergeCell ref="D37:K37"/>
    <mergeCell ref="A2:AD2"/>
    <mergeCell ref="A4:E5"/>
    <mergeCell ref="F4:J5"/>
    <mergeCell ref="K4:O5"/>
    <mergeCell ref="P4:U5"/>
    <mergeCell ref="V4:AD4"/>
    <mergeCell ref="V5:X5"/>
    <mergeCell ref="Y5:Z5"/>
    <mergeCell ref="AA5:AB5"/>
    <mergeCell ref="AC5:AD5"/>
    <mergeCell ref="T6:T7"/>
    <mergeCell ref="A6:E7"/>
    <mergeCell ref="F6:F7"/>
    <mergeCell ref="G6:G7"/>
    <mergeCell ref="H6:H7"/>
  </mergeCells>
  <phoneticPr fontId="2"/>
  <hyperlinks>
    <hyperlink ref="N42" r:id="rId1" xr:uid="{99046C99-6B2E-4650-AEA4-A8221F0D556A}"/>
  </hyperlinks>
  <pageMargins left="0.62992125984251968" right="0.23622047244094491" top="0.59055118110236227" bottom="0.47244094488188981" header="0.31496062992125984" footer="0.31496062992125984"/>
  <pageSetup paperSize="9" scale="85" orientation="portrait" r:id="rId2"/>
  <headerFooter>
    <oddHeader>&amp;L&amp;"ＭＳ Ｐ明朝,標準"様式第３２号-1</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F4852-945C-4633-9E97-A3CBBED830C4}">
  <sheetPr>
    <tabColor rgb="FF002060"/>
    <pageSetUpPr fitToPage="1"/>
  </sheetPr>
  <dimension ref="A1:AA77"/>
  <sheetViews>
    <sheetView zoomScale="85" zoomScaleNormal="85" workbookViewId="0">
      <selection activeCell="L25" sqref="L25"/>
    </sheetView>
  </sheetViews>
  <sheetFormatPr defaultRowHeight="20.149999999999999" customHeight="1"/>
  <cols>
    <col min="1" max="1" width="3.90625" style="16" customWidth="1"/>
    <col min="2" max="2" width="4.36328125" style="16" customWidth="1"/>
    <col min="3" max="3" width="4.6328125" style="18" customWidth="1"/>
    <col min="4" max="7" width="4.6328125" style="16" customWidth="1"/>
    <col min="8" max="11" width="10.6328125" style="16" customWidth="1"/>
    <col min="12" max="12" width="20.6328125" style="16" customWidth="1"/>
    <col min="13" max="13" width="20.453125" style="16" customWidth="1"/>
    <col min="14" max="14" width="4.36328125" style="16" customWidth="1"/>
    <col min="15" max="15" width="11.08984375" style="16" hidden="1" customWidth="1"/>
    <col min="16" max="16" width="12.1796875" style="16" hidden="1" customWidth="1"/>
    <col min="17" max="17" width="9.6328125" style="16" hidden="1" customWidth="1"/>
    <col min="18" max="18" width="8.36328125" style="16" hidden="1" customWidth="1"/>
    <col min="19" max="253" width="9" style="16"/>
    <col min="254" max="254" width="3.90625" style="16" customWidth="1"/>
    <col min="255" max="255" width="4.36328125" style="16" customWidth="1"/>
    <col min="256" max="260" width="4.6328125" style="16" customWidth="1"/>
    <col min="261" max="264" width="10.6328125" style="16" customWidth="1"/>
    <col min="265" max="266" width="20.6328125" style="16" customWidth="1"/>
    <col min="267" max="267" width="3.90625" style="16" customWidth="1"/>
    <col min="268" max="271" width="0" style="16" hidden="1" customWidth="1"/>
    <col min="272" max="273" width="9" style="16" customWidth="1"/>
    <col min="274" max="509" width="9" style="16"/>
    <col min="510" max="510" width="3.90625" style="16" customWidth="1"/>
    <col min="511" max="511" width="4.36328125" style="16" customWidth="1"/>
    <col min="512" max="516" width="4.6328125" style="16" customWidth="1"/>
    <col min="517" max="520" width="10.6328125" style="16" customWidth="1"/>
    <col min="521" max="522" width="20.6328125" style="16" customWidth="1"/>
    <col min="523" max="523" width="3.90625" style="16" customWidth="1"/>
    <col min="524" max="527" width="0" style="16" hidden="1" customWidth="1"/>
    <col min="528" max="529" width="9" style="16" customWidth="1"/>
    <col min="530" max="765" width="9" style="16"/>
    <col min="766" max="766" width="3.90625" style="16" customWidth="1"/>
    <col min="767" max="767" width="4.36328125" style="16" customWidth="1"/>
    <col min="768" max="772" width="4.6328125" style="16" customWidth="1"/>
    <col min="773" max="776" width="10.6328125" style="16" customWidth="1"/>
    <col min="777" max="778" width="20.6328125" style="16" customWidth="1"/>
    <col min="779" max="779" width="3.90625" style="16" customWidth="1"/>
    <col min="780" max="783" width="0" style="16" hidden="1" customWidth="1"/>
    <col min="784" max="785" width="9" style="16" customWidth="1"/>
    <col min="786" max="1021" width="9" style="16"/>
    <col min="1022" max="1022" width="3.90625" style="16" customWidth="1"/>
    <col min="1023" max="1023" width="4.36328125" style="16" customWidth="1"/>
    <col min="1024" max="1028" width="4.6328125" style="16" customWidth="1"/>
    <col min="1029" max="1032" width="10.6328125" style="16" customWidth="1"/>
    <col min="1033" max="1034" width="20.6328125" style="16" customWidth="1"/>
    <col min="1035" max="1035" width="3.90625" style="16" customWidth="1"/>
    <col min="1036" max="1039" width="0" style="16" hidden="1" customWidth="1"/>
    <col min="1040" max="1041" width="9" style="16" customWidth="1"/>
    <col min="1042" max="1277" width="9" style="16"/>
    <col min="1278" max="1278" width="3.90625" style="16" customWidth="1"/>
    <col min="1279" max="1279" width="4.36328125" style="16" customWidth="1"/>
    <col min="1280" max="1284" width="4.6328125" style="16" customWidth="1"/>
    <col min="1285" max="1288" width="10.6328125" style="16" customWidth="1"/>
    <col min="1289" max="1290" width="20.6328125" style="16" customWidth="1"/>
    <col min="1291" max="1291" width="3.90625" style="16" customWidth="1"/>
    <col min="1292" max="1295" width="0" style="16" hidden="1" customWidth="1"/>
    <col min="1296" max="1297" width="9" style="16" customWidth="1"/>
    <col min="1298" max="1533" width="9" style="16"/>
    <col min="1534" max="1534" width="3.90625" style="16" customWidth="1"/>
    <col min="1535" max="1535" width="4.36328125" style="16" customWidth="1"/>
    <col min="1536" max="1540" width="4.6328125" style="16" customWidth="1"/>
    <col min="1541" max="1544" width="10.6328125" style="16" customWidth="1"/>
    <col min="1545" max="1546" width="20.6328125" style="16" customWidth="1"/>
    <col min="1547" max="1547" width="3.90625" style="16" customWidth="1"/>
    <col min="1548" max="1551" width="0" style="16" hidden="1" customWidth="1"/>
    <col min="1552" max="1553" width="9" style="16" customWidth="1"/>
    <col min="1554" max="1789" width="9" style="16"/>
    <col min="1790" max="1790" width="3.90625" style="16" customWidth="1"/>
    <col min="1791" max="1791" width="4.36328125" style="16" customWidth="1"/>
    <col min="1792" max="1796" width="4.6328125" style="16" customWidth="1"/>
    <col min="1797" max="1800" width="10.6328125" style="16" customWidth="1"/>
    <col min="1801" max="1802" width="20.6328125" style="16" customWidth="1"/>
    <col min="1803" max="1803" width="3.90625" style="16" customWidth="1"/>
    <col min="1804" max="1807" width="0" style="16" hidden="1" customWidth="1"/>
    <col min="1808" max="1809" width="9" style="16" customWidth="1"/>
    <col min="1810" max="2045" width="9" style="16"/>
    <col min="2046" max="2046" width="3.90625" style="16" customWidth="1"/>
    <col min="2047" max="2047" width="4.36328125" style="16" customWidth="1"/>
    <col min="2048" max="2052" width="4.6328125" style="16" customWidth="1"/>
    <col min="2053" max="2056" width="10.6328125" style="16" customWidth="1"/>
    <col min="2057" max="2058" width="20.6328125" style="16" customWidth="1"/>
    <col min="2059" max="2059" width="3.90625" style="16" customWidth="1"/>
    <col min="2060" max="2063" width="0" style="16" hidden="1" customWidth="1"/>
    <col min="2064" max="2065" width="9" style="16" customWidth="1"/>
    <col min="2066" max="2301" width="9" style="16"/>
    <col min="2302" max="2302" width="3.90625" style="16" customWidth="1"/>
    <col min="2303" max="2303" width="4.36328125" style="16" customWidth="1"/>
    <col min="2304" max="2308" width="4.6328125" style="16" customWidth="1"/>
    <col min="2309" max="2312" width="10.6328125" style="16" customWidth="1"/>
    <col min="2313" max="2314" width="20.6328125" style="16" customWidth="1"/>
    <col min="2315" max="2315" width="3.90625" style="16" customWidth="1"/>
    <col min="2316" max="2319" width="0" style="16" hidden="1" customWidth="1"/>
    <col min="2320" max="2321" width="9" style="16" customWidth="1"/>
    <col min="2322" max="2557" width="9" style="16"/>
    <col min="2558" max="2558" width="3.90625" style="16" customWidth="1"/>
    <col min="2559" max="2559" width="4.36328125" style="16" customWidth="1"/>
    <col min="2560" max="2564" width="4.6328125" style="16" customWidth="1"/>
    <col min="2565" max="2568" width="10.6328125" style="16" customWidth="1"/>
    <col min="2569" max="2570" width="20.6328125" style="16" customWidth="1"/>
    <col min="2571" max="2571" width="3.90625" style="16" customWidth="1"/>
    <col min="2572" max="2575" width="0" style="16" hidden="1" customWidth="1"/>
    <col min="2576" max="2577" width="9" style="16" customWidth="1"/>
    <col min="2578" max="2813" width="9" style="16"/>
    <col min="2814" max="2814" width="3.90625" style="16" customWidth="1"/>
    <col min="2815" max="2815" width="4.36328125" style="16" customWidth="1"/>
    <col min="2816" max="2820" width="4.6328125" style="16" customWidth="1"/>
    <col min="2821" max="2824" width="10.6328125" style="16" customWidth="1"/>
    <col min="2825" max="2826" width="20.6328125" style="16" customWidth="1"/>
    <col min="2827" max="2827" width="3.90625" style="16" customWidth="1"/>
    <col min="2828" max="2831" width="0" style="16" hidden="1" customWidth="1"/>
    <col min="2832" max="2833" width="9" style="16" customWidth="1"/>
    <col min="2834" max="3069" width="9" style="16"/>
    <col min="3070" max="3070" width="3.90625" style="16" customWidth="1"/>
    <col min="3071" max="3071" width="4.36328125" style="16" customWidth="1"/>
    <col min="3072" max="3076" width="4.6328125" style="16" customWidth="1"/>
    <col min="3077" max="3080" width="10.6328125" style="16" customWidth="1"/>
    <col min="3081" max="3082" width="20.6328125" style="16" customWidth="1"/>
    <col min="3083" max="3083" width="3.90625" style="16" customWidth="1"/>
    <col min="3084" max="3087" width="0" style="16" hidden="1" customWidth="1"/>
    <col min="3088" max="3089" width="9" style="16" customWidth="1"/>
    <col min="3090" max="3325" width="9" style="16"/>
    <col min="3326" max="3326" width="3.90625" style="16" customWidth="1"/>
    <col min="3327" max="3327" width="4.36328125" style="16" customWidth="1"/>
    <col min="3328" max="3332" width="4.6328125" style="16" customWidth="1"/>
    <col min="3333" max="3336" width="10.6328125" style="16" customWidth="1"/>
    <col min="3337" max="3338" width="20.6328125" style="16" customWidth="1"/>
    <col min="3339" max="3339" width="3.90625" style="16" customWidth="1"/>
    <col min="3340" max="3343" width="0" style="16" hidden="1" customWidth="1"/>
    <col min="3344" max="3345" width="9" style="16" customWidth="1"/>
    <col min="3346" max="3581" width="9" style="16"/>
    <col min="3582" max="3582" width="3.90625" style="16" customWidth="1"/>
    <col min="3583" max="3583" width="4.36328125" style="16" customWidth="1"/>
    <col min="3584" max="3588" width="4.6328125" style="16" customWidth="1"/>
    <col min="3589" max="3592" width="10.6328125" style="16" customWidth="1"/>
    <col min="3593" max="3594" width="20.6328125" style="16" customWidth="1"/>
    <col min="3595" max="3595" width="3.90625" style="16" customWidth="1"/>
    <col min="3596" max="3599" width="0" style="16" hidden="1" customWidth="1"/>
    <col min="3600" max="3601" width="9" style="16" customWidth="1"/>
    <col min="3602" max="3837" width="9" style="16"/>
    <col min="3838" max="3838" width="3.90625" style="16" customWidth="1"/>
    <col min="3839" max="3839" width="4.36328125" style="16" customWidth="1"/>
    <col min="3840" max="3844" width="4.6328125" style="16" customWidth="1"/>
    <col min="3845" max="3848" width="10.6328125" style="16" customWidth="1"/>
    <col min="3849" max="3850" width="20.6328125" style="16" customWidth="1"/>
    <col min="3851" max="3851" width="3.90625" style="16" customWidth="1"/>
    <col min="3852" max="3855" width="0" style="16" hidden="1" customWidth="1"/>
    <col min="3856" max="3857" width="9" style="16" customWidth="1"/>
    <col min="3858" max="4093" width="9" style="16"/>
    <col min="4094" max="4094" width="3.90625" style="16" customWidth="1"/>
    <col min="4095" max="4095" width="4.36328125" style="16" customWidth="1"/>
    <col min="4096" max="4100" width="4.6328125" style="16" customWidth="1"/>
    <col min="4101" max="4104" width="10.6328125" style="16" customWidth="1"/>
    <col min="4105" max="4106" width="20.6328125" style="16" customWidth="1"/>
    <col min="4107" max="4107" width="3.90625" style="16" customWidth="1"/>
    <col min="4108" max="4111" width="0" style="16" hidden="1" customWidth="1"/>
    <col min="4112" max="4113" width="9" style="16" customWidth="1"/>
    <col min="4114" max="4349" width="9" style="16"/>
    <col min="4350" max="4350" width="3.90625" style="16" customWidth="1"/>
    <col min="4351" max="4351" width="4.36328125" style="16" customWidth="1"/>
    <col min="4352" max="4356" width="4.6328125" style="16" customWidth="1"/>
    <col min="4357" max="4360" width="10.6328125" style="16" customWidth="1"/>
    <col min="4361" max="4362" width="20.6328125" style="16" customWidth="1"/>
    <col min="4363" max="4363" width="3.90625" style="16" customWidth="1"/>
    <col min="4364" max="4367" width="0" style="16" hidden="1" customWidth="1"/>
    <col min="4368" max="4369" width="9" style="16" customWidth="1"/>
    <col min="4370" max="4605" width="9" style="16"/>
    <col min="4606" max="4606" width="3.90625" style="16" customWidth="1"/>
    <col min="4607" max="4607" width="4.36328125" style="16" customWidth="1"/>
    <col min="4608" max="4612" width="4.6328125" style="16" customWidth="1"/>
    <col min="4613" max="4616" width="10.6328125" style="16" customWidth="1"/>
    <col min="4617" max="4618" width="20.6328125" style="16" customWidth="1"/>
    <col min="4619" max="4619" width="3.90625" style="16" customWidth="1"/>
    <col min="4620" max="4623" width="0" style="16" hidden="1" customWidth="1"/>
    <col min="4624" max="4625" width="9" style="16" customWidth="1"/>
    <col min="4626" max="4861" width="9" style="16"/>
    <col min="4862" max="4862" width="3.90625" style="16" customWidth="1"/>
    <col min="4863" max="4863" width="4.36328125" style="16" customWidth="1"/>
    <col min="4864" max="4868" width="4.6328125" style="16" customWidth="1"/>
    <col min="4869" max="4872" width="10.6328125" style="16" customWidth="1"/>
    <col min="4873" max="4874" width="20.6328125" style="16" customWidth="1"/>
    <col min="4875" max="4875" width="3.90625" style="16" customWidth="1"/>
    <col min="4876" max="4879" width="0" style="16" hidden="1" customWidth="1"/>
    <col min="4880" max="4881" width="9" style="16" customWidth="1"/>
    <col min="4882" max="5117" width="9" style="16"/>
    <col min="5118" max="5118" width="3.90625" style="16" customWidth="1"/>
    <col min="5119" max="5119" width="4.36328125" style="16" customWidth="1"/>
    <col min="5120" max="5124" width="4.6328125" style="16" customWidth="1"/>
    <col min="5125" max="5128" width="10.6328125" style="16" customWidth="1"/>
    <col min="5129" max="5130" width="20.6328125" style="16" customWidth="1"/>
    <col min="5131" max="5131" width="3.90625" style="16" customWidth="1"/>
    <col min="5132" max="5135" width="0" style="16" hidden="1" customWidth="1"/>
    <col min="5136" max="5137" width="9" style="16" customWidth="1"/>
    <col min="5138" max="5373" width="9" style="16"/>
    <col min="5374" max="5374" width="3.90625" style="16" customWidth="1"/>
    <col min="5375" max="5375" width="4.36328125" style="16" customWidth="1"/>
    <col min="5376" max="5380" width="4.6328125" style="16" customWidth="1"/>
    <col min="5381" max="5384" width="10.6328125" style="16" customWidth="1"/>
    <col min="5385" max="5386" width="20.6328125" style="16" customWidth="1"/>
    <col min="5387" max="5387" width="3.90625" style="16" customWidth="1"/>
    <col min="5388" max="5391" width="0" style="16" hidden="1" customWidth="1"/>
    <col min="5392" max="5393" width="9" style="16" customWidth="1"/>
    <col min="5394" max="5629" width="9" style="16"/>
    <col min="5630" max="5630" width="3.90625" style="16" customWidth="1"/>
    <col min="5631" max="5631" width="4.36328125" style="16" customWidth="1"/>
    <col min="5632" max="5636" width="4.6328125" style="16" customWidth="1"/>
    <col min="5637" max="5640" width="10.6328125" style="16" customWidth="1"/>
    <col min="5641" max="5642" width="20.6328125" style="16" customWidth="1"/>
    <col min="5643" max="5643" width="3.90625" style="16" customWidth="1"/>
    <col min="5644" max="5647" width="0" style="16" hidden="1" customWidth="1"/>
    <col min="5648" max="5649" width="9" style="16" customWidth="1"/>
    <col min="5650" max="5885" width="9" style="16"/>
    <col min="5886" max="5886" width="3.90625" style="16" customWidth="1"/>
    <col min="5887" max="5887" width="4.36328125" style="16" customWidth="1"/>
    <col min="5888" max="5892" width="4.6328125" style="16" customWidth="1"/>
    <col min="5893" max="5896" width="10.6328125" style="16" customWidth="1"/>
    <col min="5897" max="5898" width="20.6328125" style="16" customWidth="1"/>
    <col min="5899" max="5899" width="3.90625" style="16" customWidth="1"/>
    <col min="5900" max="5903" width="0" style="16" hidden="1" customWidth="1"/>
    <col min="5904" max="5905" width="9" style="16" customWidth="1"/>
    <col min="5906" max="6141" width="9" style="16"/>
    <col min="6142" max="6142" width="3.90625" style="16" customWidth="1"/>
    <col min="6143" max="6143" width="4.36328125" style="16" customWidth="1"/>
    <col min="6144" max="6148" width="4.6328125" style="16" customWidth="1"/>
    <col min="6149" max="6152" width="10.6328125" style="16" customWidth="1"/>
    <col min="6153" max="6154" width="20.6328125" style="16" customWidth="1"/>
    <col min="6155" max="6155" width="3.90625" style="16" customWidth="1"/>
    <col min="6156" max="6159" width="0" style="16" hidden="1" customWidth="1"/>
    <col min="6160" max="6161" width="9" style="16" customWidth="1"/>
    <col min="6162" max="6397" width="9" style="16"/>
    <col min="6398" max="6398" width="3.90625" style="16" customWidth="1"/>
    <col min="6399" max="6399" width="4.36328125" style="16" customWidth="1"/>
    <col min="6400" max="6404" width="4.6328125" style="16" customWidth="1"/>
    <col min="6405" max="6408" width="10.6328125" style="16" customWidth="1"/>
    <col min="6409" max="6410" width="20.6328125" style="16" customWidth="1"/>
    <col min="6411" max="6411" width="3.90625" style="16" customWidth="1"/>
    <col min="6412" max="6415" width="0" style="16" hidden="1" customWidth="1"/>
    <col min="6416" max="6417" width="9" style="16" customWidth="1"/>
    <col min="6418" max="6653" width="9" style="16"/>
    <col min="6654" max="6654" width="3.90625" style="16" customWidth="1"/>
    <col min="6655" max="6655" width="4.36328125" style="16" customWidth="1"/>
    <col min="6656" max="6660" width="4.6328125" style="16" customWidth="1"/>
    <col min="6661" max="6664" width="10.6328125" style="16" customWidth="1"/>
    <col min="6665" max="6666" width="20.6328125" style="16" customWidth="1"/>
    <col min="6667" max="6667" width="3.90625" style="16" customWidth="1"/>
    <col min="6668" max="6671" width="0" style="16" hidden="1" customWidth="1"/>
    <col min="6672" max="6673" width="9" style="16" customWidth="1"/>
    <col min="6674" max="6909" width="9" style="16"/>
    <col min="6910" max="6910" width="3.90625" style="16" customWidth="1"/>
    <col min="6911" max="6911" width="4.36328125" style="16" customWidth="1"/>
    <col min="6912" max="6916" width="4.6328125" style="16" customWidth="1"/>
    <col min="6917" max="6920" width="10.6328125" style="16" customWidth="1"/>
    <col min="6921" max="6922" width="20.6328125" style="16" customWidth="1"/>
    <col min="6923" max="6923" width="3.90625" style="16" customWidth="1"/>
    <col min="6924" max="6927" width="0" style="16" hidden="1" customWidth="1"/>
    <col min="6928" max="6929" width="9" style="16" customWidth="1"/>
    <col min="6930" max="7165" width="9" style="16"/>
    <col min="7166" max="7166" width="3.90625" style="16" customWidth="1"/>
    <col min="7167" max="7167" width="4.36328125" style="16" customWidth="1"/>
    <col min="7168" max="7172" width="4.6328125" style="16" customWidth="1"/>
    <col min="7173" max="7176" width="10.6328125" style="16" customWidth="1"/>
    <col min="7177" max="7178" width="20.6328125" style="16" customWidth="1"/>
    <col min="7179" max="7179" width="3.90625" style="16" customWidth="1"/>
    <col min="7180" max="7183" width="0" style="16" hidden="1" customWidth="1"/>
    <col min="7184" max="7185" width="9" style="16" customWidth="1"/>
    <col min="7186" max="7421" width="9" style="16"/>
    <col min="7422" max="7422" width="3.90625" style="16" customWidth="1"/>
    <col min="7423" max="7423" width="4.36328125" style="16" customWidth="1"/>
    <col min="7424" max="7428" width="4.6328125" style="16" customWidth="1"/>
    <col min="7429" max="7432" width="10.6328125" style="16" customWidth="1"/>
    <col min="7433" max="7434" width="20.6328125" style="16" customWidth="1"/>
    <col min="7435" max="7435" width="3.90625" style="16" customWidth="1"/>
    <col min="7436" max="7439" width="0" style="16" hidden="1" customWidth="1"/>
    <col min="7440" max="7441" width="9" style="16" customWidth="1"/>
    <col min="7442" max="7677" width="9" style="16"/>
    <col min="7678" max="7678" width="3.90625" style="16" customWidth="1"/>
    <col min="7679" max="7679" width="4.36328125" style="16" customWidth="1"/>
    <col min="7680" max="7684" width="4.6328125" style="16" customWidth="1"/>
    <col min="7685" max="7688" width="10.6328125" style="16" customWidth="1"/>
    <col min="7689" max="7690" width="20.6328125" style="16" customWidth="1"/>
    <col min="7691" max="7691" width="3.90625" style="16" customWidth="1"/>
    <col min="7692" max="7695" width="0" style="16" hidden="1" customWidth="1"/>
    <col min="7696" max="7697" width="9" style="16" customWidth="1"/>
    <col min="7698" max="7933" width="9" style="16"/>
    <col min="7934" max="7934" width="3.90625" style="16" customWidth="1"/>
    <col min="7935" max="7935" width="4.36328125" style="16" customWidth="1"/>
    <col min="7936" max="7940" width="4.6328125" style="16" customWidth="1"/>
    <col min="7941" max="7944" width="10.6328125" style="16" customWidth="1"/>
    <col min="7945" max="7946" width="20.6328125" style="16" customWidth="1"/>
    <col min="7947" max="7947" width="3.90625" style="16" customWidth="1"/>
    <col min="7948" max="7951" width="0" style="16" hidden="1" customWidth="1"/>
    <col min="7952" max="7953" width="9" style="16" customWidth="1"/>
    <col min="7954" max="8189" width="9" style="16"/>
    <col min="8190" max="8190" width="3.90625" style="16" customWidth="1"/>
    <col min="8191" max="8191" width="4.36328125" style="16" customWidth="1"/>
    <col min="8192" max="8196" width="4.6328125" style="16" customWidth="1"/>
    <col min="8197" max="8200" width="10.6328125" style="16" customWidth="1"/>
    <col min="8201" max="8202" width="20.6328125" style="16" customWidth="1"/>
    <col min="8203" max="8203" width="3.90625" style="16" customWidth="1"/>
    <col min="8204" max="8207" width="0" style="16" hidden="1" customWidth="1"/>
    <col min="8208" max="8209" width="9" style="16" customWidth="1"/>
    <col min="8210" max="8445" width="9" style="16"/>
    <col min="8446" max="8446" width="3.90625" style="16" customWidth="1"/>
    <col min="8447" max="8447" width="4.36328125" style="16" customWidth="1"/>
    <col min="8448" max="8452" width="4.6328125" style="16" customWidth="1"/>
    <col min="8453" max="8456" width="10.6328125" style="16" customWidth="1"/>
    <col min="8457" max="8458" width="20.6328125" style="16" customWidth="1"/>
    <col min="8459" max="8459" width="3.90625" style="16" customWidth="1"/>
    <col min="8460" max="8463" width="0" style="16" hidden="1" customWidth="1"/>
    <col min="8464" max="8465" width="9" style="16" customWidth="1"/>
    <col min="8466" max="8701" width="9" style="16"/>
    <col min="8702" max="8702" width="3.90625" style="16" customWidth="1"/>
    <col min="8703" max="8703" width="4.36328125" style="16" customWidth="1"/>
    <col min="8704" max="8708" width="4.6328125" style="16" customWidth="1"/>
    <col min="8709" max="8712" width="10.6328125" style="16" customWidth="1"/>
    <col min="8713" max="8714" width="20.6328125" style="16" customWidth="1"/>
    <col min="8715" max="8715" width="3.90625" style="16" customWidth="1"/>
    <col min="8716" max="8719" width="0" style="16" hidden="1" customWidth="1"/>
    <col min="8720" max="8721" width="9" style="16" customWidth="1"/>
    <col min="8722" max="8957" width="9" style="16"/>
    <col min="8958" max="8958" width="3.90625" style="16" customWidth="1"/>
    <col min="8959" max="8959" width="4.36328125" style="16" customWidth="1"/>
    <col min="8960" max="8964" width="4.6328125" style="16" customWidth="1"/>
    <col min="8965" max="8968" width="10.6328125" style="16" customWidth="1"/>
    <col min="8969" max="8970" width="20.6328125" style="16" customWidth="1"/>
    <col min="8971" max="8971" width="3.90625" style="16" customWidth="1"/>
    <col min="8972" max="8975" width="0" style="16" hidden="1" customWidth="1"/>
    <col min="8976" max="8977" width="9" style="16" customWidth="1"/>
    <col min="8978" max="9213" width="9" style="16"/>
    <col min="9214" max="9214" width="3.90625" style="16" customWidth="1"/>
    <col min="9215" max="9215" width="4.36328125" style="16" customWidth="1"/>
    <col min="9216" max="9220" width="4.6328125" style="16" customWidth="1"/>
    <col min="9221" max="9224" width="10.6328125" style="16" customWidth="1"/>
    <col min="9225" max="9226" width="20.6328125" style="16" customWidth="1"/>
    <col min="9227" max="9227" width="3.90625" style="16" customWidth="1"/>
    <col min="9228" max="9231" width="0" style="16" hidden="1" customWidth="1"/>
    <col min="9232" max="9233" width="9" style="16" customWidth="1"/>
    <col min="9234" max="9469" width="9" style="16"/>
    <col min="9470" max="9470" width="3.90625" style="16" customWidth="1"/>
    <col min="9471" max="9471" width="4.36328125" style="16" customWidth="1"/>
    <col min="9472" max="9476" width="4.6328125" style="16" customWidth="1"/>
    <col min="9477" max="9480" width="10.6328125" style="16" customWidth="1"/>
    <col min="9481" max="9482" width="20.6328125" style="16" customWidth="1"/>
    <col min="9483" max="9483" width="3.90625" style="16" customWidth="1"/>
    <col min="9484" max="9487" width="0" style="16" hidden="1" customWidth="1"/>
    <col min="9488" max="9489" width="9" style="16" customWidth="1"/>
    <col min="9490" max="9725" width="9" style="16"/>
    <col min="9726" max="9726" width="3.90625" style="16" customWidth="1"/>
    <col min="9727" max="9727" width="4.36328125" style="16" customWidth="1"/>
    <col min="9728" max="9732" width="4.6328125" style="16" customWidth="1"/>
    <col min="9733" max="9736" width="10.6328125" style="16" customWidth="1"/>
    <col min="9737" max="9738" width="20.6328125" style="16" customWidth="1"/>
    <col min="9739" max="9739" width="3.90625" style="16" customWidth="1"/>
    <col min="9740" max="9743" width="0" style="16" hidden="1" customWidth="1"/>
    <col min="9744" max="9745" width="9" style="16" customWidth="1"/>
    <col min="9746" max="9981" width="9" style="16"/>
    <col min="9982" max="9982" width="3.90625" style="16" customWidth="1"/>
    <col min="9983" max="9983" width="4.36328125" style="16" customWidth="1"/>
    <col min="9984" max="9988" width="4.6328125" style="16" customWidth="1"/>
    <col min="9989" max="9992" width="10.6328125" style="16" customWidth="1"/>
    <col min="9993" max="9994" width="20.6328125" style="16" customWidth="1"/>
    <col min="9995" max="9995" width="3.90625" style="16" customWidth="1"/>
    <col min="9996" max="9999" width="0" style="16" hidden="1" customWidth="1"/>
    <col min="10000" max="10001" width="9" style="16" customWidth="1"/>
    <col min="10002" max="10237" width="9" style="16"/>
    <col min="10238" max="10238" width="3.90625" style="16" customWidth="1"/>
    <col min="10239" max="10239" width="4.36328125" style="16" customWidth="1"/>
    <col min="10240" max="10244" width="4.6328125" style="16" customWidth="1"/>
    <col min="10245" max="10248" width="10.6328125" style="16" customWidth="1"/>
    <col min="10249" max="10250" width="20.6328125" style="16" customWidth="1"/>
    <col min="10251" max="10251" width="3.90625" style="16" customWidth="1"/>
    <col min="10252" max="10255" width="0" style="16" hidden="1" customWidth="1"/>
    <col min="10256" max="10257" width="9" style="16" customWidth="1"/>
    <col min="10258" max="10493" width="9" style="16"/>
    <col min="10494" max="10494" width="3.90625" style="16" customWidth="1"/>
    <col min="10495" max="10495" width="4.36328125" style="16" customWidth="1"/>
    <col min="10496" max="10500" width="4.6328125" style="16" customWidth="1"/>
    <col min="10501" max="10504" width="10.6328125" style="16" customWidth="1"/>
    <col min="10505" max="10506" width="20.6328125" style="16" customWidth="1"/>
    <col min="10507" max="10507" width="3.90625" style="16" customWidth="1"/>
    <col min="10508" max="10511" width="0" style="16" hidden="1" customWidth="1"/>
    <col min="10512" max="10513" width="9" style="16" customWidth="1"/>
    <col min="10514" max="10749" width="9" style="16"/>
    <col min="10750" max="10750" width="3.90625" style="16" customWidth="1"/>
    <col min="10751" max="10751" width="4.36328125" style="16" customWidth="1"/>
    <col min="10752" max="10756" width="4.6328125" style="16" customWidth="1"/>
    <col min="10757" max="10760" width="10.6328125" style="16" customWidth="1"/>
    <col min="10761" max="10762" width="20.6328125" style="16" customWidth="1"/>
    <col min="10763" max="10763" width="3.90625" style="16" customWidth="1"/>
    <col min="10764" max="10767" width="0" style="16" hidden="1" customWidth="1"/>
    <col min="10768" max="10769" width="9" style="16" customWidth="1"/>
    <col min="10770" max="11005" width="9" style="16"/>
    <col min="11006" max="11006" width="3.90625" style="16" customWidth="1"/>
    <col min="11007" max="11007" width="4.36328125" style="16" customWidth="1"/>
    <col min="11008" max="11012" width="4.6328125" style="16" customWidth="1"/>
    <col min="11013" max="11016" width="10.6328125" style="16" customWidth="1"/>
    <col min="11017" max="11018" width="20.6328125" style="16" customWidth="1"/>
    <col min="11019" max="11019" width="3.90625" style="16" customWidth="1"/>
    <col min="11020" max="11023" width="0" style="16" hidden="1" customWidth="1"/>
    <col min="11024" max="11025" width="9" style="16" customWidth="1"/>
    <col min="11026" max="11261" width="9" style="16"/>
    <col min="11262" max="11262" width="3.90625" style="16" customWidth="1"/>
    <col min="11263" max="11263" width="4.36328125" style="16" customWidth="1"/>
    <col min="11264" max="11268" width="4.6328125" style="16" customWidth="1"/>
    <col min="11269" max="11272" width="10.6328125" style="16" customWidth="1"/>
    <col min="11273" max="11274" width="20.6328125" style="16" customWidth="1"/>
    <col min="11275" max="11275" width="3.90625" style="16" customWidth="1"/>
    <col min="11276" max="11279" width="0" style="16" hidden="1" customWidth="1"/>
    <col min="11280" max="11281" width="9" style="16" customWidth="1"/>
    <col min="11282" max="11517" width="9" style="16"/>
    <col min="11518" max="11518" width="3.90625" style="16" customWidth="1"/>
    <col min="11519" max="11519" width="4.36328125" style="16" customWidth="1"/>
    <col min="11520" max="11524" width="4.6328125" style="16" customWidth="1"/>
    <col min="11525" max="11528" width="10.6328125" style="16" customWidth="1"/>
    <col min="11529" max="11530" width="20.6328125" style="16" customWidth="1"/>
    <col min="11531" max="11531" width="3.90625" style="16" customWidth="1"/>
    <col min="11532" max="11535" width="0" style="16" hidden="1" customWidth="1"/>
    <col min="11536" max="11537" width="9" style="16" customWidth="1"/>
    <col min="11538" max="11773" width="9" style="16"/>
    <col min="11774" max="11774" width="3.90625" style="16" customWidth="1"/>
    <col min="11775" max="11775" width="4.36328125" style="16" customWidth="1"/>
    <col min="11776" max="11780" width="4.6328125" style="16" customWidth="1"/>
    <col min="11781" max="11784" width="10.6328125" style="16" customWidth="1"/>
    <col min="11785" max="11786" width="20.6328125" style="16" customWidth="1"/>
    <col min="11787" max="11787" width="3.90625" style="16" customWidth="1"/>
    <col min="11788" max="11791" width="0" style="16" hidden="1" customWidth="1"/>
    <col min="11792" max="11793" width="9" style="16" customWidth="1"/>
    <col min="11794" max="12029" width="9" style="16"/>
    <col min="12030" max="12030" width="3.90625" style="16" customWidth="1"/>
    <col min="12031" max="12031" width="4.36328125" style="16" customWidth="1"/>
    <col min="12032" max="12036" width="4.6328125" style="16" customWidth="1"/>
    <col min="12037" max="12040" width="10.6328125" style="16" customWidth="1"/>
    <col min="12041" max="12042" width="20.6328125" style="16" customWidth="1"/>
    <col min="12043" max="12043" width="3.90625" style="16" customWidth="1"/>
    <col min="12044" max="12047" width="0" style="16" hidden="1" customWidth="1"/>
    <col min="12048" max="12049" width="9" style="16" customWidth="1"/>
    <col min="12050" max="12285" width="9" style="16"/>
    <col min="12286" max="12286" width="3.90625" style="16" customWidth="1"/>
    <col min="12287" max="12287" width="4.36328125" style="16" customWidth="1"/>
    <col min="12288" max="12292" width="4.6328125" style="16" customWidth="1"/>
    <col min="12293" max="12296" width="10.6328125" style="16" customWidth="1"/>
    <col min="12297" max="12298" width="20.6328125" style="16" customWidth="1"/>
    <col min="12299" max="12299" width="3.90625" style="16" customWidth="1"/>
    <col min="12300" max="12303" width="0" style="16" hidden="1" customWidth="1"/>
    <col min="12304" max="12305" width="9" style="16" customWidth="1"/>
    <col min="12306" max="12541" width="9" style="16"/>
    <col min="12542" max="12542" width="3.90625" style="16" customWidth="1"/>
    <col min="12543" max="12543" width="4.36328125" style="16" customWidth="1"/>
    <col min="12544" max="12548" width="4.6328125" style="16" customWidth="1"/>
    <col min="12549" max="12552" width="10.6328125" style="16" customWidth="1"/>
    <col min="12553" max="12554" width="20.6328125" style="16" customWidth="1"/>
    <col min="12555" max="12555" width="3.90625" style="16" customWidth="1"/>
    <col min="12556" max="12559" width="0" style="16" hidden="1" customWidth="1"/>
    <col min="12560" max="12561" width="9" style="16" customWidth="1"/>
    <col min="12562" max="12797" width="9" style="16"/>
    <col min="12798" max="12798" width="3.90625" style="16" customWidth="1"/>
    <col min="12799" max="12799" width="4.36328125" style="16" customWidth="1"/>
    <col min="12800" max="12804" width="4.6328125" style="16" customWidth="1"/>
    <col min="12805" max="12808" width="10.6328125" style="16" customWidth="1"/>
    <col min="12809" max="12810" width="20.6328125" style="16" customWidth="1"/>
    <col min="12811" max="12811" width="3.90625" style="16" customWidth="1"/>
    <col min="12812" max="12815" width="0" style="16" hidden="1" customWidth="1"/>
    <col min="12816" max="12817" width="9" style="16" customWidth="1"/>
    <col min="12818" max="13053" width="9" style="16"/>
    <col min="13054" max="13054" width="3.90625" style="16" customWidth="1"/>
    <col min="13055" max="13055" width="4.36328125" style="16" customWidth="1"/>
    <col min="13056" max="13060" width="4.6328125" style="16" customWidth="1"/>
    <col min="13061" max="13064" width="10.6328125" style="16" customWidth="1"/>
    <col min="13065" max="13066" width="20.6328125" style="16" customWidth="1"/>
    <col min="13067" max="13067" width="3.90625" style="16" customWidth="1"/>
    <col min="13068" max="13071" width="0" style="16" hidden="1" customWidth="1"/>
    <col min="13072" max="13073" width="9" style="16" customWidth="1"/>
    <col min="13074" max="13309" width="9" style="16"/>
    <col min="13310" max="13310" width="3.90625" style="16" customWidth="1"/>
    <col min="13311" max="13311" width="4.36328125" style="16" customWidth="1"/>
    <col min="13312" max="13316" width="4.6328125" style="16" customWidth="1"/>
    <col min="13317" max="13320" width="10.6328125" style="16" customWidth="1"/>
    <col min="13321" max="13322" width="20.6328125" style="16" customWidth="1"/>
    <col min="13323" max="13323" width="3.90625" style="16" customWidth="1"/>
    <col min="13324" max="13327" width="0" style="16" hidden="1" customWidth="1"/>
    <col min="13328" max="13329" width="9" style="16" customWidth="1"/>
    <col min="13330" max="13565" width="9" style="16"/>
    <col min="13566" max="13566" width="3.90625" style="16" customWidth="1"/>
    <col min="13567" max="13567" width="4.36328125" style="16" customWidth="1"/>
    <col min="13568" max="13572" width="4.6328125" style="16" customWidth="1"/>
    <col min="13573" max="13576" width="10.6328125" style="16" customWidth="1"/>
    <col min="13577" max="13578" width="20.6328125" style="16" customWidth="1"/>
    <col min="13579" max="13579" width="3.90625" style="16" customWidth="1"/>
    <col min="13580" max="13583" width="0" style="16" hidden="1" customWidth="1"/>
    <col min="13584" max="13585" width="9" style="16" customWidth="1"/>
    <col min="13586" max="13821" width="9" style="16"/>
    <col min="13822" max="13822" width="3.90625" style="16" customWidth="1"/>
    <col min="13823" max="13823" width="4.36328125" style="16" customWidth="1"/>
    <col min="13824" max="13828" width="4.6328125" style="16" customWidth="1"/>
    <col min="13829" max="13832" width="10.6328125" style="16" customWidth="1"/>
    <col min="13833" max="13834" width="20.6328125" style="16" customWidth="1"/>
    <col min="13835" max="13835" width="3.90625" style="16" customWidth="1"/>
    <col min="13836" max="13839" width="0" style="16" hidden="1" customWidth="1"/>
    <col min="13840" max="13841" width="9" style="16" customWidth="1"/>
    <col min="13842" max="14077" width="9" style="16"/>
    <col min="14078" max="14078" width="3.90625" style="16" customWidth="1"/>
    <col min="14079" max="14079" width="4.36328125" style="16" customWidth="1"/>
    <col min="14080" max="14084" width="4.6328125" style="16" customWidth="1"/>
    <col min="14085" max="14088" width="10.6328125" style="16" customWidth="1"/>
    <col min="14089" max="14090" width="20.6328125" style="16" customWidth="1"/>
    <col min="14091" max="14091" width="3.90625" style="16" customWidth="1"/>
    <col min="14092" max="14095" width="0" style="16" hidden="1" customWidth="1"/>
    <col min="14096" max="14097" width="9" style="16" customWidth="1"/>
    <col min="14098" max="14333" width="9" style="16"/>
    <col min="14334" max="14334" width="3.90625" style="16" customWidth="1"/>
    <col min="14335" max="14335" width="4.36328125" style="16" customWidth="1"/>
    <col min="14336" max="14340" width="4.6328125" style="16" customWidth="1"/>
    <col min="14341" max="14344" width="10.6328125" style="16" customWidth="1"/>
    <col min="14345" max="14346" width="20.6328125" style="16" customWidth="1"/>
    <col min="14347" max="14347" width="3.90625" style="16" customWidth="1"/>
    <col min="14348" max="14351" width="0" style="16" hidden="1" customWidth="1"/>
    <col min="14352" max="14353" width="9" style="16" customWidth="1"/>
    <col min="14354" max="14589" width="9" style="16"/>
    <col min="14590" max="14590" width="3.90625" style="16" customWidth="1"/>
    <col min="14591" max="14591" width="4.36328125" style="16" customWidth="1"/>
    <col min="14592" max="14596" width="4.6328125" style="16" customWidth="1"/>
    <col min="14597" max="14600" width="10.6328125" style="16" customWidth="1"/>
    <col min="14601" max="14602" width="20.6328125" style="16" customWidth="1"/>
    <col min="14603" max="14603" width="3.90625" style="16" customWidth="1"/>
    <col min="14604" max="14607" width="0" style="16" hidden="1" customWidth="1"/>
    <col min="14608" max="14609" width="9" style="16" customWidth="1"/>
    <col min="14610" max="14845" width="9" style="16"/>
    <col min="14846" max="14846" width="3.90625" style="16" customWidth="1"/>
    <col min="14847" max="14847" width="4.36328125" style="16" customWidth="1"/>
    <col min="14848" max="14852" width="4.6328125" style="16" customWidth="1"/>
    <col min="14853" max="14856" width="10.6328125" style="16" customWidth="1"/>
    <col min="14857" max="14858" width="20.6328125" style="16" customWidth="1"/>
    <col min="14859" max="14859" width="3.90625" style="16" customWidth="1"/>
    <col min="14860" max="14863" width="0" style="16" hidden="1" customWidth="1"/>
    <col min="14864" max="14865" width="9" style="16" customWidth="1"/>
    <col min="14866" max="15101" width="9" style="16"/>
    <col min="15102" max="15102" width="3.90625" style="16" customWidth="1"/>
    <col min="15103" max="15103" width="4.36328125" style="16" customWidth="1"/>
    <col min="15104" max="15108" width="4.6328125" style="16" customWidth="1"/>
    <col min="15109" max="15112" width="10.6328125" style="16" customWidth="1"/>
    <col min="15113" max="15114" width="20.6328125" style="16" customWidth="1"/>
    <col min="15115" max="15115" width="3.90625" style="16" customWidth="1"/>
    <col min="15116" max="15119" width="0" style="16" hidden="1" customWidth="1"/>
    <col min="15120" max="15121" width="9" style="16" customWidth="1"/>
    <col min="15122" max="15357" width="9" style="16"/>
    <col min="15358" max="15358" width="3.90625" style="16" customWidth="1"/>
    <col min="15359" max="15359" width="4.36328125" style="16" customWidth="1"/>
    <col min="15360" max="15364" width="4.6328125" style="16" customWidth="1"/>
    <col min="15365" max="15368" width="10.6328125" style="16" customWidth="1"/>
    <col min="15369" max="15370" width="20.6328125" style="16" customWidth="1"/>
    <col min="15371" max="15371" width="3.90625" style="16" customWidth="1"/>
    <col min="15372" max="15375" width="0" style="16" hidden="1" customWidth="1"/>
    <col min="15376" max="15377" width="9" style="16" customWidth="1"/>
    <col min="15378" max="15613" width="9" style="16"/>
    <col min="15614" max="15614" width="3.90625" style="16" customWidth="1"/>
    <col min="15615" max="15615" width="4.36328125" style="16" customWidth="1"/>
    <col min="15616" max="15620" width="4.6328125" style="16" customWidth="1"/>
    <col min="15621" max="15624" width="10.6328125" style="16" customWidth="1"/>
    <col min="15625" max="15626" width="20.6328125" style="16" customWidth="1"/>
    <col min="15627" max="15627" width="3.90625" style="16" customWidth="1"/>
    <col min="15628" max="15631" width="0" style="16" hidden="1" customWidth="1"/>
    <col min="15632" max="15633" width="9" style="16" customWidth="1"/>
    <col min="15634" max="15869" width="9" style="16"/>
    <col min="15870" max="15870" width="3.90625" style="16" customWidth="1"/>
    <col min="15871" max="15871" width="4.36328125" style="16" customWidth="1"/>
    <col min="15872" max="15876" width="4.6328125" style="16" customWidth="1"/>
    <col min="15877" max="15880" width="10.6328125" style="16" customWidth="1"/>
    <col min="15881" max="15882" width="20.6328125" style="16" customWidth="1"/>
    <col min="15883" max="15883" width="3.90625" style="16" customWidth="1"/>
    <col min="15884" max="15887" width="0" style="16" hidden="1" customWidth="1"/>
    <col min="15888" max="15889" width="9" style="16" customWidth="1"/>
    <col min="15890" max="16125" width="9" style="16"/>
    <col min="16126" max="16126" width="3.90625" style="16" customWidth="1"/>
    <col min="16127" max="16127" width="4.36328125" style="16" customWidth="1"/>
    <col min="16128" max="16132" width="4.6328125" style="16" customWidth="1"/>
    <col min="16133" max="16136" width="10.6328125" style="16" customWidth="1"/>
    <col min="16137" max="16138" width="20.6328125" style="16" customWidth="1"/>
    <col min="16139" max="16139" width="3.90625" style="16" customWidth="1"/>
    <col min="16140" max="16143" width="0" style="16" hidden="1" customWidth="1"/>
    <col min="16144" max="16145" width="9" style="16" customWidth="1"/>
    <col min="16146" max="16381" width="9" style="16"/>
    <col min="16382" max="16384" width="9" style="16" customWidth="1"/>
  </cols>
  <sheetData>
    <row r="1" spans="2:27" ht="16.5">
      <c r="C1" s="16"/>
      <c r="E1" s="17" t="s">
        <v>58</v>
      </c>
    </row>
    <row r="2" spans="2:27" ht="13">
      <c r="C2" s="16"/>
      <c r="D2" s="18"/>
    </row>
    <row r="3" spans="2:27" ht="15.75" customHeight="1">
      <c r="B3" s="19" t="s">
        <v>40</v>
      </c>
      <c r="C3" s="20"/>
      <c r="D3" s="20"/>
      <c r="E3" s="20"/>
      <c r="F3" s="20"/>
      <c r="G3" s="20"/>
      <c r="H3" s="20"/>
      <c r="I3" s="20"/>
      <c r="J3" s="20"/>
      <c r="K3" s="20"/>
      <c r="L3" s="20"/>
      <c r="M3" s="20"/>
      <c r="N3" s="20"/>
      <c r="O3" s="20"/>
      <c r="P3" s="20"/>
      <c r="Q3" s="20"/>
      <c r="R3" s="20"/>
      <c r="S3" s="20"/>
      <c r="T3" s="20"/>
      <c r="U3" s="20"/>
      <c r="V3" s="20"/>
      <c r="W3" s="20"/>
      <c r="X3" s="20"/>
      <c r="Y3" s="20"/>
      <c r="Z3" s="20"/>
    </row>
    <row r="4" spans="2:27" ht="15.75" customHeight="1">
      <c r="B4" s="240" t="s">
        <v>41</v>
      </c>
      <c r="C4" s="241"/>
      <c r="D4" s="242" t="s">
        <v>42</v>
      </c>
      <c r="E4" s="243"/>
      <c r="F4" s="243"/>
      <c r="G4" s="243"/>
      <c r="H4" s="243"/>
      <c r="I4" s="243"/>
      <c r="J4" s="243"/>
      <c r="K4" s="243"/>
      <c r="L4" s="243"/>
      <c r="M4" s="243"/>
      <c r="N4" s="244"/>
      <c r="O4" s="21"/>
      <c r="P4" s="21"/>
      <c r="Q4" s="22"/>
      <c r="R4" s="22"/>
      <c r="S4" s="22"/>
      <c r="T4" s="22"/>
      <c r="U4" s="22"/>
      <c r="V4" s="22"/>
      <c r="W4" s="22"/>
      <c r="X4" s="22"/>
      <c r="Y4" s="22"/>
      <c r="Z4" s="22"/>
      <c r="AA4" s="22"/>
    </row>
    <row r="5" spans="2:27" ht="15.75" customHeight="1">
      <c r="B5" s="240" t="s">
        <v>43</v>
      </c>
      <c r="C5" s="241"/>
      <c r="D5" s="242" t="s">
        <v>44</v>
      </c>
      <c r="E5" s="243"/>
      <c r="F5" s="243"/>
      <c r="G5" s="243"/>
      <c r="H5" s="243"/>
      <c r="I5" s="243"/>
      <c r="J5" s="243"/>
      <c r="K5" s="243"/>
      <c r="L5" s="243"/>
      <c r="M5" s="243"/>
      <c r="N5" s="244"/>
      <c r="O5" s="21"/>
      <c r="P5" s="21"/>
      <c r="Q5" s="22"/>
      <c r="R5" s="22"/>
      <c r="S5" s="22"/>
      <c r="T5" s="22"/>
      <c r="U5" s="22"/>
      <c r="V5" s="22"/>
      <c r="W5" s="22"/>
      <c r="X5" s="22"/>
      <c r="Y5" s="22"/>
      <c r="Z5" s="22"/>
      <c r="AA5" s="22"/>
    </row>
    <row r="6" spans="2:27" ht="27" customHeight="1">
      <c r="B6" s="245" t="s">
        <v>45</v>
      </c>
      <c r="C6" s="246"/>
      <c r="D6" s="249" t="s">
        <v>59</v>
      </c>
      <c r="E6" s="250"/>
      <c r="F6" s="250"/>
      <c r="G6" s="250"/>
      <c r="H6" s="250"/>
      <c r="I6" s="250"/>
      <c r="J6" s="250"/>
      <c r="K6" s="250"/>
      <c r="L6" s="250"/>
      <c r="M6" s="250"/>
      <c r="N6" s="251"/>
      <c r="O6" s="23"/>
      <c r="P6" s="23"/>
      <c r="Q6" s="23"/>
      <c r="R6" s="23"/>
      <c r="S6" s="23"/>
      <c r="T6" s="23"/>
      <c r="U6" s="23"/>
      <c r="V6" s="23"/>
      <c r="W6" s="23"/>
      <c r="X6" s="23"/>
      <c r="Y6" s="23"/>
      <c r="Z6" s="23"/>
      <c r="AA6" s="23"/>
    </row>
    <row r="7" spans="2:27" ht="130" customHeight="1">
      <c r="B7" s="247"/>
      <c r="C7" s="248"/>
      <c r="D7" s="252" t="s">
        <v>60</v>
      </c>
      <c r="E7" s="253"/>
      <c r="F7" s="253"/>
      <c r="G7" s="253"/>
      <c r="H7" s="253"/>
      <c r="I7" s="253"/>
      <c r="J7" s="253"/>
      <c r="K7" s="253"/>
      <c r="L7" s="253"/>
      <c r="M7" s="253"/>
      <c r="N7" s="254"/>
      <c r="O7" s="23"/>
      <c r="P7" s="23"/>
      <c r="Q7" s="24"/>
      <c r="R7" s="24"/>
      <c r="S7" s="24"/>
      <c r="T7" s="24"/>
      <c r="U7" s="24"/>
      <c r="V7" s="24"/>
      <c r="W7" s="24"/>
      <c r="X7" s="24"/>
      <c r="Y7" s="24"/>
      <c r="Z7" s="24"/>
      <c r="AA7" s="24"/>
    </row>
    <row r="8" spans="2:27" ht="6" customHeight="1">
      <c r="B8" s="20"/>
      <c r="C8" s="20"/>
      <c r="D8" s="20"/>
      <c r="E8" s="20"/>
      <c r="F8" s="20"/>
      <c r="G8" s="20"/>
      <c r="H8" s="20"/>
      <c r="I8" s="20"/>
      <c r="J8" s="20"/>
      <c r="K8" s="20"/>
      <c r="L8" s="20"/>
      <c r="M8" s="20"/>
      <c r="N8" s="20"/>
      <c r="O8" s="20"/>
      <c r="P8" s="20"/>
      <c r="Q8" s="20"/>
      <c r="R8" s="20"/>
      <c r="S8" s="20"/>
      <c r="T8" s="20"/>
      <c r="U8" s="20"/>
      <c r="V8" s="20"/>
      <c r="W8" s="20"/>
      <c r="X8" s="20"/>
      <c r="Y8" s="20"/>
      <c r="Z8" s="20"/>
      <c r="AA8" s="20"/>
    </row>
    <row r="9" spans="2:27" ht="15.75" customHeight="1">
      <c r="B9" s="19" t="s">
        <v>46</v>
      </c>
      <c r="C9" s="19"/>
      <c r="D9" s="25"/>
      <c r="E9" s="25"/>
      <c r="F9" s="25"/>
      <c r="G9" s="25"/>
      <c r="H9" s="25"/>
      <c r="I9" s="25"/>
      <c r="J9" s="25"/>
      <c r="K9" s="25"/>
      <c r="L9" s="25"/>
      <c r="M9" s="25"/>
      <c r="N9" s="25"/>
      <c r="O9" s="25"/>
      <c r="P9" s="25"/>
      <c r="Q9" s="25"/>
      <c r="R9" s="25"/>
      <c r="S9" s="25"/>
      <c r="T9" s="25"/>
      <c r="U9" s="25"/>
      <c r="V9" s="25"/>
      <c r="W9" s="25"/>
      <c r="X9" s="25"/>
      <c r="Y9" s="25"/>
      <c r="Z9" s="25"/>
      <c r="AA9" s="25"/>
    </row>
    <row r="10" spans="2:27" ht="15.75" customHeight="1">
      <c r="B10" s="245" t="s">
        <v>41</v>
      </c>
      <c r="C10" s="246"/>
      <c r="D10" s="255" t="s">
        <v>47</v>
      </c>
      <c r="E10" s="255"/>
      <c r="F10" s="255"/>
      <c r="G10" s="256" t="s">
        <v>97</v>
      </c>
      <c r="H10" s="207"/>
      <c r="I10" s="207"/>
      <c r="J10" s="207"/>
      <c r="K10" s="207"/>
      <c r="L10" s="207"/>
      <c r="M10" s="207"/>
      <c r="N10" s="208"/>
      <c r="O10" s="22"/>
      <c r="P10" s="22"/>
      <c r="Q10" s="22"/>
      <c r="R10" s="22"/>
      <c r="S10" s="22"/>
      <c r="T10" s="22"/>
      <c r="U10" s="22"/>
      <c r="V10" s="22"/>
      <c r="W10" s="22"/>
      <c r="X10" s="22"/>
      <c r="Y10" s="22"/>
      <c r="Z10" s="22"/>
    </row>
    <row r="11" spans="2:27" ht="15.75" customHeight="1">
      <c r="B11" s="247"/>
      <c r="C11" s="248"/>
      <c r="D11" s="255" t="s">
        <v>48</v>
      </c>
      <c r="E11" s="255"/>
      <c r="F11" s="255"/>
      <c r="G11" s="256" t="s">
        <v>98</v>
      </c>
      <c r="H11" s="207"/>
      <c r="I11" s="207"/>
      <c r="J11" s="207"/>
      <c r="K11" s="207"/>
      <c r="L11" s="207"/>
      <c r="M11" s="207"/>
      <c r="N11" s="208"/>
      <c r="O11" s="22"/>
      <c r="P11" s="22"/>
      <c r="Q11" s="22"/>
      <c r="R11" s="22"/>
      <c r="S11" s="22"/>
      <c r="T11" s="22"/>
      <c r="U11" s="22"/>
      <c r="V11" s="22"/>
      <c r="W11" s="22"/>
      <c r="X11" s="22"/>
      <c r="Y11" s="22"/>
      <c r="Z11" s="22"/>
    </row>
    <row r="12" spans="2:27" ht="15.75" customHeight="1">
      <c r="B12" s="245" t="s">
        <v>43</v>
      </c>
      <c r="C12" s="246"/>
      <c r="D12" s="255" t="s">
        <v>45</v>
      </c>
      <c r="E12" s="255"/>
      <c r="F12" s="240"/>
      <c r="G12" s="94" t="s">
        <v>78</v>
      </c>
      <c r="H12" s="95"/>
      <c r="I12" s="95"/>
      <c r="J12" s="95"/>
      <c r="K12" s="95"/>
      <c r="L12" s="95"/>
      <c r="M12" s="95"/>
      <c r="N12" s="96"/>
      <c r="O12" s="15"/>
      <c r="P12" s="15"/>
      <c r="Q12" s="15"/>
      <c r="R12" s="15"/>
      <c r="S12" s="15"/>
      <c r="T12" s="15"/>
      <c r="U12" s="15"/>
      <c r="V12" s="15"/>
      <c r="W12" s="15"/>
      <c r="X12" s="15"/>
      <c r="Y12" s="15"/>
      <c r="Z12" s="15"/>
    </row>
    <row r="13" spans="2:27" ht="15.75" customHeight="1">
      <c r="B13" s="247"/>
      <c r="C13" s="248"/>
      <c r="D13" s="255" t="s">
        <v>49</v>
      </c>
      <c r="E13" s="255"/>
      <c r="F13" s="255"/>
      <c r="G13" s="97" t="s">
        <v>79</v>
      </c>
      <c r="H13" s="97"/>
      <c r="I13" s="97"/>
      <c r="J13" s="97"/>
      <c r="K13" s="97"/>
      <c r="L13" s="97"/>
      <c r="M13" s="97"/>
      <c r="N13" s="98"/>
      <c r="O13" s="22"/>
      <c r="P13" s="22"/>
      <c r="Q13" s="22"/>
      <c r="R13" s="22"/>
      <c r="S13" s="22"/>
      <c r="T13" s="22"/>
      <c r="U13" s="22"/>
      <c r="V13" s="22"/>
      <c r="W13" s="22"/>
      <c r="X13" s="22"/>
      <c r="Y13" s="22"/>
      <c r="Z13" s="22"/>
    </row>
    <row r="14" spans="2:27" ht="15.75" customHeight="1">
      <c r="B14" s="245" t="s">
        <v>45</v>
      </c>
      <c r="C14" s="246"/>
      <c r="D14" s="28" t="s">
        <v>50</v>
      </c>
      <c r="E14" s="29"/>
      <c r="F14" s="26"/>
      <c r="G14" s="26"/>
      <c r="H14" s="26"/>
      <c r="I14" s="26"/>
      <c r="J14" s="26"/>
      <c r="K14" s="26"/>
      <c r="L14" s="26"/>
      <c r="M14" s="26"/>
      <c r="N14" s="27"/>
      <c r="O14" s="22"/>
      <c r="P14" s="22"/>
      <c r="Q14" s="22"/>
      <c r="R14" s="22"/>
      <c r="S14" s="22"/>
      <c r="T14" s="22"/>
      <c r="U14" s="22"/>
      <c r="V14" s="22"/>
      <c r="W14" s="22"/>
      <c r="X14" s="22"/>
      <c r="Y14" s="22"/>
      <c r="Z14" s="22"/>
      <c r="AA14" s="22"/>
    </row>
    <row r="15" spans="2:27" ht="31.5" customHeight="1">
      <c r="B15" s="257"/>
      <c r="C15" s="258"/>
      <c r="D15" s="255">
        <v>1</v>
      </c>
      <c r="E15" s="255"/>
      <c r="F15" s="255"/>
      <c r="G15" s="259" t="s">
        <v>104</v>
      </c>
      <c r="H15" s="260"/>
      <c r="I15" s="260"/>
      <c r="J15" s="260"/>
      <c r="K15" s="260"/>
      <c r="L15" s="260"/>
      <c r="M15" s="260"/>
      <c r="N15" s="261"/>
      <c r="O15" s="22"/>
      <c r="P15" s="22"/>
      <c r="Q15" s="22"/>
      <c r="R15" s="22"/>
      <c r="S15" s="22"/>
      <c r="T15" s="22"/>
      <c r="U15" s="22"/>
      <c r="V15" s="22"/>
      <c r="W15" s="22"/>
      <c r="X15" s="22"/>
      <c r="Y15" s="22"/>
      <c r="Z15" s="22"/>
    </row>
    <row r="16" spans="2:27" ht="15.75" customHeight="1">
      <c r="B16" s="257"/>
      <c r="C16" s="258"/>
      <c r="D16" s="255" t="s">
        <v>51</v>
      </c>
      <c r="E16" s="255"/>
      <c r="F16" s="255"/>
      <c r="G16" s="26" t="s">
        <v>52</v>
      </c>
      <c r="H16" s="26"/>
      <c r="I16" s="26"/>
      <c r="J16" s="26"/>
      <c r="K16" s="26"/>
      <c r="L16" s="26"/>
      <c r="M16" s="26"/>
      <c r="N16" s="27"/>
      <c r="O16" s="22"/>
      <c r="P16" s="22"/>
      <c r="Q16" s="22"/>
      <c r="R16" s="22"/>
      <c r="S16" s="22"/>
      <c r="T16" s="22"/>
      <c r="U16" s="22"/>
      <c r="V16" s="22"/>
      <c r="W16" s="22"/>
      <c r="X16" s="22"/>
      <c r="Y16" s="22"/>
      <c r="Z16" s="22"/>
    </row>
    <row r="17" spans="1:26" ht="15.75" customHeight="1">
      <c r="B17" s="257"/>
      <c r="C17" s="258"/>
      <c r="D17" s="255" t="s">
        <v>53</v>
      </c>
      <c r="E17" s="255"/>
      <c r="F17" s="255"/>
      <c r="G17" s="26" t="s">
        <v>54</v>
      </c>
      <c r="H17" s="30"/>
      <c r="I17" s="30"/>
      <c r="J17" s="30"/>
      <c r="K17" s="30"/>
      <c r="L17" s="30"/>
      <c r="M17" s="30"/>
      <c r="N17" s="31"/>
      <c r="O17" s="32"/>
      <c r="P17" s="32"/>
      <c r="Q17" s="32"/>
      <c r="R17" s="32"/>
      <c r="S17" s="32"/>
      <c r="T17" s="32"/>
      <c r="U17" s="32"/>
      <c r="V17" s="32"/>
      <c r="W17" s="32"/>
      <c r="X17" s="32"/>
      <c r="Y17" s="32"/>
      <c r="Z17" s="32"/>
    </row>
    <row r="18" spans="1:26" ht="15.75" customHeight="1">
      <c r="B18" s="257"/>
      <c r="C18" s="258"/>
      <c r="D18" s="255" t="s">
        <v>55</v>
      </c>
      <c r="E18" s="255"/>
      <c r="F18" s="255"/>
      <c r="G18" s="26" t="s">
        <v>52</v>
      </c>
      <c r="H18" s="26"/>
      <c r="I18" s="26"/>
      <c r="J18" s="26"/>
      <c r="K18" s="26"/>
      <c r="L18" s="26"/>
      <c r="M18" s="26"/>
      <c r="N18" s="27"/>
      <c r="O18" s="22"/>
      <c r="P18" s="22"/>
      <c r="Q18" s="22"/>
      <c r="R18" s="22"/>
      <c r="S18" s="22"/>
      <c r="T18" s="22"/>
      <c r="U18" s="22"/>
      <c r="V18" s="22"/>
      <c r="W18" s="22"/>
      <c r="X18" s="22"/>
      <c r="Y18" s="22"/>
      <c r="Z18" s="22"/>
    </row>
    <row r="19" spans="1:26" ht="15.75" customHeight="1">
      <c r="B19" s="247"/>
      <c r="C19" s="248"/>
      <c r="D19" s="255" t="s">
        <v>56</v>
      </c>
      <c r="E19" s="255"/>
      <c r="F19" s="255"/>
      <c r="G19" s="26" t="s">
        <v>57</v>
      </c>
      <c r="H19" s="26"/>
      <c r="I19" s="26"/>
      <c r="J19" s="26"/>
      <c r="K19" s="26"/>
      <c r="L19" s="26"/>
      <c r="M19" s="26"/>
      <c r="N19" s="27"/>
      <c r="O19" s="22"/>
      <c r="P19" s="22"/>
      <c r="Q19" s="22"/>
      <c r="R19" s="22"/>
      <c r="S19" s="22"/>
      <c r="T19" s="22"/>
      <c r="U19" s="22"/>
      <c r="V19" s="22"/>
      <c r="W19" s="22"/>
      <c r="X19" s="22"/>
      <c r="Y19" s="22"/>
      <c r="Z19" s="22"/>
    </row>
    <row r="20" spans="1:26" ht="15.75" customHeight="1">
      <c r="C20" s="16"/>
      <c r="D20" s="18"/>
    </row>
    <row r="21" spans="1:26" ht="15.75" customHeight="1">
      <c r="B21" s="33"/>
      <c r="C21" s="34"/>
      <c r="D21" s="35"/>
      <c r="E21" s="34"/>
      <c r="F21" s="36"/>
      <c r="G21" s="34"/>
      <c r="H21" s="34"/>
      <c r="I21" s="34"/>
      <c r="J21" s="34"/>
      <c r="K21" s="34"/>
      <c r="L21" s="34"/>
      <c r="M21" s="34"/>
      <c r="N21" s="37"/>
    </row>
    <row r="22" spans="1:26" ht="31.5" customHeight="1">
      <c r="B22" s="38"/>
      <c r="C22" s="39"/>
      <c r="D22" s="39"/>
      <c r="E22" s="226" t="s">
        <v>83</v>
      </c>
      <c r="F22" s="226"/>
      <c r="G22" s="226"/>
      <c r="H22" s="226"/>
      <c r="I22" s="226"/>
      <c r="J22" s="226"/>
      <c r="K22" s="226"/>
      <c r="L22" s="226"/>
      <c r="M22" s="226"/>
      <c r="N22" s="40"/>
      <c r="O22" s="39"/>
      <c r="P22" s="39"/>
    </row>
    <row r="23" spans="1:26" ht="15.75" customHeight="1" thickBot="1">
      <c r="B23" s="38"/>
      <c r="C23" s="39"/>
      <c r="D23" s="41"/>
      <c r="E23" s="41"/>
      <c r="F23" s="41"/>
      <c r="G23" s="41"/>
      <c r="H23" s="41"/>
      <c r="I23" s="41"/>
      <c r="J23" s="41"/>
      <c r="K23" s="41"/>
      <c r="L23" s="41"/>
      <c r="M23" s="41"/>
      <c r="N23" s="42"/>
      <c r="O23" s="41"/>
      <c r="P23" s="41"/>
    </row>
    <row r="24" spans="1:26" ht="15.75" customHeight="1">
      <c r="B24" s="38"/>
      <c r="C24" s="227" t="s">
        <v>61</v>
      </c>
      <c r="D24" s="228"/>
      <c r="E24" s="228"/>
      <c r="F24" s="228"/>
      <c r="G24" s="229"/>
      <c r="H24" s="233" t="s">
        <v>76</v>
      </c>
      <c r="I24" s="234"/>
      <c r="J24" s="233" t="s">
        <v>89</v>
      </c>
      <c r="K24" s="235"/>
      <c r="L24" s="43" t="s">
        <v>114</v>
      </c>
      <c r="M24" s="44" t="s">
        <v>62</v>
      </c>
      <c r="N24" s="45"/>
      <c r="O24" s="41"/>
    </row>
    <row r="25" spans="1:26" ht="15.75" customHeight="1" thickBot="1">
      <c r="B25" s="38"/>
      <c r="C25" s="230"/>
      <c r="D25" s="231"/>
      <c r="E25" s="231"/>
      <c r="F25" s="231"/>
      <c r="G25" s="232"/>
      <c r="H25" s="236">
        <v>380000</v>
      </c>
      <c r="I25" s="237"/>
      <c r="J25" s="238">
        <v>45748</v>
      </c>
      <c r="K25" s="239"/>
      <c r="L25" s="100">
        <v>46112</v>
      </c>
      <c r="M25" s="101">
        <f>J25+179</f>
        <v>45927</v>
      </c>
      <c r="N25" s="46"/>
      <c r="O25" s="47"/>
    </row>
    <row r="26" spans="1:26" ht="15.75" customHeight="1">
      <c r="B26" s="38"/>
      <c r="C26" s="48"/>
      <c r="D26" s="39"/>
      <c r="E26" s="39"/>
      <c r="F26" s="41"/>
      <c r="G26" s="41"/>
      <c r="H26" s="41"/>
      <c r="I26" s="41"/>
      <c r="J26" s="41"/>
      <c r="K26" s="41"/>
      <c r="L26" s="41"/>
      <c r="M26" s="41"/>
      <c r="N26" s="42"/>
      <c r="O26" s="41"/>
      <c r="P26" s="41"/>
    </row>
    <row r="27" spans="1:26" ht="24" customHeight="1">
      <c r="B27" s="38"/>
      <c r="C27" s="212"/>
      <c r="D27" s="212"/>
      <c r="E27" s="212"/>
      <c r="F27" s="41"/>
      <c r="G27" s="41"/>
      <c r="H27" s="41"/>
      <c r="I27" s="41"/>
      <c r="J27" s="41"/>
      <c r="K27" s="41"/>
      <c r="L27" s="41"/>
      <c r="M27" s="41"/>
      <c r="N27" s="42"/>
      <c r="O27" s="41"/>
      <c r="P27" s="41"/>
    </row>
    <row r="28" spans="1:26" ht="15.75" customHeight="1">
      <c r="A28" s="49"/>
      <c r="B28" s="38"/>
      <c r="C28" s="16" t="s">
        <v>74</v>
      </c>
      <c r="E28" s="50"/>
      <c r="H28" s="51"/>
      <c r="I28" s="51" t="s">
        <v>75</v>
      </c>
      <c r="J28" s="51"/>
      <c r="L28" s="52"/>
      <c r="N28" s="49"/>
    </row>
    <row r="29" spans="1:26" ht="15.75" customHeight="1">
      <c r="A29" s="49"/>
      <c r="B29" s="53"/>
      <c r="C29" s="54"/>
      <c r="D29" s="213">
        <f>H25</f>
        <v>380000</v>
      </c>
      <c r="E29" s="214"/>
      <c r="F29" s="215"/>
      <c r="G29" s="16" t="s">
        <v>63</v>
      </c>
      <c r="I29" s="55">
        <f>IF(ROUND(D29*1/22,-1)=0,"",ROUND(D29*1/22,-1))</f>
        <v>17270</v>
      </c>
      <c r="J29" s="18" t="s">
        <v>64</v>
      </c>
      <c r="N29" s="49"/>
    </row>
    <row r="30" spans="1:26" ht="15.75" customHeight="1">
      <c r="A30" s="49"/>
      <c r="B30" s="38"/>
      <c r="C30" s="16"/>
      <c r="G30" s="56"/>
      <c r="H30" s="56"/>
      <c r="I30" s="56"/>
      <c r="J30" s="56"/>
      <c r="N30" s="49"/>
    </row>
    <row r="31" spans="1:26" ht="13">
      <c r="A31" s="49"/>
      <c r="B31" s="38"/>
      <c r="C31" s="16" t="s">
        <v>65</v>
      </c>
      <c r="D31" s="57"/>
      <c r="E31" s="57"/>
      <c r="F31" s="22"/>
      <c r="G31" s="22"/>
      <c r="H31" s="25" t="s">
        <v>75</v>
      </c>
      <c r="I31" s="58"/>
      <c r="J31" s="58"/>
      <c r="K31" s="22" t="s">
        <v>66</v>
      </c>
      <c r="L31" s="59"/>
      <c r="M31" s="60" t="s">
        <v>67</v>
      </c>
      <c r="N31" s="61"/>
    </row>
    <row r="32" spans="1:26" ht="15.75" customHeight="1">
      <c r="A32" s="49"/>
      <c r="B32" s="62"/>
      <c r="C32" s="63" t="s">
        <v>69</v>
      </c>
      <c r="D32" s="57"/>
      <c r="E32" s="57"/>
      <c r="F32" s="57"/>
      <c r="G32" s="57"/>
      <c r="H32" s="64">
        <f>I29</f>
        <v>17270</v>
      </c>
      <c r="I32" s="58" t="s">
        <v>80</v>
      </c>
      <c r="J32" s="58"/>
      <c r="K32" s="65">
        <f>IF(ISERROR(ROUNDDOWN(H32*67/100,0)),"",ROUNDDOWN(H32*67/100,0))</f>
        <v>11570</v>
      </c>
      <c r="L32" s="66" t="s">
        <v>70</v>
      </c>
      <c r="M32" s="67">
        <f>LOOKUP(J25, 育児休業手当金給付上限額!A$2:A$101, 育児休業手当金給付上限額!C$2:C$101)</f>
        <v>14334</v>
      </c>
      <c r="N32" s="49"/>
    </row>
    <row r="33" spans="1:18" ht="15.75" customHeight="1">
      <c r="A33" s="49"/>
      <c r="B33" s="62"/>
      <c r="C33" s="68"/>
      <c r="D33" s="69"/>
      <c r="E33" s="69"/>
      <c r="F33" s="69"/>
      <c r="G33" s="69"/>
      <c r="H33" s="69"/>
      <c r="I33" s="59"/>
      <c r="J33" s="59"/>
      <c r="K33" s="19"/>
      <c r="L33" s="70"/>
      <c r="M33" s="67"/>
      <c r="N33" s="49"/>
    </row>
    <row r="34" spans="1:18" ht="15.75" customHeight="1">
      <c r="A34" s="49"/>
      <c r="B34" s="71"/>
      <c r="C34" s="63" t="s">
        <v>99</v>
      </c>
      <c r="D34" s="69"/>
      <c r="E34" s="69"/>
      <c r="F34" s="69"/>
      <c r="G34" s="69"/>
      <c r="H34" s="72">
        <f>I29</f>
        <v>17270</v>
      </c>
      <c r="I34" s="58" t="s">
        <v>81</v>
      </c>
      <c r="J34" s="58"/>
      <c r="K34" s="65">
        <f>IF(ISERROR(ROUNDDOWN(H34*50/100,0)),"",ROUNDDOWN(H34*50/100,0))</f>
        <v>8635</v>
      </c>
      <c r="L34" s="66" t="s">
        <v>70</v>
      </c>
      <c r="M34" s="67">
        <f>LOOKUP(J25, 育児休業手当金給付上限額!A$2:A$101, 育児休業手当金給付上限額!B$2:B$101)</f>
        <v>10697</v>
      </c>
      <c r="N34" s="73"/>
    </row>
    <row r="35" spans="1:18" ht="15.75" customHeight="1">
      <c r="A35" s="49"/>
      <c r="B35" s="38"/>
      <c r="J35" s="56"/>
      <c r="K35" s="56"/>
      <c r="L35" s="56"/>
      <c r="N35" s="49"/>
    </row>
    <row r="36" spans="1:18" ht="15" customHeight="1">
      <c r="A36" s="49"/>
      <c r="B36" s="74"/>
      <c r="C36" s="216" t="s">
        <v>36</v>
      </c>
      <c r="D36" s="217"/>
      <c r="E36" s="217"/>
      <c r="F36" s="217"/>
      <c r="G36" s="218"/>
      <c r="H36" s="222" t="s">
        <v>37</v>
      </c>
      <c r="I36" s="223"/>
      <c r="J36" s="222" t="s">
        <v>38</v>
      </c>
      <c r="K36" s="223"/>
      <c r="L36" s="224" t="s">
        <v>39</v>
      </c>
      <c r="M36" s="225"/>
      <c r="N36" s="49"/>
    </row>
    <row r="37" spans="1:18" ht="15" customHeight="1">
      <c r="A37" s="49"/>
      <c r="B37" s="74"/>
      <c r="C37" s="219"/>
      <c r="D37" s="220"/>
      <c r="E37" s="220"/>
      <c r="F37" s="220"/>
      <c r="G37" s="221"/>
      <c r="H37" s="75" t="s">
        <v>71</v>
      </c>
      <c r="I37" s="75" t="s">
        <v>72</v>
      </c>
      <c r="J37" s="75" t="s">
        <v>71</v>
      </c>
      <c r="K37" s="75" t="s">
        <v>72</v>
      </c>
      <c r="L37" s="76" t="s">
        <v>71</v>
      </c>
      <c r="M37" s="77" t="s">
        <v>72</v>
      </c>
      <c r="N37" s="49"/>
    </row>
    <row r="38" spans="1:18" ht="15" customHeight="1">
      <c r="A38" s="49"/>
      <c r="B38" s="78"/>
      <c r="C38" s="99" t="s">
        <v>87</v>
      </c>
      <c r="D38" s="29">
        <f>IF(O38="","",YEAR(O38)-2018)</f>
        <v>7</v>
      </c>
      <c r="E38" s="79" t="s">
        <v>3</v>
      </c>
      <c r="F38" s="29">
        <f>IF(O38="","",MONTH(O38))</f>
        <v>4</v>
      </c>
      <c r="G38" s="80" t="s">
        <v>4</v>
      </c>
      <c r="H38" s="81">
        <f>IF(O38="","",IF(O38&lt;$M$25,IF(P38&gt;$M$25,NETWORKDAYS(O38,$M$25,0),NETWORKDAYS(O38,P38,0)),0))</f>
        <v>22</v>
      </c>
      <c r="I38" s="81">
        <f>IF(O38="","",IF(H38&gt;0,NETWORKDAYS(O38,P38,0)-H38,NETWORKDAYS(O38,P38,0)))</f>
        <v>0</v>
      </c>
      <c r="J38" s="82">
        <f>IF(H38="","",IF(H38=0,0,IF($K$32&gt;=Q38,Q38,$K$32)))</f>
        <v>11570</v>
      </c>
      <c r="K38" s="82">
        <f>IF(I38="","",IF(I38=0,0,IF($K$34&gt;=R38,R38,$K$34)))</f>
        <v>0</v>
      </c>
      <c r="L38" s="83">
        <f t="shared" ref="L38:M53" si="0">IF(H38="","",H38*J38)</f>
        <v>254540</v>
      </c>
      <c r="M38" s="84">
        <f t="shared" si="0"/>
        <v>0</v>
      </c>
      <c r="N38" s="49"/>
      <c r="O38" s="50">
        <f>J25</f>
        <v>45748</v>
      </c>
      <c r="P38" s="85">
        <f t="shared" ref="P38:P61" si="1">IF(O38="","",IF(EOMONTH(O38,0)&lt;=$L$25,EOMONTH(O38,0),$L$25))</f>
        <v>45777</v>
      </c>
      <c r="Q38" s="86">
        <f>IF(O38="","",LOOKUP(O38, 育児休業手当金給付上限額!A$2:A$101, 育児休業手当金給付上限額!C$2:C$101))</f>
        <v>14334</v>
      </c>
      <c r="R38" s="86">
        <f>IF(O38="","",LOOKUP(O38, 育児休業手当金給付上限額!A$2:A$101, 育児休業手当金給付上限額!B$2:B$101))</f>
        <v>10697</v>
      </c>
    </row>
    <row r="39" spans="1:18" ht="15" customHeight="1">
      <c r="A39" s="49"/>
      <c r="B39" s="78"/>
      <c r="C39" s="99" t="s">
        <v>87</v>
      </c>
      <c r="D39" s="29">
        <f t="shared" ref="D39:D61" si="2">IF(O39="","",YEAR(O39)-2018)</f>
        <v>7</v>
      </c>
      <c r="E39" s="79" t="s">
        <v>3</v>
      </c>
      <c r="F39" s="29">
        <f t="shared" ref="F39:F61" si="3">IF(O39="","",MONTH(O39))</f>
        <v>5</v>
      </c>
      <c r="G39" s="80" t="s">
        <v>4</v>
      </c>
      <c r="H39" s="81">
        <f t="shared" ref="H39:H61" si="4">IF(O39="","",IF(O39&lt;$M$25,IF(P39&gt;$M$25,NETWORKDAYS(O39,$M$25,0),NETWORKDAYS(O39,P39,0)),0))</f>
        <v>22</v>
      </c>
      <c r="I39" s="81">
        <f t="shared" ref="I39:I61" si="5">IF(O39="","",IF(H39&gt;0,NETWORKDAYS(O39,P39,0)-H39,NETWORKDAYS(O39,P39,0)))</f>
        <v>0</v>
      </c>
      <c r="J39" s="82">
        <f t="shared" ref="J39:J61" si="6">IF(H39="","",IF(H39=0,0,IF($K$32&gt;=Q39,Q39,$K$32)))</f>
        <v>11570</v>
      </c>
      <c r="K39" s="82">
        <f t="shared" ref="K39:K61" si="7">IF(I39="","",IF(I39=0,0,IF($K$34&gt;=R39,R39,$K$34)))</f>
        <v>0</v>
      </c>
      <c r="L39" s="83">
        <f t="shared" si="0"/>
        <v>254540</v>
      </c>
      <c r="M39" s="84">
        <f t="shared" si="0"/>
        <v>0</v>
      </c>
      <c r="N39" s="49"/>
      <c r="O39" s="50">
        <f>IF(P38="","",IF(P38+1&lt;=$L$25,P38+1,""))</f>
        <v>45778</v>
      </c>
      <c r="P39" s="85">
        <f t="shared" si="1"/>
        <v>45808</v>
      </c>
      <c r="Q39" s="86">
        <f>IF(O39="","",LOOKUP(O39, 育児休業手当金給付上限額!A$2:A$101, 育児休業手当金給付上限額!C$2:C$101))</f>
        <v>14334</v>
      </c>
      <c r="R39" s="86">
        <f>IF(O39="","",LOOKUP(O39, 育児休業手当金給付上限額!A$2:A$101, 育児休業手当金給付上限額!B$2:B$101))</f>
        <v>10697</v>
      </c>
    </row>
    <row r="40" spans="1:18" ht="15" customHeight="1">
      <c r="A40" s="49"/>
      <c r="B40" s="78"/>
      <c r="C40" s="99" t="s">
        <v>87</v>
      </c>
      <c r="D40" s="29">
        <f t="shared" si="2"/>
        <v>7</v>
      </c>
      <c r="E40" s="79" t="s">
        <v>3</v>
      </c>
      <c r="F40" s="29">
        <f t="shared" si="3"/>
        <v>6</v>
      </c>
      <c r="G40" s="80" t="s">
        <v>4</v>
      </c>
      <c r="H40" s="81">
        <f t="shared" si="4"/>
        <v>21</v>
      </c>
      <c r="I40" s="81">
        <f t="shared" si="5"/>
        <v>0</v>
      </c>
      <c r="J40" s="82">
        <f t="shared" si="6"/>
        <v>11570</v>
      </c>
      <c r="K40" s="82">
        <f t="shared" si="7"/>
        <v>0</v>
      </c>
      <c r="L40" s="83">
        <f t="shared" si="0"/>
        <v>242970</v>
      </c>
      <c r="M40" s="84">
        <f t="shared" si="0"/>
        <v>0</v>
      </c>
      <c r="N40" s="49"/>
      <c r="O40" s="50">
        <f t="shared" ref="O40:O61" si="8">IF(P39="","",IF(P39+1&lt;=$L$25,P39+1,""))</f>
        <v>45809</v>
      </c>
      <c r="P40" s="85">
        <f t="shared" si="1"/>
        <v>45838</v>
      </c>
      <c r="Q40" s="86">
        <f>IF(O40="","",LOOKUP(O40, 育児休業手当金給付上限額!A$2:A$101, 育児休業手当金給付上限額!C$2:C$101))</f>
        <v>14334</v>
      </c>
      <c r="R40" s="86">
        <f>IF(O40="","",LOOKUP(O40, 育児休業手当金給付上限額!A$2:A$101, 育児休業手当金給付上限額!B$2:B$101))</f>
        <v>10697</v>
      </c>
    </row>
    <row r="41" spans="1:18" ht="15" customHeight="1">
      <c r="A41" s="49"/>
      <c r="B41" s="78"/>
      <c r="C41" s="99" t="s">
        <v>87</v>
      </c>
      <c r="D41" s="29">
        <f t="shared" si="2"/>
        <v>7</v>
      </c>
      <c r="E41" s="79" t="s">
        <v>3</v>
      </c>
      <c r="F41" s="29">
        <f t="shared" si="3"/>
        <v>7</v>
      </c>
      <c r="G41" s="80" t="s">
        <v>4</v>
      </c>
      <c r="H41" s="81">
        <f t="shared" si="4"/>
        <v>23</v>
      </c>
      <c r="I41" s="81">
        <f t="shared" si="5"/>
        <v>0</v>
      </c>
      <c r="J41" s="82">
        <f t="shared" si="6"/>
        <v>11570</v>
      </c>
      <c r="K41" s="82">
        <f t="shared" si="7"/>
        <v>0</v>
      </c>
      <c r="L41" s="83">
        <f t="shared" si="0"/>
        <v>266110</v>
      </c>
      <c r="M41" s="84">
        <f t="shared" si="0"/>
        <v>0</v>
      </c>
      <c r="N41" s="49"/>
      <c r="O41" s="50">
        <f t="shared" si="8"/>
        <v>45839</v>
      </c>
      <c r="P41" s="85">
        <f t="shared" si="1"/>
        <v>45869</v>
      </c>
      <c r="Q41" s="86">
        <f>IF(O41="","",LOOKUP(O41, 育児休業手当金給付上限額!A$2:A$101, 育児休業手当金給付上限額!C$2:C$101))</f>
        <v>14334</v>
      </c>
      <c r="R41" s="86">
        <f>IF(O41="","",LOOKUP(O41, 育児休業手当金給付上限額!A$2:A$101, 育児休業手当金給付上限額!B$2:B$101))</f>
        <v>10697</v>
      </c>
    </row>
    <row r="42" spans="1:18" ht="15" customHeight="1">
      <c r="A42" s="49"/>
      <c r="B42" s="78"/>
      <c r="C42" s="99" t="s">
        <v>87</v>
      </c>
      <c r="D42" s="29">
        <f t="shared" si="2"/>
        <v>7</v>
      </c>
      <c r="E42" s="79" t="s">
        <v>3</v>
      </c>
      <c r="F42" s="29">
        <f t="shared" si="3"/>
        <v>8</v>
      </c>
      <c r="G42" s="80" t="s">
        <v>4</v>
      </c>
      <c r="H42" s="81">
        <f t="shared" si="4"/>
        <v>21</v>
      </c>
      <c r="I42" s="81">
        <f t="shared" si="5"/>
        <v>0</v>
      </c>
      <c r="J42" s="82">
        <f t="shared" si="6"/>
        <v>11570</v>
      </c>
      <c r="K42" s="82">
        <f t="shared" si="7"/>
        <v>0</v>
      </c>
      <c r="L42" s="83">
        <f t="shared" si="0"/>
        <v>242970</v>
      </c>
      <c r="M42" s="84">
        <f t="shared" si="0"/>
        <v>0</v>
      </c>
      <c r="N42" s="49"/>
      <c r="O42" s="50">
        <f t="shared" si="8"/>
        <v>45870</v>
      </c>
      <c r="P42" s="85">
        <f t="shared" si="1"/>
        <v>45900</v>
      </c>
      <c r="Q42" s="86">
        <f>IF(O42="","",LOOKUP(O42, 育児休業手当金給付上限額!A$2:A$101, 育児休業手当金給付上限額!C$2:C$101))</f>
        <v>14718</v>
      </c>
      <c r="R42" s="86">
        <f>IF(O42="","",LOOKUP(O42, 育児休業手当金給付上限額!A$2:A$101, 育児休業手当金給付上限額!B$2:B$101))</f>
        <v>10984</v>
      </c>
    </row>
    <row r="43" spans="1:18" ht="15" customHeight="1">
      <c r="A43" s="49"/>
      <c r="B43" s="78"/>
      <c r="C43" s="99" t="s">
        <v>87</v>
      </c>
      <c r="D43" s="29">
        <f t="shared" si="2"/>
        <v>7</v>
      </c>
      <c r="E43" s="79" t="s">
        <v>3</v>
      </c>
      <c r="F43" s="29">
        <f t="shared" si="3"/>
        <v>9</v>
      </c>
      <c r="G43" s="80" t="s">
        <v>4</v>
      </c>
      <c r="H43" s="81">
        <f>IF(O43="","",IF(O43&lt;=$M$25,IF(P43&gt;$M$25,NETWORKDAYS(O43,$M$25,0),NETWORKDAYS(O43,P43,0)),0))</f>
        <v>20</v>
      </c>
      <c r="I43" s="81">
        <f t="shared" si="5"/>
        <v>2</v>
      </c>
      <c r="J43" s="82">
        <f>IF(H43="","",IF(H43=0,0,IF($K$32&gt;=Q43,Q43,$K$32)))</f>
        <v>11570</v>
      </c>
      <c r="K43" s="82">
        <f>IF(I43="","",IF(I43=0,0,IF($K$34&gt;=R43,R43,$K$34)))</f>
        <v>8635</v>
      </c>
      <c r="L43" s="83">
        <f t="shared" si="0"/>
        <v>231400</v>
      </c>
      <c r="M43" s="84">
        <f t="shared" si="0"/>
        <v>17270</v>
      </c>
      <c r="N43" s="49"/>
      <c r="O43" s="50">
        <f t="shared" si="8"/>
        <v>45901</v>
      </c>
      <c r="P43" s="85">
        <f t="shared" si="1"/>
        <v>45930</v>
      </c>
      <c r="Q43" s="86">
        <f>IF(O43="","",LOOKUP(O43, 育児休業手当金給付上限額!A$2:A$101, 育児休業手当金給付上限額!C$2:C$101))</f>
        <v>14718</v>
      </c>
      <c r="R43" s="86">
        <f>IF(O43="","",LOOKUP(O43, 育児休業手当金給付上限額!A$2:A$101, 育児休業手当金給付上限額!B$2:B$101))</f>
        <v>10984</v>
      </c>
    </row>
    <row r="44" spans="1:18" ht="15" customHeight="1">
      <c r="A44" s="49"/>
      <c r="B44" s="78"/>
      <c r="C44" s="99" t="s">
        <v>87</v>
      </c>
      <c r="D44" s="29">
        <f t="shared" si="2"/>
        <v>7</v>
      </c>
      <c r="E44" s="79" t="s">
        <v>3</v>
      </c>
      <c r="F44" s="29">
        <f t="shared" si="3"/>
        <v>10</v>
      </c>
      <c r="G44" s="80" t="s">
        <v>4</v>
      </c>
      <c r="H44" s="81">
        <f>IF(O44="","",IF(O44&lt;=$M$25,IF(P44&gt;$M$25,NETWORKDAYS(O44,$M$25,0),NETWORKDAYS(O44,P44,0)),0))</f>
        <v>0</v>
      </c>
      <c r="I44" s="81">
        <f t="shared" si="5"/>
        <v>23</v>
      </c>
      <c r="J44" s="82">
        <f t="shared" si="6"/>
        <v>0</v>
      </c>
      <c r="K44" s="82">
        <f t="shared" si="7"/>
        <v>8635</v>
      </c>
      <c r="L44" s="83">
        <f t="shared" si="0"/>
        <v>0</v>
      </c>
      <c r="M44" s="84">
        <f t="shared" si="0"/>
        <v>198605</v>
      </c>
      <c r="N44" s="49"/>
      <c r="O44" s="50">
        <f t="shared" si="8"/>
        <v>45931</v>
      </c>
      <c r="P44" s="85">
        <f t="shared" si="1"/>
        <v>45961</v>
      </c>
      <c r="Q44" s="86">
        <f>IF(O44="","",LOOKUP(O44, 育児休業手当金給付上限額!A$2:A$101, 育児休業手当金給付上限額!C$2:C$101))</f>
        <v>14718</v>
      </c>
      <c r="R44" s="86">
        <f>IF(O44="","",LOOKUP(O44, 育児休業手当金給付上限額!A$2:A$101, 育児休業手当金給付上限額!B$2:B$101))</f>
        <v>10984</v>
      </c>
    </row>
    <row r="45" spans="1:18" ht="15" customHeight="1">
      <c r="A45" s="49"/>
      <c r="B45" s="78"/>
      <c r="C45" s="99" t="s">
        <v>87</v>
      </c>
      <c r="D45" s="29">
        <f t="shared" si="2"/>
        <v>7</v>
      </c>
      <c r="E45" s="79" t="s">
        <v>3</v>
      </c>
      <c r="F45" s="29">
        <f t="shared" si="3"/>
        <v>11</v>
      </c>
      <c r="G45" s="80" t="s">
        <v>4</v>
      </c>
      <c r="H45" s="81">
        <f t="shared" si="4"/>
        <v>0</v>
      </c>
      <c r="I45" s="81">
        <f t="shared" si="5"/>
        <v>20</v>
      </c>
      <c r="J45" s="82">
        <f t="shared" si="6"/>
        <v>0</v>
      </c>
      <c r="K45" s="82">
        <f t="shared" si="7"/>
        <v>8635</v>
      </c>
      <c r="L45" s="83">
        <f t="shared" si="0"/>
        <v>0</v>
      </c>
      <c r="M45" s="84">
        <f t="shared" si="0"/>
        <v>172700</v>
      </c>
      <c r="N45" s="49"/>
      <c r="O45" s="50">
        <f t="shared" si="8"/>
        <v>45962</v>
      </c>
      <c r="P45" s="85">
        <f t="shared" si="1"/>
        <v>45991</v>
      </c>
      <c r="Q45" s="86">
        <f>IF(O45="","",LOOKUP(O45, 育児休業手当金給付上限額!A$2:A$101, 育児休業手当金給付上限額!C$2:C$101))</f>
        <v>14718</v>
      </c>
      <c r="R45" s="86">
        <f>IF(O45="","",LOOKUP(O45, 育児休業手当金給付上限額!A$2:A$101, 育児休業手当金給付上限額!B$2:B$101))</f>
        <v>10984</v>
      </c>
    </row>
    <row r="46" spans="1:18" ht="15" customHeight="1">
      <c r="A46" s="49"/>
      <c r="B46" s="78"/>
      <c r="C46" s="99" t="s">
        <v>87</v>
      </c>
      <c r="D46" s="29">
        <f t="shared" si="2"/>
        <v>7</v>
      </c>
      <c r="E46" s="79" t="s">
        <v>3</v>
      </c>
      <c r="F46" s="29">
        <f t="shared" si="3"/>
        <v>12</v>
      </c>
      <c r="G46" s="80" t="s">
        <v>4</v>
      </c>
      <c r="H46" s="81">
        <f t="shared" si="4"/>
        <v>0</v>
      </c>
      <c r="I46" s="81">
        <f t="shared" si="5"/>
        <v>23</v>
      </c>
      <c r="J46" s="82">
        <f t="shared" si="6"/>
        <v>0</v>
      </c>
      <c r="K46" s="82">
        <f t="shared" si="7"/>
        <v>8635</v>
      </c>
      <c r="L46" s="83">
        <f t="shared" si="0"/>
        <v>0</v>
      </c>
      <c r="M46" s="84">
        <f t="shared" si="0"/>
        <v>198605</v>
      </c>
      <c r="N46" s="49"/>
      <c r="O46" s="50">
        <f t="shared" si="8"/>
        <v>45992</v>
      </c>
      <c r="P46" s="85">
        <f t="shared" si="1"/>
        <v>46022</v>
      </c>
      <c r="Q46" s="86">
        <f>IF(O46="","",LOOKUP(O46, 育児休業手当金給付上限額!A$2:A$101, 育児休業手当金給付上限額!C$2:C$101))</f>
        <v>14718</v>
      </c>
      <c r="R46" s="86">
        <f>IF(O46="","",LOOKUP(O46, 育児休業手当金給付上限額!A$2:A$101, 育児休業手当金給付上限額!B$2:B$101))</f>
        <v>10984</v>
      </c>
    </row>
    <row r="47" spans="1:18" ht="15" customHeight="1">
      <c r="A47" s="49"/>
      <c r="B47" s="78"/>
      <c r="C47" s="99" t="s">
        <v>87</v>
      </c>
      <c r="D47" s="29">
        <f t="shared" si="2"/>
        <v>8</v>
      </c>
      <c r="E47" s="79" t="s">
        <v>3</v>
      </c>
      <c r="F47" s="29">
        <f t="shared" si="3"/>
        <v>1</v>
      </c>
      <c r="G47" s="80" t="s">
        <v>4</v>
      </c>
      <c r="H47" s="81">
        <f t="shared" si="4"/>
        <v>0</v>
      </c>
      <c r="I47" s="81">
        <f t="shared" si="5"/>
        <v>22</v>
      </c>
      <c r="J47" s="82">
        <f t="shared" si="6"/>
        <v>0</v>
      </c>
      <c r="K47" s="82">
        <f t="shared" si="7"/>
        <v>8635</v>
      </c>
      <c r="L47" s="83">
        <f t="shared" si="0"/>
        <v>0</v>
      </c>
      <c r="M47" s="84">
        <f t="shared" si="0"/>
        <v>189970</v>
      </c>
      <c r="N47" s="49"/>
      <c r="O47" s="50">
        <f t="shared" si="8"/>
        <v>46023</v>
      </c>
      <c r="P47" s="85">
        <f t="shared" si="1"/>
        <v>46053</v>
      </c>
      <c r="Q47" s="86">
        <f>IF(O47="","",LOOKUP(O47, 育児休業手当金給付上限額!A$2:A$101, 育児休業手当金給付上限額!C$2:C$101))</f>
        <v>14718</v>
      </c>
      <c r="R47" s="86">
        <f>IF(O47="","",LOOKUP(O47, 育児休業手当金給付上限額!A$2:A$101, 育児休業手当金給付上限額!B$2:B$101))</f>
        <v>10984</v>
      </c>
    </row>
    <row r="48" spans="1:18" ht="15" customHeight="1">
      <c r="A48" s="49"/>
      <c r="B48" s="78"/>
      <c r="C48" s="99" t="s">
        <v>87</v>
      </c>
      <c r="D48" s="29">
        <f t="shared" si="2"/>
        <v>8</v>
      </c>
      <c r="E48" s="79" t="s">
        <v>3</v>
      </c>
      <c r="F48" s="29">
        <f t="shared" si="3"/>
        <v>2</v>
      </c>
      <c r="G48" s="80" t="s">
        <v>4</v>
      </c>
      <c r="H48" s="81">
        <f t="shared" si="4"/>
        <v>0</v>
      </c>
      <c r="I48" s="81">
        <f t="shared" si="5"/>
        <v>20</v>
      </c>
      <c r="J48" s="82">
        <f t="shared" si="6"/>
        <v>0</v>
      </c>
      <c r="K48" s="82">
        <f t="shared" si="7"/>
        <v>8635</v>
      </c>
      <c r="L48" s="83">
        <f t="shared" si="0"/>
        <v>0</v>
      </c>
      <c r="M48" s="84">
        <f t="shared" si="0"/>
        <v>172700</v>
      </c>
      <c r="N48" s="49"/>
      <c r="O48" s="50">
        <f t="shared" si="8"/>
        <v>46054</v>
      </c>
      <c r="P48" s="85">
        <f t="shared" si="1"/>
        <v>46081</v>
      </c>
      <c r="Q48" s="86">
        <f>IF(O48="","",LOOKUP(O48, 育児休業手当金給付上限額!A$2:A$101, 育児休業手当金給付上限額!C$2:C$101))</f>
        <v>14718</v>
      </c>
      <c r="R48" s="86">
        <f>IF(O48="","",LOOKUP(O48, 育児休業手当金給付上限額!A$2:A$101, 育児休業手当金給付上限額!B$2:B$101))</f>
        <v>10984</v>
      </c>
    </row>
    <row r="49" spans="1:18" ht="15" customHeight="1">
      <c r="A49" s="49"/>
      <c r="B49" s="78"/>
      <c r="C49" s="99" t="s">
        <v>87</v>
      </c>
      <c r="D49" s="29">
        <f t="shared" si="2"/>
        <v>8</v>
      </c>
      <c r="E49" s="79" t="s">
        <v>3</v>
      </c>
      <c r="F49" s="29">
        <f t="shared" si="3"/>
        <v>3</v>
      </c>
      <c r="G49" s="80" t="s">
        <v>4</v>
      </c>
      <c r="H49" s="81">
        <f t="shared" si="4"/>
        <v>0</v>
      </c>
      <c r="I49" s="81">
        <f t="shared" si="5"/>
        <v>22</v>
      </c>
      <c r="J49" s="82">
        <f t="shared" si="6"/>
        <v>0</v>
      </c>
      <c r="K49" s="82">
        <f t="shared" si="7"/>
        <v>8635</v>
      </c>
      <c r="L49" s="83">
        <f t="shared" si="0"/>
        <v>0</v>
      </c>
      <c r="M49" s="84">
        <f t="shared" si="0"/>
        <v>189970</v>
      </c>
      <c r="N49" s="49"/>
      <c r="O49" s="50">
        <f t="shared" si="8"/>
        <v>46082</v>
      </c>
      <c r="P49" s="85">
        <f t="shared" si="1"/>
        <v>46112</v>
      </c>
      <c r="Q49" s="86">
        <f>IF(O49="","",LOOKUP(O49, 育児休業手当金給付上限額!A$2:A$101, 育児休業手当金給付上限額!C$2:C$101))</f>
        <v>14718</v>
      </c>
      <c r="R49" s="86">
        <f>IF(O49="","",LOOKUP(O49, 育児休業手当金給付上限額!A$2:A$101, 育児休業手当金給付上限額!B$2:B$101))</f>
        <v>10984</v>
      </c>
    </row>
    <row r="50" spans="1:18" ht="15" customHeight="1">
      <c r="A50" s="49"/>
      <c r="B50" s="78"/>
      <c r="C50" s="99" t="s">
        <v>87</v>
      </c>
      <c r="D50" s="29" t="str">
        <f t="shared" si="2"/>
        <v/>
      </c>
      <c r="E50" s="79" t="s">
        <v>3</v>
      </c>
      <c r="F50" s="29" t="str">
        <f t="shared" si="3"/>
        <v/>
      </c>
      <c r="G50" s="80" t="s">
        <v>4</v>
      </c>
      <c r="H50" s="81" t="str">
        <f t="shared" si="4"/>
        <v/>
      </c>
      <c r="I50" s="81" t="str">
        <f t="shared" si="5"/>
        <v/>
      </c>
      <c r="J50" s="82" t="str">
        <f t="shared" si="6"/>
        <v/>
      </c>
      <c r="K50" s="82" t="str">
        <f t="shared" si="7"/>
        <v/>
      </c>
      <c r="L50" s="83" t="str">
        <f t="shared" si="0"/>
        <v/>
      </c>
      <c r="M50" s="84" t="str">
        <f t="shared" si="0"/>
        <v/>
      </c>
      <c r="N50" s="49"/>
      <c r="O50" s="50" t="str">
        <f t="shared" si="8"/>
        <v/>
      </c>
      <c r="P50" s="85" t="str">
        <f t="shared" si="1"/>
        <v/>
      </c>
      <c r="Q50" s="86" t="str">
        <f>IF(O50="","",LOOKUP(O50, 育児休業手当金給付上限額!A$2:A$101, 育児休業手当金給付上限額!C$2:C$101))</f>
        <v/>
      </c>
      <c r="R50" s="86" t="str">
        <f>IF(O50="","",LOOKUP(O50, 育児休業手当金給付上限額!A$2:A$101, 育児休業手当金給付上限額!B$2:B$101))</f>
        <v/>
      </c>
    </row>
    <row r="51" spans="1:18" ht="15" customHeight="1">
      <c r="A51" s="49"/>
      <c r="B51" s="78"/>
      <c r="C51" s="99" t="s">
        <v>87</v>
      </c>
      <c r="D51" s="29" t="str">
        <f t="shared" si="2"/>
        <v/>
      </c>
      <c r="E51" s="79" t="s">
        <v>3</v>
      </c>
      <c r="F51" s="29" t="str">
        <f t="shared" si="3"/>
        <v/>
      </c>
      <c r="G51" s="80" t="s">
        <v>4</v>
      </c>
      <c r="H51" s="81" t="str">
        <f t="shared" si="4"/>
        <v/>
      </c>
      <c r="I51" s="81" t="str">
        <f t="shared" si="5"/>
        <v/>
      </c>
      <c r="J51" s="82" t="str">
        <f t="shared" si="6"/>
        <v/>
      </c>
      <c r="K51" s="82" t="str">
        <f t="shared" si="7"/>
        <v/>
      </c>
      <c r="L51" s="83" t="str">
        <f t="shared" si="0"/>
        <v/>
      </c>
      <c r="M51" s="84" t="str">
        <f t="shared" si="0"/>
        <v/>
      </c>
      <c r="N51" s="49"/>
      <c r="O51" s="50" t="str">
        <f t="shared" si="8"/>
        <v/>
      </c>
      <c r="P51" s="85" t="str">
        <f t="shared" si="1"/>
        <v/>
      </c>
      <c r="Q51" s="86" t="str">
        <f>IF(O51="","",LOOKUP(O51, 育児休業手当金給付上限額!A$2:A$101, 育児休業手当金給付上限額!C$2:C$101))</f>
        <v/>
      </c>
      <c r="R51" s="86" t="str">
        <f>IF(O51="","",LOOKUP(O51, 育児休業手当金給付上限額!A$2:A$101, 育児休業手当金給付上限額!B$2:B$101))</f>
        <v/>
      </c>
    </row>
    <row r="52" spans="1:18" ht="15" customHeight="1">
      <c r="A52" s="49"/>
      <c r="B52" s="78"/>
      <c r="C52" s="99" t="s">
        <v>87</v>
      </c>
      <c r="D52" s="29" t="str">
        <f t="shared" si="2"/>
        <v/>
      </c>
      <c r="E52" s="79" t="s">
        <v>3</v>
      </c>
      <c r="F52" s="29" t="str">
        <f t="shared" si="3"/>
        <v/>
      </c>
      <c r="G52" s="80" t="s">
        <v>4</v>
      </c>
      <c r="H52" s="81" t="str">
        <f t="shared" si="4"/>
        <v/>
      </c>
      <c r="I52" s="81" t="str">
        <f t="shared" si="5"/>
        <v/>
      </c>
      <c r="J52" s="82" t="str">
        <f t="shared" si="6"/>
        <v/>
      </c>
      <c r="K52" s="82" t="str">
        <f t="shared" si="7"/>
        <v/>
      </c>
      <c r="L52" s="83" t="str">
        <f t="shared" si="0"/>
        <v/>
      </c>
      <c r="M52" s="84" t="str">
        <f t="shared" si="0"/>
        <v/>
      </c>
      <c r="N52" s="49"/>
      <c r="O52" s="50" t="str">
        <f t="shared" si="8"/>
        <v/>
      </c>
      <c r="P52" s="85" t="str">
        <f t="shared" si="1"/>
        <v/>
      </c>
      <c r="Q52" s="86" t="str">
        <f>IF(O52="","",LOOKUP(O52, 育児休業手当金給付上限額!A$2:A$101, 育児休業手当金給付上限額!C$2:C$101))</f>
        <v/>
      </c>
      <c r="R52" s="86" t="str">
        <f>IF(O52="","",LOOKUP(O52, 育児休業手当金給付上限額!A$2:A$101, 育児休業手当金給付上限額!B$2:B$101))</f>
        <v/>
      </c>
    </row>
    <row r="53" spans="1:18" ht="15" customHeight="1">
      <c r="A53" s="49"/>
      <c r="B53" s="78"/>
      <c r="C53" s="99" t="s">
        <v>87</v>
      </c>
      <c r="D53" s="29" t="str">
        <f t="shared" si="2"/>
        <v/>
      </c>
      <c r="E53" s="79" t="s">
        <v>3</v>
      </c>
      <c r="F53" s="29" t="str">
        <f t="shared" si="3"/>
        <v/>
      </c>
      <c r="G53" s="80" t="s">
        <v>4</v>
      </c>
      <c r="H53" s="81" t="str">
        <f t="shared" si="4"/>
        <v/>
      </c>
      <c r="I53" s="81" t="str">
        <f t="shared" si="5"/>
        <v/>
      </c>
      <c r="J53" s="82" t="str">
        <f t="shared" si="6"/>
        <v/>
      </c>
      <c r="K53" s="82" t="str">
        <f t="shared" si="7"/>
        <v/>
      </c>
      <c r="L53" s="83" t="str">
        <f t="shared" si="0"/>
        <v/>
      </c>
      <c r="M53" s="84" t="str">
        <f t="shared" si="0"/>
        <v/>
      </c>
      <c r="N53" s="49"/>
      <c r="O53" s="50" t="str">
        <f t="shared" si="8"/>
        <v/>
      </c>
      <c r="P53" s="85" t="str">
        <f t="shared" si="1"/>
        <v/>
      </c>
      <c r="Q53" s="86" t="str">
        <f>IF(O53="","",LOOKUP(O53, 育児休業手当金給付上限額!A$2:A$101, 育児休業手当金給付上限額!C$2:C$101))</f>
        <v/>
      </c>
      <c r="R53" s="86" t="str">
        <f>IF(O53="","",LOOKUP(O53, 育児休業手当金給付上限額!A$2:A$101, 育児休業手当金給付上限額!B$2:B$101))</f>
        <v/>
      </c>
    </row>
    <row r="54" spans="1:18" ht="15" customHeight="1">
      <c r="A54" s="49"/>
      <c r="B54" s="78"/>
      <c r="C54" s="99" t="s">
        <v>87</v>
      </c>
      <c r="D54" s="29" t="str">
        <f t="shared" si="2"/>
        <v/>
      </c>
      <c r="E54" s="79" t="s">
        <v>3</v>
      </c>
      <c r="F54" s="29" t="str">
        <f t="shared" si="3"/>
        <v/>
      </c>
      <c r="G54" s="80" t="s">
        <v>4</v>
      </c>
      <c r="H54" s="81" t="str">
        <f t="shared" si="4"/>
        <v/>
      </c>
      <c r="I54" s="81" t="str">
        <f t="shared" si="5"/>
        <v/>
      </c>
      <c r="J54" s="82" t="str">
        <f t="shared" si="6"/>
        <v/>
      </c>
      <c r="K54" s="82" t="str">
        <f t="shared" si="7"/>
        <v/>
      </c>
      <c r="L54" s="83" t="str">
        <f t="shared" ref="L54:M61" si="9">IF(H54="","",H54*J54)</f>
        <v/>
      </c>
      <c r="M54" s="84" t="str">
        <f t="shared" si="9"/>
        <v/>
      </c>
      <c r="N54" s="49"/>
      <c r="O54" s="50" t="str">
        <f t="shared" si="8"/>
        <v/>
      </c>
      <c r="P54" s="85" t="str">
        <f t="shared" si="1"/>
        <v/>
      </c>
      <c r="Q54" s="86" t="str">
        <f>IF(O54="","",LOOKUP(O54, 育児休業手当金給付上限額!A$2:A$101, 育児休業手当金給付上限額!C$2:C$101))</f>
        <v/>
      </c>
      <c r="R54" s="86" t="str">
        <f>IF(O54="","",LOOKUP(O54, 育児休業手当金給付上限額!A$2:A$101, 育児休業手当金給付上限額!B$2:B$101))</f>
        <v/>
      </c>
    </row>
    <row r="55" spans="1:18" ht="15" customHeight="1">
      <c r="A55" s="49"/>
      <c r="B55" s="78"/>
      <c r="C55" s="99" t="s">
        <v>87</v>
      </c>
      <c r="D55" s="29" t="str">
        <f t="shared" si="2"/>
        <v/>
      </c>
      <c r="E55" s="79" t="s">
        <v>3</v>
      </c>
      <c r="F55" s="29" t="str">
        <f t="shared" si="3"/>
        <v/>
      </c>
      <c r="G55" s="80" t="s">
        <v>4</v>
      </c>
      <c r="H55" s="81" t="str">
        <f t="shared" si="4"/>
        <v/>
      </c>
      <c r="I55" s="81" t="str">
        <f t="shared" si="5"/>
        <v/>
      </c>
      <c r="J55" s="82" t="str">
        <f t="shared" si="6"/>
        <v/>
      </c>
      <c r="K55" s="82" t="str">
        <f t="shared" si="7"/>
        <v/>
      </c>
      <c r="L55" s="83" t="str">
        <f t="shared" si="9"/>
        <v/>
      </c>
      <c r="M55" s="84" t="str">
        <f t="shared" si="9"/>
        <v/>
      </c>
      <c r="N55" s="49"/>
      <c r="O55" s="50" t="str">
        <f t="shared" si="8"/>
        <v/>
      </c>
      <c r="P55" s="85" t="str">
        <f t="shared" si="1"/>
        <v/>
      </c>
      <c r="Q55" s="86" t="str">
        <f>IF(O55="","",LOOKUP(O55, 育児休業手当金給付上限額!A$2:A$101, 育児休業手当金給付上限額!C$2:C$101))</f>
        <v/>
      </c>
      <c r="R55" s="86" t="str">
        <f>IF(O55="","",LOOKUP(O55, 育児休業手当金給付上限額!A$2:A$101, 育児休業手当金給付上限額!B$2:B$101))</f>
        <v/>
      </c>
    </row>
    <row r="56" spans="1:18" ht="15" customHeight="1">
      <c r="A56" s="49"/>
      <c r="B56" s="78"/>
      <c r="C56" s="99" t="s">
        <v>87</v>
      </c>
      <c r="D56" s="29" t="str">
        <f t="shared" si="2"/>
        <v/>
      </c>
      <c r="E56" s="79" t="s">
        <v>3</v>
      </c>
      <c r="F56" s="29" t="str">
        <f t="shared" si="3"/>
        <v/>
      </c>
      <c r="G56" s="80" t="s">
        <v>100</v>
      </c>
      <c r="H56" s="81" t="str">
        <f t="shared" si="4"/>
        <v/>
      </c>
      <c r="I56" s="81" t="str">
        <f t="shared" si="5"/>
        <v/>
      </c>
      <c r="J56" s="82" t="str">
        <f t="shared" si="6"/>
        <v/>
      </c>
      <c r="K56" s="82" t="str">
        <f t="shared" si="7"/>
        <v/>
      </c>
      <c r="L56" s="83" t="str">
        <f t="shared" si="9"/>
        <v/>
      </c>
      <c r="M56" s="84" t="str">
        <f t="shared" si="9"/>
        <v/>
      </c>
      <c r="N56" s="49"/>
      <c r="O56" s="50" t="str">
        <f t="shared" si="8"/>
        <v/>
      </c>
      <c r="P56" s="85" t="str">
        <f t="shared" si="1"/>
        <v/>
      </c>
      <c r="Q56" s="86" t="str">
        <f>IF(O56="","",LOOKUP(O56, 育児休業手当金給付上限額!A$2:A$101, 育児休業手当金給付上限額!C$2:C$101))</f>
        <v/>
      </c>
      <c r="R56" s="86" t="str">
        <f>IF(O56="","",LOOKUP(O56, 育児休業手当金給付上限額!A$2:A$101, 育児休業手当金給付上限額!B$2:B$101))</f>
        <v/>
      </c>
    </row>
    <row r="57" spans="1:18" ht="15" customHeight="1">
      <c r="A57" s="49"/>
      <c r="B57" s="78"/>
      <c r="C57" s="99" t="s">
        <v>87</v>
      </c>
      <c r="D57" s="29" t="str">
        <f t="shared" si="2"/>
        <v/>
      </c>
      <c r="E57" s="79" t="s">
        <v>3</v>
      </c>
      <c r="F57" s="29" t="str">
        <f t="shared" si="3"/>
        <v/>
      </c>
      <c r="G57" s="80" t="s">
        <v>100</v>
      </c>
      <c r="H57" s="81" t="str">
        <f t="shared" si="4"/>
        <v/>
      </c>
      <c r="I57" s="81" t="str">
        <f t="shared" si="5"/>
        <v/>
      </c>
      <c r="J57" s="82" t="str">
        <f t="shared" si="6"/>
        <v/>
      </c>
      <c r="K57" s="82" t="str">
        <f t="shared" si="7"/>
        <v/>
      </c>
      <c r="L57" s="83" t="str">
        <f t="shared" si="9"/>
        <v/>
      </c>
      <c r="M57" s="84" t="str">
        <f t="shared" si="9"/>
        <v/>
      </c>
      <c r="N57" s="49"/>
      <c r="O57" s="50" t="str">
        <f t="shared" si="8"/>
        <v/>
      </c>
      <c r="P57" s="85" t="str">
        <f t="shared" si="1"/>
        <v/>
      </c>
      <c r="Q57" s="86" t="str">
        <f>IF(O57="","",LOOKUP(O57, 育児休業手当金給付上限額!A$2:A$101, 育児休業手当金給付上限額!C$2:C$101))</f>
        <v/>
      </c>
      <c r="R57" s="86" t="str">
        <f>IF(O57="","",LOOKUP(O57, 育児休業手当金給付上限額!A$2:A$101, 育児休業手当金給付上限額!B$2:B$101))</f>
        <v/>
      </c>
    </row>
    <row r="58" spans="1:18" ht="15" customHeight="1">
      <c r="A58" s="49"/>
      <c r="B58" s="78"/>
      <c r="C58" s="99" t="s">
        <v>87</v>
      </c>
      <c r="D58" s="29" t="str">
        <f t="shared" si="2"/>
        <v/>
      </c>
      <c r="E58" s="79" t="s">
        <v>3</v>
      </c>
      <c r="F58" s="29" t="str">
        <f t="shared" si="3"/>
        <v/>
      </c>
      <c r="G58" s="80" t="s">
        <v>100</v>
      </c>
      <c r="H58" s="81" t="str">
        <f t="shared" si="4"/>
        <v/>
      </c>
      <c r="I58" s="81" t="str">
        <f t="shared" si="5"/>
        <v/>
      </c>
      <c r="J58" s="82" t="str">
        <f t="shared" si="6"/>
        <v/>
      </c>
      <c r="K58" s="82" t="str">
        <f t="shared" si="7"/>
        <v/>
      </c>
      <c r="L58" s="83" t="str">
        <f t="shared" si="9"/>
        <v/>
      </c>
      <c r="M58" s="84" t="str">
        <f t="shared" si="9"/>
        <v/>
      </c>
      <c r="N58" s="49"/>
      <c r="O58" s="50" t="str">
        <f t="shared" si="8"/>
        <v/>
      </c>
      <c r="P58" s="85" t="str">
        <f t="shared" si="1"/>
        <v/>
      </c>
      <c r="Q58" s="86" t="str">
        <f>IF(O58="","",LOOKUP(O58, 育児休業手当金給付上限額!A$2:A$101, 育児休業手当金給付上限額!C$2:C$101))</f>
        <v/>
      </c>
      <c r="R58" s="86" t="str">
        <f>IF(O58="","",LOOKUP(O58, 育児休業手当金給付上限額!A$2:A$101, 育児休業手当金給付上限額!B$2:B$101))</f>
        <v/>
      </c>
    </row>
    <row r="59" spans="1:18" ht="15" customHeight="1">
      <c r="A59" s="49"/>
      <c r="B59" s="78"/>
      <c r="C59" s="99" t="s">
        <v>87</v>
      </c>
      <c r="D59" s="29" t="str">
        <f t="shared" si="2"/>
        <v/>
      </c>
      <c r="E59" s="79" t="s">
        <v>3</v>
      </c>
      <c r="F59" s="29" t="str">
        <f t="shared" si="3"/>
        <v/>
      </c>
      <c r="G59" s="80" t="s">
        <v>100</v>
      </c>
      <c r="H59" s="81" t="str">
        <f t="shared" si="4"/>
        <v/>
      </c>
      <c r="I59" s="81" t="str">
        <f t="shared" si="5"/>
        <v/>
      </c>
      <c r="J59" s="82" t="str">
        <f t="shared" si="6"/>
        <v/>
      </c>
      <c r="K59" s="82" t="str">
        <f t="shared" si="7"/>
        <v/>
      </c>
      <c r="L59" s="83" t="str">
        <f t="shared" si="9"/>
        <v/>
      </c>
      <c r="M59" s="84" t="str">
        <f t="shared" si="9"/>
        <v/>
      </c>
      <c r="N59" s="49"/>
      <c r="O59" s="50" t="str">
        <f t="shared" si="8"/>
        <v/>
      </c>
      <c r="P59" s="85" t="str">
        <f t="shared" si="1"/>
        <v/>
      </c>
      <c r="Q59" s="86" t="str">
        <f>IF(O59="","",LOOKUP(O59, 育児休業手当金給付上限額!A$2:A$101, 育児休業手当金給付上限額!C$2:C$101))</f>
        <v/>
      </c>
      <c r="R59" s="86" t="str">
        <f>IF(O59="","",LOOKUP(O59, 育児休業手当金給付上限額!A$2:A$101, 育児休業手当金給付上限額!B$2:B$101))</f>
        <v/>
      </c>
    </row>
    <row r="60" spans="1:18" ht="15" customHeight="1">
      <c r="A60" s="49"/>
      <c r="B60" s="78"/>
      <c r="C60" s="99" t="s">
        <v>87</v>
      </c>
      <c r="D60" s="29" t="str">
        <f t="shared" si="2"/>
        <v/>
      </c>
      <c r="E60" s="79" t="s">
        <v>3</v>
      </c>
      <c r="F60" s="29" t="str">
        <f t="shared" si="3"/>
        <v/>
      </c>
      <c r="G60" s="80" t="s">
        <v>100</v>
      </c>
      <c r="H60" s="81" t="str">
        <f t="shared" si="4"/>
        <v/>
      </c>
      <c r="I60" s="81" t="str">
        <f t="shared" si="5"/>
        <v/>
      </c>
      <c r="J60" s="82" t="str">
        <f t="shared" si="6"/>
        <v/>
      </c>
      <c r="K60" s="82" t="str">
        <f t="shared" si="7"/>
        <v/>
      </c>
      <c r="L60" s="83" t="str">
        <f t="shared" si="9"/>
        <v/>
      </c>
      <c r="M60" s="84" t="str">
        <f t="shared" si="9"/>
        <v/>
      </c>
      <c r="N60" s="49"/>
      <c r="O60" s="50" t="str">
        <f t="shared" si="8"/>
        <v/>
      </c>
      <c r="P60" s="85" t="str">
        <f t="shared" si="1"/>
        <v/>
      </c>
      <c r="Q60" s="86" t="str">
        <f>IF(O60="","",LOOKUP(O60, 育児休業手当金給付上限額!A$2:A$101, 育児休業手当金給付上限額!C$2:C$101))</f>
        <v/>
      </c>
      <c r="R60" s="86" t="str">
        <f>IF(O60="","",LOOKUP(O60, 育児休業手当金給付上限額!A$2:A$101, 育児休業手当金給付上限額!B$2:B$101))</f>
        <v/>
      </c>
    </row>
    <row r="61" spans="1:18" ht="15" customHeight="1" thickBot="1">
      <c r="A61" s="49"/>
      <c r="B61" s="78"/>
      <c r="C61" s="99" t="s">
        <v>87</v>
      </c>
      <c r="D61" s="29" t="str">
        <f t="shared" si="2"/>
        <v/>
      </c>
      <c r="E61" s="79" t="s">
        <v>3</v>
      </c>
      <c r="F61" s="29" t="str">
        <f t="shared" si="3"/>
        <v/>
      </c>
      <c r="G61" s="80" t="s">
        <v>100</v>
      </c>
      <c r="H61" s="81" t="str">
        <f t="shared" si="4"/>
        <v/>
      </c>
      <c r="I61" s="81" t="str">
        <f t="shared" si="5"/>
        <v/>
      </c>
      <c r="J61" s="82" t="str">
        <f t="shared" si="6"/>
        <v/>
      </c>
      <c r="K61" s="82" t="str">
        <f t="shared" si="7"/>
        <v/>
      </c>
      <c r="L61" s="83" t="str">
        <f t="shared" si="9"/>
        <v/>
      </c>
      <c r="M61" s="84" t="str">
        <f t="shared" si="9"/>
        <v/>
      </c>
      <c r="N61" s="49"/>
      <c r="O61" s="50" t="str">
        <f t="shared" si="8"/>
        <v/>
      </c>
      <c r="P61" s="85" t="str">
        <f t="shared" si="1"/>
        <v/>
      </c>
      <c r="Q61" s="86" t="str">
        <f>IF(O61="","",LOOKUP(O61, 育児休業手当金給付上限額!A$2:A$101, 育児休業手当金給付上限額!C$2:C$101))</f>
        <v/>
      </c>
      <c r="R61" s="86" t="str">
        <f>IF(O61="","",LOOKUP(O61, 育児休業手当金給付上限額!A$2:A$101, 育児休業手当金給付上限額!B$2:B$101))</f>
        <v/>
      </c>
    </row>
    <row r="62" spans="1:18" ht="15" customHeight="1" thickBot="1">
      <c r="A62" s="49"/>
      <c r="B62" s="38"/>
      <c r="C62" s="115"/>
      <c r="D62" s="29"/>
      <c r="E62" s="116"/>
      <c r="F62" s="116"/>
      <c r="G62" s="117" t="s">
        <v>73</v>
      </c>
      <c r="H62" s="209">
        <f>IF(SUM(H38:I56)=0,"日",SUM(H38:I56))</f>
        <v>261</v>
      </c>
      <c r="I62" s="209"/>
      <c r="J62" s="118"/>
      <c r="K62" s="119" t="s">
        <v>101</v>
      </c>
      <c r="L62" s="210">
        <f>SUM(L38:M61)</f>
        <v>2632350</v>
      </c>
      <c r="M62" s="211"/>
      <c r="N62" s="49"/>
      <c r="P62" s="18"/>
    </row>
    <row r="63" spans="1:18" ht="15" customHeight="1">
      <c r="A63" s="49"/>
      <c r="B63" s="38"/>
      <c r="L63" s="87" t="s">
        <v>102</v>
      </c>
      <c r="M63" s="87"/>
      <c r="N63" s="88"/>
      <c r="O63" s="87"/>
    </row>
    <row r="64" spans="1:18" ht="15" customHeight="1">
      <c r="A64" s="49"/>
      <c r="B64" s="38"/>
      <c r="C64" s="16"/>
      <c r="M64" s="87" t="s">
        <v>103</v>
      </c>
      <c r="N64" s="88"/>
      <c r="O64" s="87"/>
    </row>
    <row r="65" spans="1:18" ht="15.75" customHeight="1">
      <c r="A65" s="49"/>
      <c r="B65" s="89"/>
      <c r="C65" s="90"/>
      <c r="D65" s="91"/>
      <c r="E65" s="91"/>
      <c r="F65" s="91"/>
      <c r="G65" s="91"/>
      <c r="H65" s="91"/>
      <c r="I65" s="91"/>
      <c r="J65" s="91"/>
      <c r="K65" s="91"/>
      <c r="L65" s="91"/>
      <c r="M65" s="91"/>
      <c r="N65" s="92"/>
      <c r="O65" s="93"/>
      <c r="P65" s="93"/>
      <c r="Q65" s="93"/>
      <c r="R65" s="93"/>
    </row>
    <row r="66" spans="1:18" ht="15.75" customHeight="1">
      <c r="O66" s="93"/>
      <c r="P66" s="93"/>
      <c r="Q66" s="93"/>
      <c r="R66" s="93"/>
    </row>
    <row r="67" spans="1:18" ht="13">
      <c r="O67" s="93"/>
      <c r="P67" s="93"/>
      <c r="Q67" s="93"/>
      <c r="R67" s="93"/>
    </row>
    <row r="68" spans="1:18" ht="13">
      <c r="O68" s="93"/>
      <c r="P68" s="93"/>
      <c r="Q68" s="93"/>
      <c r="R68" s="93"/>
    </row>
    <row r="69" spans="1:18" ht="13">
      <c r="O69" s="93"/>
      <c r="P69" s="93"/>
      <c r="Q69" s="93"/>
      <c r="R69" s="93"/>
    </row>
    <row r="70" spans="1:18" ht="13">
      <c r="O70" s="93"/>
      <c r="P70" s="93"/>
      <c r="Q70" s="93"/>
      <c r="R70" s="93"/>
    </row>
    <row r="71" spans="1:18" ht="13">
      <c r="O71" s="93"/>
      <c r="P71" s="93"/>
      <c r="Q71" s="93"/>
      <c r="R71" s="93"/>
    </row>
    <row r="72" spans="1:18" ht="13">
      <c r="O72" s="93"/>
      <c r="P72" s="93"/>
      <c r="Q72" s="93"/>
      <c r="R72" s="93"/>
    </row>
    <row r="73" spans="1:18" ht="13">
      <c r="O73" s="93"/>
      <c r="P73" s="93"/>
      <c r="Q73" s="93"/>
      <c r="R73" s="93"/>
    </row>
    <row r="74" spans="1:18" ht="13">
      <c r="O74" s="93"/>
      <c r="P74" s="93"/>
      <c r="Q74" s="93"/>
      <c r="R74" s="93"/>
    </row>
    <row r="75" spans="1:18" ht="13">
      <c r="O75" s="93"/>
      <c r="P75" s="93"/>
      <c r="Q75" s="93"/>
      <c r="R75" s="93"/>
    </row>
    <row r="76" spans="1:18" ht="13">
      <c r="O76" s="93"/>
      <c r="P76" s="93"/>
      <c r="Q76" s="93"/>
      <c r="R76" s="93"/>
    </row>
    <row r="77" spans="1:18" ht="13">
      <c r="O77" s="93"/>
      <c r="P77" s="93"/>
      <c r="Q77" s="93"/>
      <c r="R77" s="93"/>
    </row>
  </sheetData>
  <sheetProtection algorithmName="SHA-512" hashValue="qgqXiaJ6mF56c0t470+KUrlzzrPikiYNFdZfRRxbs6wj6e0Q6nQxjs6+JenvadPwMrsM8rm5gZeRmh7A2HlPeg==" saltValue="hRUlC0KYa7AAlqz2uiad4g==" spinCount="100000" sheet="1" formatCells="0" formatColumns="0" formatRows="0" insertColumns="0" insertRows="0" insertHyperlinks="0" deleteColumns="0" deleteRows="0" sort="0" autoFilter="0" pivotTables="0"/>
  <protectedRanges>
    <protectedRange sqref="H25:L25" name="範囲1"/>
  </protectedRanges>
  <mergeCells count="36">
    <mergeCell ref="G15:N15"/>
    <mergeCell ref="D16:F16"/>
    <mergeCell ref="D17:F17"/>
    <mergeCell ref="D18:F18"/>
    <mergeCell ref="D19:F19"/>
    <mergeCell ref="B12:C13"/>
    <mergeCell ref="D12:F12"/>
    <mergeCell ref="D13:F13"/>
    <mergeCell ref="B14:C19"/>
    <mergeCell ref="D15:F15"/>
    <mergeCell ref="B10:C11"/>
    <mergeCell ref="D10:F10"/>
    <mergeCell ref="G10:N10"/>
    <mergeCell ref="D11:F11"/>
    <mergeCell ref="G11:N11"/>
    <mergeCell ref="B4:C4"/>
    <mergeCell ref="D4:N4"/>
    <mergeCell ref="B5:C5"/>
    <mergeCell ref="D5:N5"/>
    <mergeCell ref="B6:C7"/>
    <mergeCell ref="D6:N6"/>
    <mergeCell ref="D7:N7"/>
    <mergeCell ref="E22:M22"/>
    <mergeCell ref="C24:G25"/>
    <mergeCell ref="H24:I24"/>
    <mergeCell ref="J24:K24"/>
    <mergeCell ref="H25:I25"/>
    <mergeCell ref="J25:K25"/>
    <mergeCell ref="H62:I62"/>
    <mergeCell ref="L62:M62"/>
    <mergeCell ref="C27:E27"/>
    <mergeCell ref="D29:F29"/>
    <mergeCell ref="C36:G37"/>
    <mergeCell ref="H36:I36"/>
    <mergeCell ref="J36:K36"/>
    <mergeCell ref="L36:M36"/>
  </mergeCells>
  <phoneticPr fontId="2"/>
  <pageMargins left="0.51181102362204722" right="0.31496062992125984" top="0.35433070866141736" bottom="0.35433070866141736" header="0.31496062992125984" footer="0.31496062992125984"/>
  <pageSetup paperSize="9" scale="72"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FEF7B-41E3-40E0-8304-60DA3C8B42A9}">
  <sheetPr>
    <tabColor theme="0" tint="-0.34998626667073579"/>
  </sheetPr>
  <dimension ref="A1:C9"/>
  <sheetViews>
    <sheetView workbookViewId="0">
      <selection activeCell="B4" sqref="B4"/>
    </sheetView>
  </sheetViews>
  <sheetFormatPr defaultColWidth="23.453125" defaultRowHeight="13"/>
  <cols>
    <col min="1" max="1" width="11.90625" style="121" bestFit="1" customWidth="1"/>
    <col min="2" max="2" width="16.36328125" style="123" bestFit="1" customWidth="1"/>
    <col min="3" max="3" width="21.90625" style="123" bestFit="1" customWidth="1"/>
  </cols>
  <sheetData>
    <row r="1" spans="1:3" ht="26">
      <c r="A1" s="124" t="s">
        <v>68</v>
      </c>
      <c r="B1" s="122" t="s">
        <v>112</v>
      </c>
      <c r="C1" s="122" t="s">
        <v>111</v>
      </c>
    </row>
    <row r="2" spans="1:3">
      <c r="A2" s="121">
        <v>44044</v>
      </c>
      <c r="B2" s="123">
        <v>10370</v>
      </c>
      <c r="C2" s="123">
        <v>13896</v>
      </c>
    </row>
    <row r="3" spans="1:3">
      <c r="A3" s="121">
        <v>44409</v>
      </c>
      <c r="B3" s="123">
        <v>10240</v>
      </c>
      <c r="C3" s="123">
        <v>13722</v>
      </c>
    </row>
    <row r="4" spans="1:3">
      <c r="A4" s="121">
        <v>44774</v>
      </c>
      <c r="B4" s="123">
        <v>10356</v>
      </c>
      <c r="C4" s="123">
        <v>13878</v>
      </c>
    </row>
    <row r="5" spans="1:3">
      <c r="A5" s="121">
        <v>45139</v>
      </c>
      <c r="B5" s="123">
        <v>10520</v>
      </c>
      <c r="C5" s="123">
        <v>14097</v>
      </c>
    </row>
    <row r="6" spans="1:3">
      <c r="A6" s="121">
        <v>45505</v>
      </c>
      <c r="B6" s="123">
        <v>10697</v>
      </c>
      <c r="C6" s="123">
        <v>14334</v>
      </c>
    </row>
    <row r="7" spans="1:3">
      <c r="A7" s="121">
        <v>45870</v>
      </c>
      <c r="B7" s="123">
        <v>10984</v>
      </c>
      <c r="C7" s="123">
        <v>14718</v>
      </c>
    </row>
    <row r="8" spans="1:3">
      <c r="A8" s="121">
        <v>46235</v>
      </c>
    </row>
    <row r="9" spans="1:3">
      <c r="A9" s="121">
        <v>46600</v>
      </c>
    </row>
  </sheetData>
  <sheetProtection algorithmName="SHA-512" hashValue="CT0f/3jLaWsENNFbuCW/NYC3mVlH7Q+ezD0qERsakRCFquBIj+ZUyDPLM3ZjsHQsmMs7TpuW3YrfgEKjZUrMUg==" saltValue="s8QRZQnye8A64KrU3MZP3Q==" spinCount="100000"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育児休業手当金請求書</vt:lpstr>
      <vt:lpstr>裏面（参考）育休手当金算出用</vt:lpstr>
      <vt:lpstr>育児休業手当金給付上限額</vt:lpstr>
      <vt:lpstr>育児休業手当金請求書!Print_Area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2016-07-29T01:46:47Z</dcterms:created>
  <dcterms:modified xsi:type="dcterms:W3CDTF">2026-01-23T08:11:42Z</dcterms:modified>
</cp:coreProperties>
</file>