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/>
  <xr:revisionPtr revIDLastSave="0" documentId="8_{D00CF144-DA78-4F56-9A9A-A5EE3420D59B}" xr6:coauthVersionLast="47" xr6:coauthVersionMax="47" xr10:uidLastSave="{00000000-0000-0000-0000-000000000000}"/>
  <workbookProtection workbookAlgorithmName="SHA-512" workbookHashValue="0IkDyvtJTr7vaa6pVd8v5IjmRTDCMJF9JLAgAN/9U4toa5VetdQy39bBnjsvyop2i1noOuWxtCd9OHP9LqKgLQ==" workbookSaltValue="xdeIH6ansAOIZ+3SzcuPQQ==" workbookSpinCount="100000" lockStructure="1"/>
  <bookViews>
    <workbookView xWindow="6708" yWindow="60" windowWidth="22332" windowHeight="12240" xr2:uid="{00000000-000D-0000-FFFF-FFFF00000000}"/>
  </bookViews>
  <sheets>
    <sheet name="チェック" sheetId="1" r:id="rId1"/>
    <sheet name="教育庁非常勤" sheetId="5" r:id="rId2"/>
    <sheet name="任命権者" sheetId="2" state="hidden" r:id="rId3"/>
    <sheet name="リスト" sheetId="3" state="hidden" r:id="rId4"/>
    <sheet name="回答" sheetId="4" state="hidden" r:id="rId5"/>
  </sheets>
  <definedNames>
    <definedName name="_4月1日">リスト!$A$12:$A$13</definedName>
    <definedName name="_4月2日から9日">リスト!$B$12:$B$13</definedName>
    <definedName name="_xlnm._FilterDatabase" localSheetId="4" hidden="1">回答!$A$11:$I$150</definedName>
    <definedName name="_xlnm.Print_Area" localSheetId="0">チェック!$A$1:$G$31</definedName>
    <definedName name="_xlnm.Print_Area" localSheetId="1">教育庁非常勤!$A$1:$G$5</definedName>
    <definedName name="異なる">リスト!$B$17</definedName>
    <definedName name="再任用フルタイム">リスト!$B$2:$B$8</definedName>
    <definedName name="再任用短時間勤務">リスト!$E$2:$E$6</definedName>
    <definedName name="正規職員">リスト!$A$2:$A$8</definedName>
    <definedName name="定年前再任用短時間職員">リスト!$F$2:$F$6</definedName>
    <definedName name="同一">リスト!$A$17:$A$18</definedName>
    <definedName name="任期付職員">リスト!$C$2:$C$8</definedName>
    <definedName name="非常勤_公立学校共済組合員">リスト!$G$2:$G$6</definedName>
    <definedName name="臨時的任用職員">リスト!$D$2:$D$6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J11" i="1" l="1"/>
  <c r="G12" i="1" l="1"/>
  <c r="G10" i="1" l="1"/>
  <c r="G14" i="1" l="1"/>
  <c r="L11" i="1"/>
  <c r="G16" i="1"/>
  <c r="R11" i="1" s="1"/>
  <c r="N11" i="1"/>
  <c r="P11" i="1" l="1"/>
  <c r="G18" i="1"/>
  <c r="T11" i="1" s="1"/>
  <c r="J12" i="1" l="1"/>
  <c r="J13" i="1" s="1"/>
  <c r="D28" i="1" s="1"/>
  <c r="D25" i="1" l="1"/>
  <c r="D26" i="1"/>
  <c r="D27" i="1"/>
  <c r="D24" i="1"/>
  <c r="D23" i="1"/>
  <c r="L13" i="1"/>
  <c r="D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1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A1～G1の項目が
質問１の選択肢
にリンク</t>
        </r>
      </text>
    </comment>
  </commentList>
</comments>
</file>

<file path=xl/sharedStrings.xml><?xml version="1.0" encoding="utf-8"?>
<sst xmlns="http://schemas.openxmlformats.org/spreadsheetml/2006/main" count="1171" uniqueCount="292">
  <si>
    <t>質問１</t>
    <rPh sb="0" eb="2">
      <t>シツモン</t>
    </rPh>
    <phoneticPr fontId="1"/>
  </si>
  <si>
    <t>回答</t>
    <rPh sb="0" eb="2">
      <t>カイトウ</t>
    </rPh>
    <phoneticPr fontId="1"/>
  </si>
  <si>
    <t>質問２</t>
    <rPh sb="0" eb="2">
      <t>シツモン</t>
    </rPh>
    <phoneticPr fontId="1"/>
  </si>
  <si>
    <t>年度末（3/31）時点での職種を選択してください。</t>
    <rPh sb="0" eb="2">
      <t>ネンド</t>
    </rPh>
    <rPh sb="2" eb="3">
      <t>マツ</t>
    </rPh>
    <rPh sb="9" eb="11">
      <t>ジテン</t>
    </rPh>
    <rPh sb="13" eb="15">
      <t>ショクシュ</t>
    </rPh>
    <rPh sb="16" eb="18">
      <t>センタク</t>
    </rPh>
    <phoneticPr fontId="1"/>
  </si>
  <si>
    <t>次年度（4/1以降）の職種を選択してください。</t>
    <rPh sb="0" eb="3">
      <t>ジネンド</t>
    </rPh>
    <rPh sb="7" eb="9">
      <t>イコウ</t>
    </rPh>
    <rPh sb="11" eb="13">
      <t>ショクシュ</t>
    </rPh>
    <rPh sb="14" eb="16">
      <t>センタク</t>
    </rPh>
    <phoneticPr fontId="1"/>
  </si>
  <si>
    <t>質問３</t>
    <rPh sb="0" eb="2">
      <t>シツモン</t>
    </rPh>
    <phoneticPr fontId="1"/>
  </si>
  <si>
    <t>次年度の採用日を選択してください。</t>
    <rPh sb="8" eb="10">
      <t>センタク</t>
    </rPh>
    <phoneticPr fontId="1"/>
  </si>
  <si>
    <t>質問４</t>
    <rPh sb="0" eb="2">
      <t>シツモン</t>
    </rPh>
    <phoneticPr fontId="1"/>
  </si>
  <si>
    <t>次年度の採用となる所属所は「府立」か「府立以外」か選択してください。</t>
    <rPh sb="0" eb="3">
      <t>ジネンド</t>
    </rPh>
    <rPh sb="4" eb="6">
      <t>サイヨウ</t>
    </rPh>
    <rPh sb="9" eb="11">
      <t>ショゾク</t>
    </rPh>
    <rPh sb="11" eb="12">
      <t>ショ</t>
    </rPh>
    <rPh sb="14" eb="16">
      <t>フリツ</t>
    </rPh>
    <rPh sb="19" eb="21">
      <t>フリツ</t>
    </rPh>
    <rPh sb="21" eb="23">
      <t>イガイ</t>
    </rPh>
    <rPh sb="25" eb="27">
      <t>センタク</t>
    </rPh>
    <phoneticPr fontId="1"/>
  </si>
  <si>
    <t>質問５</t>
    <rPh sb="0" eb="2">
      <t>シツモン</t>
    </rPh>
    <phoneticPr fontId="1"/>
  </si>
  <si>
    <t>年度末までの任命権者と、次年度の任命権者が同一か選択してください。</t>
    <rPh sb="0" eb="3">
      <t>ネンドマツ</t>
    </rPh>
    <rPh sb="6" eb="10">
      <t>ニンメイケンジャ</t>
    </rPh>
    <rPh sb="12" eb="15">
      <t>ジネンド</t>
    </rPh>
    <rPh sb="16" eb="20">
      <t>ニンメイケンジャ</t>
    </rPh>
    <rPh sb="21" eb="23">
      <t>ドウイツ</t>
    </rPh>
    <rPh sb="24" eb="26">
      <t>センタク</t>
    </rPh>
    <phoneticPr fontId="1"/>
  </si>
  <si>
    <t>質問６</t>
    <rPh sb="0" eb="2">
      <t>シツモン</t>
    </rPh>
    <phoneticPr fontId="1"/>
  </si>
  <si>
    <t>任命権者は大阪市かそれ以外か選択してください。</t>
    <rPh sb="0" eb="4">
      <t>ニンメイケンジャ</t>
    </rPh>
    <rPh sb="5" eb="8">
      <t>オオサカシ</t>
    </rPh>
    <rPh sb="11" eb="13">
      <t>イガイ</t>
    </rPh>
    <rPh sb="14" eb="16">
      <t>センタク</t>
    </rPh>
    <phoneticPr fontId="1"/>
  </si>
  <si>
    <t>府費</t>
  </si>
  <si>
    <t xml:space="preserve">大阪市費負担教職員 </t>
    <phoneticPr fontId="1"/>
  </si>
  <si>
    <t>大阪市費</t>
    <phoneticPr fontId="1"/>
  </si>
  <si>
    <t>堺市費負担教職員</t>
    <phoneticPr fontId="1"/>
  </si>
  <si>
    <t>堺市費</t>
    <phoneticPr fontId="1"/>
  </si>
  <si>
    <t>市費</t>
    <phoneticPr fontId="1"/>
  </si>
  <si>
    <t>府費負担教職員
（豊能地区はそれぞれ異なる任命権者）</t>
    <phoneticPr fontId="1"/>
  </si>
  <si>
    <t>政令市を除く市費負担＊及び公立大学等の教職員
＊市が異なれば、異なる任命権者として扱います。</t>
    <phoneticPr fontId="1"/>
  </si>
  <si>
    <t>結果</t>
    <rPh sb="0" eb="2">
      <t>ケッカ</t>
    </rPh>
    <phoneticPr fontId="1"/>
  </si>
  <si>
    <t>健康保険の継続</t>
    <rPh sb="0" eb="4">
      <t>ケンコウホケン</t>
    </rPh>
    <rPh sb="5" eb="7">
      <t>ケイゾク</t>
    </rPh>
    <phoneticPr fontId="1"/>
  </si>
  <si>
    <t>種別変更の有無</t>
    <phoneticPr fontId="1"/>
  </si>
  <si>
    <t>備考</t>
    <rPh sb="0" eb="2">
      <t>ビコウ</t>
    </rPh>
    <phoneticPr fontId="1"/>
  </si>
  <si>
    <t>所属所での手続き（退職側）</t>
    <rPh sb="0" eb="3">
      <t>ショゾクショ</t>
    </rPh>
    <phoneticPr fontId="1"/>
  </si>
  <si>
    <t>公立学校共済組合ホームページ</t>
    <rPh sb="0" eb="8">
      <t>コウリツガッコウキョウサイクミアイ</t>
    </rPh>
    <phoneticPr fontId="1"/>
  </si>
  <si>
    <t>年度替わりにおける手続きについて</t>
    <rPh sb="0" eb="2">
      <t>ネンド</t>
    </rPh>
    <rPh sb="2" eb="3">
      <t>ガ</t>
    </rPh>
    <rPh sb="9" eb="11">
      <t>テツヅ</t>
    </rPh>
    <phoneticPr fontId="1"/>
  </si>
  <si>
    <t>正規職員</t>
    <rPh sb="0" eb="4">
      <t>セイキショクイン</t>
    </rPh>
    <phoneticPr fontId="1"/>
  </si>
  <si>
    <t>再任用フルタイム</t>
    <phoneticPr fontId="1"/>
  </si>
  <si>
    <t>任期付職員</t>
    <phoneticPr fontId="1"/>
  </si>
  <si>
    <t>臨時的任用職員</t>
    <rPh sb="0" eb="3">
      <t>リンジテキ</t>
    </rPh>
    <rPh sb="3" eb="5">
      <t>ニンヨウ</t>
    </rPh>
    <rPh sb="5" eb="7">
      <t>ショクイン</t>
    </rPh>
    <phoneticPr fontId="1"/>
  </si>
  <si>
    <t>再任用短時間勤務</t>
    <phoneticPr fontId="1"/>
  </si>
  <si>
    <t>定年前再任用短時間職員</t>
    <phoneticPr fontId="1"/>
  </si>
  <si>
    <t>非常勤</t>
    <rPh sb="0" eb="3">
      <t>ヒジョウキン</t>
    </rPh>
    <phoneticPr fontId="1"/>
  </si>
  <si>
    <t>任期付職員</t>
    <rPh sb="0" eb="3">
      <t>ニンキツキ</t>
    </rPh>
    <rPh sb="3" eb="5">
      <t>ショクイン</t>
    </rPh>
    <phoneticPr fontId="1"/>
  </si>
  <si>
    <t>再任用フルタイム</t>
    <rPh sb="0" eb="3">
      <t>サイニンヨウ</t>
    </rPh>
    <phoneticPr fontId="1"/>
  </si>
  <si>
    <t>再任用短時間勤務（20H）以上</t>
    <rPh sb="0" eb="3">
      <t>サイニンヨウ</t>
    </rPh>
    <rPh sb="3" eb="6">
      <t>タンジカン</t>
    </rPh>
    <rPh sb="6" eb="8">
      <t>キンム</t>
    </rPh>
    <rPh sb="13" eb="15">
      <t>イジョウ</t>
    </rPh>
    <phoneticPr fontId="1"/>
  </si>
  <si>
    <t>非常勤（公立学校共済組合員）</t>
    <rPh sb="0" eb="3">
      <t>ヒジョウキン</t>
    </rPh>
    <rPh sb="4" eb="12">
      <t>コウリツガッコウキョウサイクミアイ</t>
    </rPh>
    <rPh sb="12" eb="13">
      <t>イン</t>
    </rPh>
    <phoneticPr fontId="1"/>
  </si>
  <si>
    <t>就職しない・大阪支部以外での就職</t>
    <rPh sb="0" eb="2">
      <t>シュウショク</t>
    </rPh>
    <rPh sb="6" eb="10">
      <t>オオサカシブ</t>
    </rPh>
    <rPh sb="10" eb="12">
      <t>イガイ</t>
    </rPh>
    <rPh sb="14" eb="16">
      <t>シュウショク</t>
    </rPh>
    <phoneticPr fontId="1"/>
  </si>
  <si>
    <t>_4月1日</t>
    <rPh sb="2" eb="3">
      <t>ガツ</t>
    </rPh>
    <rPh sb="4" eb="5">
      <t>ニチ</t>
    </rPh>
    <phoneticPr fontId="1"/>
  </si>
  <si>
    <t>_4月2日から9日</t>
    <rPh sb="2" eb="3">
      <t>ガツ</t>
    </rPh>
    <rPh sb="4" eb="5">
      <t>ニチ</t>
    </rPh>
    <rPh sb="8" eb="9">
      <t>ニチ</t>
    </rPh>
    <phoneticPr fontId="1"/>
  </si>
  <si>
    <t>_4月10日以降</t>
    <rPh sb="2" eb="3">
      <t>ガツ</t>
    </rPh>
    <rPh sb="5" eb="6">
      <t>ニチ</t>
    </rPh>
    <rPh sb="6" eb="8">
      <t>イコウ</t>
    </rPh>
    <phoneticPr fontId="1"/>
  </si>
  <si>
    <t>同一</t>
    <rPh sb="0" eb="2">
      <t>ドウイツ</t>
    </rPh>
    <phoneticPr fontId="1"/>
  </si>
  <si>
    <t>異なる</t>
    <rPh sb="0" eb="1">
      <t>コト</t>
    </rPh>
    <phoneticPr fontId="1"/>
  </si>
  <si>
    <t>大阪市</t>
    <rPh sb="0" eb="3">
      <t>オオサカシ</t>
    </rPh>
    <phoneticPr fontId="1"/>
  </si>
  <si>
    <t>回答不要</t>
    <rPh sb="0" eb="2">
      <t>カイトウ</t>
    </rPh>
    <rPh sb="2" eb="4">
      <t>フヨウ</t>
    </rPh>
    <phoneticPr fontId="1"/>
  </si>
  <si>
    <t>大阪市以外</t>
    <rPh sb="0" eb="3">
      <t>オオサカシ</t>
    </rPh>
    <rPh sb="3" eb="5">
      <t>イガイ</t>
    </rPh>
    <phoneticPr fontId="1"/>
  </si>
  <si>
    <t>質問２</t>
    <rPh sb="0" eb="2">
      <t>シツモン</t>
    </rPh>
    <phoneticPr fontId="1"/>
  </si>
  <si>
    <t>質問３</t>
    <rPh sb="0" eb="2">
      <t>シツモン</t>
    </rPh>
    <phoneticPr fontId="1"/>
  </si>
  <si>
    <t>質問４</t>
    <rPh sb="0" eb="2">
      <t>シツモン</t>
    </rPh>
    <phoneticPr fontId="1"/>
  </si>
  <si>
    <t>質問５</t>
    <rPh sb="0" eb="2">
      <t>シツモン</t>
    </rPh>
    <phoneticPr fontId="1"/>
  </si>
  <si>
    <t>質問６</t>
    <rPh sb="0" eb="2">
      <t>シツモン</t>
    </rPh>
    <phoneticPr fontId="1"/>
  </si>
  <si>
    <t>A</t>
  </si>
  <si>
    <t>H</t>
  </si>
  <si>
    <t>府立</t>
  </si>
  <si>
    <t>O</t>
  </si>
  <si>
    <t>再任用フルタイム</t>
  </si>
  <si>
    <t>I</t>
  </si>
  <si>
    <t>府立以外</t>
    <rPh sb="2" eb="4">
      <t>イガイ</t>
    </rPh>
    <phoneticPr fontId="1"/>
  </si>
  <si>
    <t>P</t>
  </si>
  <si>
    <t>大阪市以外</t>
    <rPh sb="0" eb="5">
      <t>オオサカシイガイ</t>
    </rPh>
    <phoneticPr fontId="1"/>
  </si>
  <si>
    <t>任期付職員</t>
  </si>
  <si>
    <t>J</t>
  </si>
  <si>
    <t>回答不要</t>
    <rPh sb="0" eb="4">
      <t>カイトウフヨウ</t>
    </rPh>
    <phoneticPr fontId="1"/>
  </si>
  <si>
    <t>B</t>
  </si>
  <si>
    <t>Z</t>
  </si>
  <si>
    <t>再任用短時間勤務</t>
  </si>
  <si>
    <t>定年前再任用短時間職員</t>
  </si>
  <si>
    <t>C</t>
  </si>
  <si>
    <t>なし</t>
  </si>
  <si>
    <t>結果</t>
    <rPh sb="0" eb="2">
      <t>ケッカ</t>
    </rPh>
    <phoneticPr fontId="1"/>
  </si>
  <si>
    <t>継続</t>
    <rPh sb="0" eb="2">
      <t>ケイゾク</t>
    </rPh>
    <phoneticPr fontId="1"/>
  </si>
  <si>
    <t>種別変更</t>
    <rPh sb="0" eb="2">
      <t>シュベツ</t>
    </rPh>
    <rPh sb="2" eb="4">
      <t>ヘンコウ</t>
    </rPh>
    <phoneticPr fontId="1"/>
  </si>
  <si>
    <t>退職所属側での手続き</t>
    <rPh sb="0" eb="2">
      <t>タイショク</t>
    </rPh>
    <rPh sb="2" eb="4">
      <t>ショゾク</t>
    </rPh>
    <rPh sb="4" eb="5">
      <t>ガワ</t>
    </rPh>
    <rPh sb="7" eb="9">
      <t>テツヅ</t>
    </rPh>
    <phoneticPr fontId="1"/>
  </si>
  <si>
    <t>就職所属側での手続き</t>
    <rPh sb="0" eb="2">
      <t>シュウショク</t>
    </rPh>
    <rPh sb="2" eb="4">
      <t>ショゾク</t>
    </rPh>
    <rPh sb="4" eb="5">
      <t>ガワ</t>
    </rPh>
    <rPh sb="7" eb="9">
      <t>テツヅ</t>
    </rPh>
    <phoneticPr fontId="1"/>
  </si>
  <si>
    <t>備考</t>
    <rPh sb="0" eb="2">
      <t>ビコウ</t>
    </rPh>
    <phoneticPr fontId="1"/>
  </si>
  <si>
    <t>正職
再任フル
任期付
↓
正職</t>
    <rPh sb="0" eb="1">
      <t>セイ</t>
    </rPh>
    <rPh sb="1" eb="2">
      <t>ショク</t>
    </rPh>
    <rPh sb="3" eb="5">
      <t>サイニン</t>
    </rPh>
    <rPh sb="8" eb="11">
      <t>ニンキツキ</t>
    </rPh>
    <rPh sb="14" eb="15">
      <t>セイ</t>
    </rPh>
    <rPh sb="15" eb="16">
      <t>ショク</t>
    </rPh>
    <phoneticPr fontId="1"/>
  </si>
  <si>
    <t>A1H21O99</t>
    <phoneticPr fontId="1"/>
  </si>
  <si>
    <t>変更なし</t>
    <rPh sb="0" eb="2">
      <t>ヘンコウ</t>
    </rPh>
    <phoneticPr fontId="1"/>
  </si>
  <si>
    <t>A1H21P99</t>
    <phoneticPr fontId="1"/>
  </si>
  <si>
    <t>なし</t>
    <phoneticPr fontId="1"/>
  </si>
  <si>
    <t>A1H22O31</t>
    <phoneticPr fontId="1"/>
  </si>
  <si>
    <t>A1H22O32</t>
    <phoneticPr fontId="1"/>
  </si>
  <si>
    <t>A1H22P99</t>
    <phoneticPr fontId="1"/>
  </si>
  <si>
    <t>非継続</t>
    <rPh sb="0" eb="3">
      <t>ヒケイゾク</t>
    </rPh>
    <phoneticPr fontId="1"/>
  </si>
  <si>
    <t>正職
再任フル
任期付
↓
任期付</t>
    <rPh sb="0" eb="1">
      <t>セイ</t>
    </rPh>
    <rPh sb="1" eb="2">
      <t>ショク</t>
    </rPh>
    <rPh sb="3" eb="5">
      <t>サイニン</t>
    </rPh>
    <rPh sb="8" eb="10">
      <t>ニンキ</t>
    </rPh>
    <rPh sb="10" eb="11">
      <t>ツキ</t>
    </rPh>
    <rPh sb="14" eb="17">
      <t>ニンキツキ</t>
    </rPh>
    <phoneticPr fontId="1"/>
  </si>
  <si>
    <t>A2H21O99</t>
  </si>
  <si>
    <t>A2H21P99</t>
  </si>
  <si>
    <t>A2H22O31</t>
  </si>
  <si>
    <t>A2H22O32</t>
  </si>
  <si>
    <t>A2H22P99</t>
  </si>
  <si>
    <t>A2I21O99</t>
  </si>
  <si>
    <t>A2I21P99</t>
  </si>
  <si>
    <t>A2I22O31</t>
  </si>
  <si>
    <t>A2I22O32</t>
  </si>
  <si>
    <t>A2I22P99</t>
  </si>
  <si>
    <t>A2J21Z99</t>
  </si>
  <si>
    <t>A2J22Z99</t>
  </si>
  <si>
    <t>正職他↓
再任フル</t>
    <rPh sb="0" eb="1">
      <t>セイ</t>
    </rPh>
    <rPh sb="1" eb="2">
      <t>ショク</t>
    </rPh>
    <rPh sb="2" eb="3">
      <t>ホカ</t>
    </rPh>
    <rPh sb="5" eb="7">
      <t>サイニン</t>
    </rPh>
    <phoneticPr fontId="1"/>
  </si>
  <si>
    <t>A3H21Z99</t>
    <phoneticPr fontId="1"/>
  </si>
  <si>
    <t>A3H22Z99</t>
    <phoneticPr fontId="1"/>
  </si>
  <si>
    <t>正職他↓
再任短</t>
    <rPh sb="0" eb="1">
      <t>セイ</t>
    </rPh>
    <rPh sb="1" eb="2">
      <t>ショク</t>
    </rPh>
    <rPh sb="2" eb="3">
      <t>ホカ</t>
    </rPh>
    <rPh sb="5" eb="7">
      <t>サイニン</t>
    </rPh>
    <rPh sb="7" eb="8">
      <t>タン</t>
    </rPh>
    <phoneticPr fontId="1"/>
  </si>
  <si>
    <t>A4H21Z99</t>
  </si>
  <si>
    <t>A4H22Z99</t>
    <phoneticPr fontId="1"/>
  </si>
  <si>
    <t>正職
再任フル
任期付
↓
臨任</t>
    <rPh sb="14" eb="15">
      <t>ノゾ</t>
    </rPh>
    <rPh sb="15" eb="16">
      <t>ニン</t>
    </rPh>
    <phoneticPr fontId="1"/>
  </si>
  <si>
    <t>A5H21O99</t>
  </si>
  <si>
    <t>A5H21P99</t>
  </si>
  <si>
    <t>A5H22O31</t>
  </si>
  <si>
    <t>A5H22O32</t>
    <phoneticPr fontId="1"/>
  </si>
  <si>
    <t>A5H22P99</t>
    <phoneticPr fontId="1"/>
  </si>
  <si>
    <t>A5I21O99</t>
  </si>
  <si>
    <t>A5I21P99</t>
  </si>
  <si>
    <t>A5I22O31</t>
  </si>
  <si>
    <t>A5I22O32</t>
  </si>
  <si>
    <t>A5I22P99</t>
  </si>
  <si>
    <t>A5J21Z99</t>
  </si>
  <si>
    <t>A5J22Z99</t>
  </si>
  <si>
    <t>正職
再任フル
任期付
↓
非常勤</t>
    <rPh sb="14" eb="17">
      <t>ヒジョウキン</t>
    </rPh>
    <phoneticPr fontId="1"/>
  </si>
  <si>
    <t>A6H21O99</t>
  </si>
  <si>
    <t>A6H21P99</t>
    <phoneticPr fontId="1"/>
  </si>
  <si>
    <t>A6H22O31</t>
  </si>
  <si>
    <t>A6H22O32</t>
    <phoneticPr fontId="1"/>
  </si>
  <si>
    <t>A6H22P99</t>
    <phoneticPr fontId="1"/>
  </si>
  <si>
    <t>A6I21O99</t>
    <phoneticPr fontId="1"/>
  </si>
  <si>
    <t>A6I21P99</t>
    <phoneticPr fontId="1"/>
  </si>
  <si>
    <t>A6I22O31</t>
  </si>
  <si>
    <t>A6I22O32</t>
  </si>
  <si>
    <t>A6I22P99</t>
    <phoneticPr fontId="1"/>
  </si>
  <si>
    <t>A6J21Z99</t>
  </si>
  <si>
    <t>A6J22Z99</t>
    <phoneticPr fontId="1"/>
  </si>
  <si>
    <t>臨任
再任短
↓
正職</t>
    <rPh sb="0" eb="1">
      <t>ノゾ</t>
    </rPh>
    <rPh sb="1" eb="2">
      <t>ニン</t>
    </rPh>
    <rPh sb="3" eb="5">
      <t>サイニン</t>
    </rPh>
    <rPh sb="5" eb="6">
      <t>タン</t>
    </rPh>
    <rPh sb="9" eb="10">
      <t>セイ</t>
    </rPh>
    <rPh sb="10" eb="11">
      <t>ショク</t>
    </rPh>
    <phoneticPr fontId="1"/>
  </si>
  <si>
    <t>B1H21O99</t>
  </si>
  <si>
    <t>B1H21P99</t>
  </si>
  <si>
    <t>B1H22O31</t>
  </si>
  <si>
    <t>B1H22O32</t>
  </si>
  <si>
    <t>B1H22P99</t>
  </si>
  <si>
    <t>B1J21Z99</t>
  </si>
  <si>
    <t>B1J22Z99</t>
  </si>
  <si>
    <t>臨任
再任短
↓
任期付</t>
    <rPh sb="0" eb="1">
      <t>ノゾ</t>
    </rPh>
    <rPh sb="1" eb="2">
      <t>ニン</t>
    </rPh>
    <rPh sb="3" eb="5">
      <t>サイニン</t>
    </rPh>
    <rPh sb="5" eb="6">
      <t>タン</t>
    </rPh>
    <rPh sb="9" eb="12">
      <t>ニンキツキ</t>
    </rPh>
    <phoneticPr fontId="1"/>
  </si>
  <si>
    <t>B2H21O99</t>
  </si>
  <si>
    <t>B2H21P99</t>
  </si>
  <si>
    <t>B2H22O31</t>
  </si>
  <si>
    <t>B2H22O32</t>
  </si>
  <si>
    <t>B2H22P99</t>
  </si>
  <si>
    <t>B2I21O99</t>
  </si>
  <si>
    <t>B2I21P99</t>
  </si>
  <si>
    <t>B2I22O31</t>
  </si>
  <si>
    <t>B2I22O32</t>
  </si>
  <si>
    <t>B2I22P99</t>
  </si>
  <si>
    <t>B2J21Z99</t>
  </si>
  <si>
    <t>B2J22Z99</t>
  </si>
  <si>
    <t>臨任
再任短
↓
臨任</t>
    <rPh sb="0" eb="1">
      <t>ノゾ</t>
    </rPh>
    <rPh sb="1" eb="2">
      <t>ニン</t>
    </rPh>
    <rPh sb="3" eb="5">
      <t>サイニン</t>
    </rPh>
    <rPh sb="5" eb="6">
      <t>タン</t>
    </rPh>
    <rPh sb="9" eb="10">
      <t>ノゾ</t>
    </rPh>
    <rPh sb="10" eb="11">
      <t>ニン</t>
    </rPh>
    <phoneticPr fontId="1"/>
  </si>
  <si>
    <t>B5H21O99</t>
  </si>
  <si>
    <t>B5H21P99</t>
  </si>
  <si>
    <t>B5H22O31</t>
  </si>
  <si>
    <t>B5H22O32</t>
  </si>
  <si>
    <t>B5H22P99</t>
  </si>
  <si>
    <t>B5I21O99</t>
  </si>
  <si>
    <t>B5I21P99</t>
  </si>
  <si>
    <t>B5I22O31</t>
  </si>
  <si>
    <t>B5I22O32</t>
  </si>
  <si>
    <t>B5I22P99</t>
  </si>
  <si>
    <t>B5J21Z99</t>
  </si>
  <si>
    <t>B5J22Z99</t>
    <phoneticPr fontId="1"/>
  </si>
  <si>
    <t>臨任
再任短
↓
非常勤</t>
    <rPh sb="0" eb="1">
      <t>ノゾ</t>
    </rPh>
    <rPh sb="1" eb="2">
      <t>ニン</t>
    </rPh>
    <rPh sb="3" eb="5">
      <t>サイニン</t>
    </rPh>
    <rPh sb="5" eb="6">
      <t>タン</t>
    </rPh>
    <rPh sb="9" eb="12">
      <t>ヒジョウキン</t>
    </rPh>
    <phoneticPr fontId="1"/>
  </si>
  <si>
    <t>B6H21O99</t>
  </si>
  <si>
    <t>B6H21P99</t>
  </si>
  <si>
    <t>B6H22O31</t>
  </si>
  <si>
    <t>B6H22O32</t>
    <phoneticPr fontId="1"/>
  </si>
  <si>
    <t>B6H22P99</t>
  </si>
  <si>
    <t>B6I21O99</t>
  </si>
  <si>
    <t>B6I21P99</t>
  </si>
  <si>
    <t>B6I22O31</t>
  </si>
  <si>
    <t>B6I22O32</t>
  </si>
  <si>
    <t>B6I22P99</t>
  </si>
  <si>
    <t>B6J21Z99</t>
  </si>
  <si>
    <t>B6J22Z99</t>
    <phoneticPr fontId="1"/>
  </si>
  <si>
    <t>非常勤
↓
正職</t>
    <rPh sb="0" eb="3">
      <t>ヒジョウキン</t>
    </rPh>
    <rPh sb="6" eb="7">
      <t>セイ</t>
    </rPh>
    <rPh sb="7" eb="8">
      <t>ショク</t>
    </rPh>
    <phoneticPr fontId="1"/>
  </si>
  <si>
    <t>C1H21O99</t>
  </si>
  <si>
    <t>C1H21P99</t>
  </si>
  <si>
    <t>C1H22O31</t>
  </si>
  <si>
    <t>C1H22O32</t>
    <phoneticPr fontId="1"/>
  </si>
  <si>
    <t>C1H22P99</t>
  </si>
  <si>
    <t>C1J21Z99</t>
  </si>
  <si>
    <t>C1J22Z99</t>
  </si>
  <si>
    <t>非常勤
↓
任期付</t>
    <rPh sb="0" eb="3">
      <t>ヒジョウキン</t>
    </rPh>
    <rPh sb="6" eb="9">
      <t>ニンキツキ</t>
    </rPh>
    <phoneticPr fontId="1"/>
  </si>
  <si>
    <t>C2H21O99</t>
  </si>
  <si>
    <t>C2H21P99</t>
  </si>
  <si>
    <t>C2H22O31</t>
  </si>
  <si>
    <t>C2H22O32</t>
    <phoneticPr fontId="1"/>
  </si>
  <si>
    <t>C2H22P99</t>
  </si>
  <si>
    <t>C2I21O99</t>
  </si>
  <si>
    <t>C2I21P99</t>
  </si>
  <si>
    <t>C2I22O31</t>
  </si>
  <si>
    <t>C2I22O32</t>
    <phoneticPr fontId="1"/>
  </si>
  <si>
    <t>C2I22P99</t>
  </si>
  <si>
    <t>C2J21Z99</t>
  </si>
  <si>
    <t>C2J22Z99</t>
  </si>
  <si>
    <t>非常勤
↓
臨任</t>
    <rPh sb="0" eb="3">
      <t>ヒジョウキン</t>
    </rPh>
    <rPh sb="6" eb="7">
      <t>ノゾ</t>
    </rPh>
    <rPh sb="7" eb="8">
      <t>ニン</t>
    </rPh>
    <phoneticPr fontId="1"/>
  </si>
  <si>
    <t>C5H21P99</t>
  </si>
  <si>
    <t>C5H22O31</t>
  </si>
  <si>
    <t>C5H22O32</t>
    <phoneticPr fontId="1"/>
  </si>
  <si>
    <t>C5H22P99</t>
  </si>
  <si>
    <t>C5I21O99</t>
  </si>
  <si>
    <t>C5I21P99</t>
  </si>
  <si>
    <t>C5I22O31</t>
  </si>
  <si>
    <t>C5I22O32</t>
    <phoneticPr fontId="1"/>
  </si>
  <si>
    <t>C5I22P99</t>
  </si>
  <si>
    <t>C5J21Z99</t>
  </si>
  <si>
    <t>C5J22Z99</t>
  </si>
  <si>
    <t>非常勤
↓
非常勤</t>
    <rPh sb="0" eb="3">
      <t>ヒジョウキン</t>
    </rPh>
    <rPh sb="6" eb="9">
      <t>ヒジョウキン</t>
    </rPh>
    <phoneticPr fontId="1"/>
  </si>
  <si>
    <t>C6H21O99</t>
  </si>
  <si>
    <t>C6H21P99</t>
  </si>
  <si>
    <t>C6H22O31</t>
  </si>
  <si>
    <t>C6H22O32</t>
    <phoneticPr fontId="1"/>
  </si>
  <si>
    <t>C6H22P99</t>
  </si>
  <si>
    <t>C6I21P99</t>
  </si>
  <si>
    <t>C6I22O31</t>
  </si>
  <si>
    <t>C6I22O32</t>
    <phoneticPr fontId="1"/>
  </si>
  <si>
    <t>C6I22P99</t>
  </si>
  <si>
    <t>C6J21Z99</t>
  </si>
  <si>
    <t>C6J22Z99</t>
  </si>
  <si>
    <t>次年度なし</t>
    <rPh sb="0" eb="3">
      <t>ジネンド</t>
    </rPh>
    <phoneticPr fontId="1"/>
  </si>
  <si>
    <t>所属所での手続き（就職側）</t>
    <phoneticPr fontId="1"/>
  </si>
  <si>
    <t>各お手続きの詳細は下記をご確認ください。</t>
    <rPh sb="0" eb="1">
      <t>カク</t>
    </rPh>
    <rPh sb="2" eb="4">
      <t>テツヅ</t>
    </rPh>
    <rPh sb="6" eb="8">
      <t>ショウサイ</t>
    </rPh>
    <rPh sb="9" eb="11">
      <t>カキ</t>
    </rPh>
    <rPh sb="13" eb="15">
      <t>カクニン</t>
    </rPh>
    <phoneticPr fontId="1"/>
  </si>
  <si>
    <t>非常勤（公立学校共済組合員）</t>
    <rPh sb="0" eb="3">
      <t>ヒジョウキン</t>
    </rPh>
    <rPh sb="4" eb="6">
      <t>コウリツ</t>
    </rPh>
    <rPh sb="6" eb="8">
      <t>ガッコウ</t>
    </rPh>
    <rPh sb="8" eb="10">
      <t>キョウサイ</t>
    </rPh>
    <rPh sb="10" eb="12">
      <t>クミアイ</t>
    </rPh>
    <rPh sb="12" eb="13">
      <t>イン</t>
    </rPh>
    <phoneticPr fontId="1"/>
  </si>
  <si>
    <t>就職しない・大阪支部以外での就職</t>
    <phoneticPr fontId="1"/>
  </si>
  <si>
    <t>回答１</t>
    <rPh sb="0" eb="2">
      <t>カイトウ</t>
    </rPh>
    <phoneticPr fontId="1"/>
  </si>
  <si>
    <t>回答２</t>
    <rPh sb="0" eb="2">
      <t>カイトウ</t>
    </rPh>
    <phoneticPr fontId="1"/>
  </si>
  <si>
    <t>回答３</t>
    <rPh sb="0" eb="2">
      <t>カイトウ</t>
    </rPh>
    <phoneticPr fontId="1"/>
  </si>
  <si>
    <t>回答４</t>
    <rPh sb="0" eb="2">
      <t>カイトウ</t>
    </rPh>
    <phoneticPr fontId="1"/>
  </si>
  <si>
    <t>回答５</t>
    <rPh sb="0" eb="2">
      <t>カイトウ</t>
    </rPh>
    <phoneticPr fontId="1"/>
  </si>
  <si>
    <t>回答６</t>
    <rPh sb="0" eb="2">
      <t>カイトウ</t>
    </rPh>
    <phoneticPr fontId="1"/>
  </si>
  <si>
    <t>結果表示</t>
    <rPh sb="0" eb="2">
      <t>ケッカ</t>
    </rPh>
    <rPh sb="2" eb="4">
      <t>ヒョウジ</t>
    </rPh>
    <phoneticPr fontId="1"/>
  </si>
  <si>
    <t>備考２</t>
    <rPh sb="0" eb="2">
      <t>ビコウ</t>
    </rPh>
    <phoneticPr fontId="1"/>
  </si>
  <si>
    <t>ただしSSC外からSSC対象所属になった方は【資料２】確認</t>
    <rPh sb="6" eb="7">
      <t>ソト</t>
    </rPh>
    <rPh sb="12" eb="14">
      <t>タイショウ</t>
    </rPh>
    <rPh sb="14" eb="16">
      <t>ショゾク</t>
    </rPh>
    <rPh sb="20" eb="21">
      <t>カタ</t>
    </rPh>
    <rPh sb="23" eb="25">
      <t>シリョウ</t>
    </rPh>
    <rPh sb="27" eb="29">
      <t>カクニン</t>
    </rPh>
    <phoneticPr fontId="1"/>
  </si>
  <si>
    <t>【資料２】府立学校・教育庁用</t>
    <rPh sb="1" eb="3">
      <t>シリョウ</t>
    </rPh>
    <rPh sb="5" eb="7">
      <t>フリツ</t>
    </rPh>
    <rPh sb="7" eb="9">
      <t>ガッコウ</t>
    </rPh>
    <rPh sb="10" eb="12">
      <t>キョウイク</t>
    </rPh>
    <rPh sb="12" eb="13">
      <t>チョウ</t>
    </rPh>
    <rPh sb="13" eb="14">
      <t>ヨウ</t>
    </rPh>
    <phoneticPr fontId="1"/>
  </si>
  <si>
    <t>備考３</t>
    <rPh sb="0" eb="2">
      <t>ビコウ</t>
    </rPh>
    <phoneticPr fontId="1"/>
  </si>
  <si>
    <t>ハイパーリンク参照元</t>
    <rPh sb="7" eb="10">
      <t>サンショウモト</t>
    </rPh>
    <phoneticPr fontId="1"/>
  </si>
  <si>
    <t>ハイパーリンク参照先</t>
    <rPh sb="7" eb="10">
      <t>サンショウサキ</t>
    </rPh>
    <phoneticPr fontId="1"/>
  </si>
  <si>
    <t>こちらをクリック</t>
    <phoneticPr fontId="1"/>
  </si>
  <si>
    <t>リンク1</t>
    <phoneticPr fontId="1"/>
  </si>
  <si>
    <t>リンク２</t>
    <phoneticPr fontId="1"/>
  </si>
  <si>
    <t>異動【資料２】</t>
    <rPh sb="0" eb="2">
      <t>イドウ</t>
    </rPh>
    <rPh sb="3" eb="5">
      <t>シリョウ</t>
    </rPh>
    <phoneticPr fontId="1"/>
  </si>
  <si>
    <r>
      <t>【資料２】府立学校・教育庁用</t>
    </r>
    <r>
      <rPr>
        <b/>
        <sz val="11"/>
        <color theme="1"/>
        <rFont val="游ゴシック"/>
        <family val="3"/>
        <charset val="128"/>
        <scheme val="minor"/>
      </rPr>
      <t>以外</t>
    </r>
    <rPh sb="1" eb="3">
      <t>シリョウ</t>
    </rPh>
    <rPh sb="5" eb="7">
      <t>フリツ</t>
    </rPh>
    <rPh sb="7" eb="9">
      <t>ガッコウ</t>
    </rPh>
    <rPh sb="10" eb="12">
      <t>キョウイク</t>
    </rPh>
    <rPh sb="12" eb="13">
      <t>チョウ</t>
    </rPh>
    <rPh sb="13" eb="14">
      <t>ヨウ</t>
    </rPh>
    <rPh sb="14" eb="16">
      <t>イガイ</t>
    </rPh>
    <phoneticPr fontId="1"/>
  </si>
  <si>
    <t>A1J21Z99</t>
    <phoneticPr fontId="1"/>
  </si>
  <si>
    <t>A1J22Z99</t>
    <phoneticPr fontId="1"/>
  </si>
  <si>
    <t>退職【資料１】</t>
    <rPh sb="0" eb="2">
      <t>タイショク</t>
    </rPh>
    <rPh sb="3" eb="5">
      <t>シリョウ</t>
    </rPh>
    <phoneticPr fontId="1"/>
  </si>
  <si>
    <t>資格取得【資料３】</t>
    <rPh sb="0" eb="4">
      <t>シカクシュトク</t>
    </rPh>
    <rPh sb="5" eb="7">
      <t>シリョウ</t>
    </rPh>
    <phoneticPr fontId="1"/>
  </si>
  <si>
    <t>退職日以降保険証は使用できませんので、返納してください。</t>
    <rPh sb="0" eb="3">
      <t>タイショクビ</t>
    </rPh>
    <rPh sb="3" eb="5">
      <t>イコウ</t>
    </rPh>
    <rPh sb="5" eb="8">
      <t>ホケンショウ</t>
    </rPh>
    <rPh sb="9" eb="11">
      <t>シヨウ</t>
    </rPh>
    <rPh sb="19" eb="21">
      <t>ヘンノウ</t>
    </rPh>
    <phoneticPr fontId="1"/>
  </si>
  <si>
    <t>【資料１】府立学校・教育庁用</t>
    <phoneticPr fontId="1"/>
  </si>
  <si>
    <r>
      <t>【資料１】府立学校・教育庁用</t>
    </r>
    <r>
      <rPr>
        <b/>
        <sz val="11"/>
        <color theme="1"/>
        <rFont val="游ゴシック"/>
        <family val="3"/>
        <charset val="128"/>
        <scheme val="minor"/>
      </rPr>
      <t>以外</t>
    </r>
    <rPh sb="1" eb="3">
      <t>シリョウ</t>
    </rPh>
    <rPh sb="5" eb="7">
      <t>フリツ</t>
    </rPh>
    <rPh sb="7" eb="9">
      <t>ガッコウ</t>
    </rPh>
    <rPh sb="10" eb="12">
      <t>キョウイク</t>
    </rPh>
    <rPh sb="12" eb="13">
      <t>チョウ</t>
    </rPh>
    <rPh sb="13" eb="14">
      <t>ヨウ</t>
    </rPh>
    <rPh sb="14" eb="16">
      <t>イガイ</t>
    </rPh>
    <phoneticPr fontId="1"/>
  </si>
  <si>
    <t>【資料３】府立学校・教育庁用</t>
    <phoneticPr fontId="1"/>
  </si>
  <si>
    <r>
      <t>【資料３】府立学校・教育庁用</t>
    </r>
    <r>
      <rPr>
        <b/>
        <sz val="11"/>
        <color theme="1"/>
        <rFont val="游ゴシック"/>
        <family val="3"/>
        <charset val="128"/>
        <scheme val="minor"/>
      </rPr>
      <t>以外</t>
    </r>
    <rPh sb="1" eb="3">
      <t>シリョウ</t>
    </rPh>
    <rPh sb="5" eb="7">
      <t>フリツ</t>
    </rPh>
    <rPh sb="7" eb="9">
      <t>ガッコウ</t>
    </rPh>
    <rPh sb="10" eb="12">
      <t>キョウイク</t>
    </rPh>
    <rPh sb="12" eb="13">
      <t>チョウ</t>
    </rPh>
    <rPh sb="13" eb="14">
      <t>ヨウ</t>
    </rPh>
    <rPh sb="14" eb="16">
      <t>イガイ</t>
    </rPh>
    <phoneticPr fontId="1"/>
  </si>
  <si>
    <t>非該当</t>
    <rPh sb="0" eb="3">
      <t>ヒガイトウ</t>
    </rPh>
    <phoneticPr fontId="1"/>
  </si>
  <si>
    <t>退職日以降保険証は使用できませんので、返納してください。</t>
  </si>
  <si>
    <t>変更あり</t>
    <rPh sb="0" eb="2">
      <t>ヘンコウ</t>
    </rPh>
    <phoneticPr fontId="1"/>
  </si>
  <si>
    <t>種別変更【資料２】</t>
    <rPh sb="0" eb="2">
      <t>シュベツ</t>
    </rPh>
    <rPh sb="2" eb="4">
      <t>ヘンコウ</t>
    </rPh>
    <phoneticPr fontId="1"/>
  </si>
  <si>
    <t>異動+種別変更【資料２】</t>
    <rPh sb="0" eb="2">
      <t>イドウ</t>
    </rPh>
    <rPh sb="3" eb="5">
      <t>シュベツ</t>
    </rPh>
    <rPh sb="5" eb="7">
      <t>ヘンコウ</t>
    </rPh>
    <phoneticPr fontId="1"/>
  </si>
  <si>
    <t>選択結果に誤りがないか確認してください。</t>
    <rPh sb="0" eb="2">
      <t>センタク</t>
    </rPh>
    <rPh sb="2" eb="4">
      <t>ケッカ</t>
    </rPh>
    <rPh sb="5" eb="6">
      <t>アヤマ</t>
    </rPh>
    <rPh sb="11" eb="13">
      <t>カクニン</t>
    </rPh>
    <phoneticPr fontId="1"/>
  </si>
  <si>
    <t>誤りがあった場合はリセットボタンを押してやり直してください。</t>
    <rPh sb="0" eb="1">
      <t>アヤマ</t>
    </rPh>
    <rPh sb="6" eb="8">
      <t>バアイ</t>
    </rPh>
    <rPh sb="17" eb="18">
      <t>オ</t>
    </rPh>
    <rPh sb="22" eb="23">
      <t>ナオ</t>
    </rPh>
    <phoneticPr fontId="1"/>
  </si>
  <si>
    <t>誤りがない場合は共済組合資格担当に連絡してください。</t>
    <rPh sb="0" eb="1">
      <t>アヤマ</t>
    </rPh>
    <rPh sb="5" eb="7">
      <t>バアイ</t>
    </rPh>
    <rPh sb="8" eb="12">
      <t>キョウサイクミアイ</t>
    </rPh>
    <rPh sb="12" eb="14">
      <t>シカク</t>
    </rPh>
    <rPh sb="14" eb="16">
      <t>タントウ</t>
    </rPh>
    <rPh sb="17" eb="19">
      <t>レンラク</t>
    </rPh>
    <phoneticPr fontId="1"/>
  </si>
  <si>
    <t>異動【資料２】</t>
    <rPh sb="0" eb="2">
      <t>イドウ</t>
    </rPh>
    <phoneticPr fontId="1"/>
  </si>
  <si>
    <t>手続き不要（備考参照）</t>
    <rPh sb="6" eb="8">
      <t>ビコウ</t>
    </rPh>
    <rPh sb="8" eb="10">
      <t>サンショウ</t>
    </rPh>
    <phoneticPr fontId="1"/>
  </si>
  <si>
    <t>手続き不要</t>
    <phoneticPr fontId="1"/>
  </si>
  <si>
    <t>SSCの資格取得届入力が必要です。</t>
    <rPh sb="4" eb="6">
      <t>シカク</t>
    </rPh>
    <rPh sb="6" eb="8">
      <t>シュトク</t>
    </rPh>
    <rPh sb="8" eb="9">
      <t>トドケ</t>
    </rPh>
    <rPh sb="9" eb="11">
      <t>ニュウリョク</t>
    </rPh>
    <rPh sb="12" eb="14">
      <t>ヒツヨウ</t>
    </rPh>
    <phoneticPr fontId="1"/>
  </si>
  <si>
    <t>異動【資料２】（備考参照）</t>
    <rPh sb="0" eb="2">
      <t>イドウ</t>
    </rPh>
    <rPh sb="8" eb="10">
      <t>ビコウ</t>
    </rPh>
    <rPh sb="10" eb="12">
      <t>サンショウ</t>
    </rPh>
    <phoneticPr fontId="1"/>
  </si>
  <si>
    <t>非常勤_公立学校共済組合員</t>
    <rPh sb="0" eb="3">
      <t>ヒジョウキン</t>
    </rPh>
    <phoneticPr fontId="1"/>
  </si>
  <si>
    <t>C6I21O99</t>
    <phoneticPr fontId="1"/>
  </si>
  <si>
    <t>ただし、教育庁所属の非常勤職員については取り扱いが異なります。</t>
    <phoneticPr fontId="1"/>
  </si>
  <si>
    <t>#教育庁非常勤!A1</t>
    <phoneticPr fontId="1"/>
  </si>
  <si>
    <t>https://www.kouritu.or.jp/osaka/content/files/tetsuduki/kyosai/yoshikumi/1-4_taishoku.pdf</t>
    <phoneticPr fontId="1"/>
  </si>
  <si>
    <t>https://www.kouritu.or.jp/osaka/content/files/tetsuduki/kyosai/yoshikumi/2-4_taishoku.pdf</t>
    <phoneticPr fontId="1"/>
  </si>
  <si>
    <t>https://www.kouritu.or.jp/osaka/content/files/tetsuduki/kyosai/yoshikumi/1-5_idou.pdf</t>
    <phoneticPr fontId="1"/>
  </si>
  <si>
    <t>https://www.kouritu.or.jp/osaka/content/files/tetsuduki/kyosai/yoshikumi/1-6_syutoku.pdf</t>
    <phoneticPr fontId="1"/>
  </si>
  <si>
    <t>https://www.kouritu.or.jp/osaka/content/files/tetsuduki/kyosai/yoshikumi/2-5_idou.pdf</t>
    <phoneticPr fontId="1"/>
  </si>
  <si>
    <t>https://www.kouritu.or.jp/osaka/content/files/tetsuduki/kyosai/yoshikumi/2-6_syutoku.pdf</t>
    <phoneticPr fontId="1"/>
  </si>
  <si>
    <t>A1I99Z99</t>
  </si>
  <si>
    <t>B1I99Z99</t>
  </si>
  <si>
    <t>C1I99Z99</t>
  </si>
  <si>
    <t>X</t>
    <phoneticPr fontId="1"/>
  </si>
  <si>
    <t>A7X99Z99</t>
    <phoneticPr fontId="1"/>
  </si>
  <si>
    <t>B7X99Z99</t>
    <phoneticPr fontId="1"/>
  </si>
  <si>
    <t>C7X99Z99</t>
    <phoneticPr fontId="1"/>
  </si>
  <si>
    <t>選択→</t>
    <rPh sb="0" eb="2">
      <t>センタク</t>
    </rPh>
    <phoneticPr fontId="1"/>
  </si>
  <si>
    <t>判定</t>
    <rPh sb="0" eb="2">
      <t>ハンテイ</t>
    </rPh>
    <phoneticPr fontId="1"/>
  </si>
  <si>
    <t>回答不要</t>
    <rPh sb="0" eb="2">
      <t>カイトウ</t>
    </rPh>
    <rPh sb="2" eb="4">
      <t>フヨウ</t>
    </rPh>
    <phoneticPr fontId="1"/>
  </si>
  <si>
    <t>https://www.kouritu.or.jp/osaka/content/files/tetsuduki/kyosai/yoshikumi/1-1_tsuchi.pdf</t>
    <phoneticPr fontId="1"/>
  </si>
  <si>
    <t>X</t>
    <phoneticPr fontId="1"/>
  </si>
  <si>
    <t>異動＋種別変更【資料２】</t>
    <rPh sb="0" eb="2">
      <t>イドウ</t>
    </rPh>
    <rPh sb="3" eb="5">
      <t>シュベツ</t>
    </rPh>
    <rPh sb="5" eb="7">
      <t>ヘンコウ</t>
    </rPh>
    <phoneticPr fontId="1"/>
  </si>
  <si>
    <t>C5H21O99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</si>
</sst>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0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333333"/>
      <name val="メイリオ"/>
      <family val="3"/>
      <charset val="128"/>
    </font>
    <font>
      <u/>
      <sz val="11"/>
      <color theme="10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b/>
      <sz val="9"/>
      <color indexed="81"/>
      <name val="MS P ゴシック"/>
      <family val="3"/>
      <charset val="128"/>
    </font>
    <font>
      <b/>
      <sz val="13"/>
      <color theme="1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3">
    <xf numFmtId="0" fontId="0" fillId="0" borderId="0" xfId="0"/>
    <xf numFmtId="0" fontId="0" fillId="2" borderId="0" xfId="0" applyFill="1"/>
    <xf numFmtId="0" fontId="0" fillId="0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5" borderId="0" xfId="0" applyFill="1"/>
    <xf numFmtId="0" fontId="0" fillId="4" borderId="2" xfId="0" applyFill="1" applyBorder="1" applyAlignment="1">
      <alignment vertical="top" wrapText="1"/>
    </xf>
    <xf numFmtId="0" fontId="0" fillId="0" borderId="1" xfId="0" applyBorder="1"/>
    <xf numFmtId="0" fontId="0" fillId="0" borderId="0" xfId="0" applyBorder="1"/>
    <xf numFmtId="49" fontId="0" fillId="4" borderId="1" xfId="0" applyNumberFormat="1" applyFill="1" applyBorder="1"/>
    <xf numFmtId="0" fontId="0" fillId="4" borderId="1" xfId="0" applyFill="1" applyBorder="1"/>
    <xf numFmtId="0" fontId="0" fillId="0" borderId="0" xfId="0" applyAlignment="1">
      <alignment wrapText="1"/>
    </xf>
    <xf numFmtId="0" fontId="0" fillId="3" borderId="0" xfId="0" applyFill="1" applyAlignment="1"/>
    <xf numFmtId="0" fontId="0" fillId="6" borderId="0" xfId="0" applyFill="1" applyAlignment="1"/>
    <xf numFmtId="0" fontId="0" fillId="2" borderId="0" xfId="0" applyFill="1" applyAlignment="1">
      <alignment horizontal="left" vertical="top"/>
    </xf>
    <xf numFmtId="0" fontId="0" fillId="2" borderId="0" xfId="0" applyFill="1" applyAlignment="1">
      <alignment horizontal="right"/>
    </xf>
    <xf numFmtId="0" fontId="7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4" fillId="2" borderId="5" xfId="0" applyFont="1" applyFill="1" applyBorder="1"/>
    <xf numFmtId="0" fontId="0" fillId="2" borderId="5" xfId="0" applyFill="1" applyBorder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3" fillId="0" borderId="0" xfId="1"/>
    <xf numFmtId="0" fontId="7" fillId="0" borderId="0" xfId="1" applyFont="1"/>
    <xf numFmtId="0" fontId="0" fillId="0" borderId="0" xfId="0" applyAlignment="1"/>
    <xf numFmtId="0" fontId="0" fillId="0" borderId="0" xfId="0" applyFill="1" applyAlignment="1"/>
    <xf numFmtId="0" fontId="3" fillId="0" borderId="0" xfId="1" applyFill="1" applyAlignment="1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0" fillId="8" borderId="0" xfId="0" applyFill="1" applyAlignment="1" applyProtection="1">
      <alignment vertical="center"/>
      <protection locked="0"/>
    </xf>
    <xf numFmtId="0" fontId="0" fillId="8" borderId="0" xfId="0" applyFill="1" applyAlignment="1">
      <alignment horizontal="right" vertical="center"/>
    </xf>
    <xf numFmtId="0" fontId="4" fillId="2" borderId="5" xfId="0" applyFont="1" applyFill="1" applyBorder="1" applyAlignment="1">
      <alignment vertical="center"/>
    </xf>
    <xf numFmtId="0" fontId="0" fillId="3" borderId="0" xfId="0" applyFill="1" applyAlignment="1">
      <alignment wrapText="1"/>
    </xf>
    <xf numFmtId="0" fontId="0" fillId="0" borderId="0" xfId="0" applyFill="1" applyProtection="1">
      <protection locked="0"/>
    </xf>
    <xf numFmtId="0" fontId="3" fillId="2" borderId="0" xfId="1" applyFill="1" applyAlignment="1" applyProtection="1">
      <alignment horizontal="left" vertical="center"/>
      <protection locked="0"/>
    </xf>
    <xf numFmtId="0" fontId="3" fillId="2" borderId="0" xfId="1" applyFill="1" applyAlignment="1" applyProtection="1">
      <alignment horizontal="center"/>
      <protection locked="0"/>
    </xf>
    <xf numFmtId="0" fontId="3" fillId="2" borderId="0" xfId="1" applyFill="1" applyProtection="1">
      <protection locked="0"/>
    </xf>
    <xf numFmtId="0" fontId="0" fillId="6" borderId="0" xfId="0" applyFill="1"/>
    <xf numFmtId="0" fontId="6" fillId="7" borderId="6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5" fillId="7" borderId="6" xfId="0" applyFont="1" applyFill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  <xf numFmtId="0" fontId="0" fillId="7" borderId="9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176" fontId="0" fillId="0" borderId="6" xfId="0" applyNumberFormat="1" applyFill="1" applyBorder="1" applyAlignment="1" applyProtection="1">
      <alignment horizontal="left" vertical="center"/>
    </xf>
    <xf numFmtId="176" fontId="0" fillId="0" borderId="7" xfId="0" applyNumberFormat="1" applyFill="1" applyBorder="1" applyAlignment="1" applyProtection="1">
      <alignment horizontal="left" vertical="center"/>
    </xf>
    <xf numFmtId="176" fontId="0" fillId="0" borderId="8" xfId="0" applyNumberFormat="1" applyFill="1" applyBorder="1" applyAlignment="1" applyProtection="1">
      <alignment horizontal="left" vertical="center"/>
    </xf>
    <xf numFmtId="176" fontId="3" fillId="2" borderId="12" xfId="1" applyNumberFormat="1" applyFill="1" applyBorder="1" applyAlignment="1" applyProtection="1">
      <alignment horizontal="left" vertical="top"/>
      <protection locked="0"/>
    </xf>
    <xf numFmtId="176" fontId="0" fillId="2" borderId="0" xfId="0" applyNumberFormat="1" applyFill="1" applyBorder="1" applyAlignment="1" applyProtection="1">
      <alignment horizontal="left" vertical="top"/>
      <protection locked="0"/>
    </xf>
    <xf numFmtId="176" fontId="0" fillId="2" borderId="13" xfId="0" applyNumberFormat="1" applyFill="1" applyBorder="1" applyAlignment="1" applyProtection="1">
      <alignment horizontal="left" vertical="top"/>
      <protection locked="0"/>
    </xf>
    <xf numFmtId="176" fontId="3" fillId="2" borderId="14" xfId="1" applyNumberFormat="1" applyFill="1" applyBorder="1" applyAlignment="1" applyProtection="1">
      <alignment horizontal="left" vertical="top"/>
      <protection locked="0"/>
    </xf>
    <xf numFmtId="176" fontId="0" fillId="2" borderId="5" xfId="0" applyNumberFormat="1" applyFill="1" applyBorder="1" applyAlignment="1" applyProtection="1">
      <alignment horizontal="left" vertical="top"/>
      <protection locked="0"/>
    </xf>
    <xf numFmtId="176" fontId="0" fillId="2" borderId="15" xfId="0" applyNumberFormat="1" applyFill="1" applyBorder="1" applyAlignment="1" applyProtection="1">
      <alignment horizontal="left" vertical="top"/>
      <protection locked="0"/>
    </xf>
    <xf numFmtId="176" fontId="0" fillId="0" borderId="9" xfId="0" applyNumberFormat="1" applyFill="1" applyBorder="1" applyAlignment="1" applyProtection="1">
      <alignment horizontal="left" vertical="center"/>
    </xf>
    <xf numFmtId="176" fontId="0" fillId="0" borderId="10" xfId="0" applyNumberFormat="1" applyFill="1" applyBorder="1" applyAlignment="1" applyProtection="1">
      <alignment horizontal="left" vertical="center"/>
    </xf>
    <xf numFmtId="176" fontId="0" fillId="0" borderId="11" xfId="0" applyNumberFormat="1" applyFill="1" applyBorder="1" applyAlignment="1" applyProtection="1">
      <alignment horizontal="left" vertical="center"/>
    </xf>
    <xf numFmtId="176" fontId="0" fillId="2" borderId="9" xfId="0" applyNumberFormat="1" applyFill="1" applyBorder="1" applyAlignment="1" applyProtection="1">
      <alignment horizontal="left" vertical="top"/>
    </xf>
    <xf numFmtId="176" fontId="0" fillId="2" borderId="10" xfId="0" applyNumberFormat="1" applyFill="1" applyBorder="1" applyAlignment="1" applyProtection="1">
      <alignment horizontal="left" vertical="top"/>
    </xf>
    <xf numFmtId="176" fontId="0" fillId="2" borderId="11" xfId="0" applyNumberFormat="1" applyFill="1" applyBorder="1" applyAlignment="1" applyProtection="1">
      <alignment horizontal="left" vertical="top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280123</xdr:colOff>
      <xdr:row>0</xdr:row>
      <xdr:rowOff>125603</xdr:rowOff>
    </xdr:from>
    <xdr:to>
      <xdr:col>20</xdr:col>
      <xdr:colOff>241827</xdr:colOff>
      <xdr:row>13</xdr:row>
      <xdr:rowOff>62802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198832" y="125603"/>
          <a:ext cx="9015687" cy="3213380"/>
        </a:xfrm>
        <a:prstGeom prst="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525644</xdr:colOff>
      <xdr:row>7</xdr:row>
      <xdr:rowOff>233682</xdr:rowOff>
    </xdr:from>
    <xdr:to>
      <xdr:col>35</xdr:col>
      <xdr:colOff>255558</xdr:colOff>
      <xdr:row>18</xdr:row>
      <xdr:rowOff>85482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952457" y="1939808"/>
          <a:ext cx="6638156" cy="2730234"/>
        </a:xfrm>
        <a:prstGeom prst="roundRect">
          <a:avLst>
            <a:gd name="adj" fmla="val 12136"/>
          </a:avLst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使い方</a:t>
          </a:r>
          <a:r>
            <a:rPr kumimoji="1" lang="en-US" altLang="ja-JP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　質問１から順番に選択欄から適合するものを選択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＊選択によって自動的に回答欄に入力される項目もあります。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　回答欄にすべての回答が入力されたら、結果表示ボタンを押す。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注意</a:t>
          </a:r>
          <a:r>
            <a:rPr kumimoji="1" lang="en-US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●回答欄が黄色くなっていたら、未回答項目があるため結果が表示されません。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選択欄から適合する回答を選んでください。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●</a:t>
          </a:r>
          <a:r>
            <a:rPr kumimoji="1" lang="ja-JP" altLang="en-US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選択を変更する場合は、必ずリセットボタンをおして、質問１から選択しなおしてください。</a:t>
          </a:r>
          <a:endParaRPr kumimoji="1" lang="en-US" altLang="ja-JP" sz="11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リセットボタンを押さずに項目を変更した場合、正しい結果が表示されない場合があります。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●このファイルは適宜更新しておりますので、パソコン等に保存しないでください。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0</xdr:col>
      <xdr:colOff>209341</xdr:colOff>
      <xdr:row>0</xdr:row>
      <xdr:rowOff>230189</xdr:rowOff>
    </xdr:from>
    <xdr:to>
      <xdr:col>3</xdr:col>
      <xdr:colOff>1086115</xdr:colOff>
      <xdr:row>4</xdr:row>
      <xdr:rowOff>198438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09341" y="230189"/>
          <a:ext cx="2896911" cy="931216"/>
        </a:xfrm>
        <a:prstGeom prst="wedgeRoundRectCallout">
          <a:avLst>
            <a:gd name="adj1" fmla="val -38872"/>
            <a:gd name="adj2" fmla="val 76225"/>
            <a:gd name="adj3" fmla="val 16667"/>
          </a:avLst>
        </a:prstGeom>
        <a:solidFill>
          <a:schemeClr val="accent4">
            <a:lumMod val="60000"/>
            <a:lumOff val="40000"/>
          </a:schemeClr>
        </a:solidFill>
        <a:ln w="28575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質問１から順番に選択してください。</a:t>
          </a:r>
          <a:endParaRPr kumimoji="1" lang="en-US" altLang="ja-JP" sz="1100" b="1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＊選択によって自動的に回答欄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（右側）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結果が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入力される項目もあります。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108592</xdr:colOff>
      <xdr:row>1</xdr:row>
      <xdr:rowOff>46837</xdr:rowOff>
    </xdr:from>
    <xdr:to>
      <xdr:col>6</xdr:col>
      <xdr:colOff>2346969</xdr:colOff>
      <xdr:row>5</xdr:row>
      <xdr:rowOff>62801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4274471" y="287579"/>
          <a:ext cx="2238377" cy="978931"/>
        </a:xfrm>
        <a:prstGeom prst="wedgeRoundRectCallout">
          <a:avLst>
            <a:gd name="adj1" fmla="val 12518"/>
            <a:gd name="adj2" fmla="val 74423"/>
            <a:gd name="adj3" fmla="val 16667"/>
          </a:avLst>
        </a:prstGeom>
        <a:solidFill>
          <a:schemeClr val="accent4">
            <a:lumMod val="60000"/>
            <a:lumOff val="40000"/>
          </a:schemeClr>
        </a:solidFill>
        <a:ln>
          <a:solidFill>
            <a:schemeClr val="accent4"/>
          </a:solidFill>
        </a:ln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回答欄が黄色くなっていたら、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未回答項目があるため結果が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表示されません。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7</xdr:col>
      <xdr:colOff>333115</xdr:colOff>
      <xdr:row>10</xdr:row>
      <xdr:rowOff>110358</xdr:rowOff>
    </xdr:from>
    <xdr:to>
      <xdr:col>13</xdr:col>
      <xdr:colOff>92481</xdr:colOff>
      <xdr:row>17</xdr:row>
      <xdr:rowOff>100329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51824" y="2601512"/>
          <a:ext cx="3977580" cy="1821702"/>
        </a:xfrm>
        <a:prstGeom prst="wedgeRoundRectCallout">
          <a:avLst>
            <a:gd name="adj1" fmla="val -62819"/>
            <a:gd name="adj2" fmla="val 24471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大阪支部では次のように任命権者を区分しています。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en-US" sz="11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100"/>
        </a:p>
      </xdr:txBody>
    </xdr:sp>
    <xdr:clientData/>
  </xdr:twoCellAnchor>
  <xdr:twoCellAnchor editAs="oneCell">
    <xdr:from>
      <xdr:col>7</xdr:col>
      <xdr:colOff>549678</xdr:colOff>
      <xdr:row>11</xdr:row>
      <xdr:rowOff>260352</xdr:rowOff>
    </xdr:from>
    <xdr:to>
      <xdr:col>13</xdr:col>
      <xdr:colOff>3925</xdr:colOff>
      <xdr:row>16</xdr:row>
      <xdr:rowOff>155444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321" t="37002" r="58342" b="42486"/>
        <a:stretch/>
      </xdr:blipFill>
      <xdr:spPr>
        <a:xfrm>
          <a:off x="7468387" y="3013182"/>
          <a:ext cx="3666767" cy="1203471"/>
        </a:xfrm>
        <a:prstGeom prst="rect">
          <a:avLst/>
        </a:prstGeom>
      </xdr:spPr>
    </xdr:pic>
    <xdr:clientData/>
  </xdr:twoCellAnchor>
  <xdr:twoCellAnchor>
    <xdr:from>
      <xdr:col>3</xdr:col>
      <xdr:colOff>334948</xdr:colOff>
      <xdr:row>18</xdr:row>
      <xdr:rowOff>146540</xdr:rowOff>
    </xdr:from>
    <xdr:to>
      <xdr:col>6</xdr:col>
      <xdr:colOff>1276980</xdr:colOff>
      <xdr:row>21</xdr:row>
      <xdr:rowOff>146538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355085" y="4731100"/>
          <a:ext cx="3087774" cy="785026"/>
        </a:xfrm>
        <a:prstGeom prst="roundRect">
          <a:avLst/>
        </a:prstGeom>
        <a:solidFill>
          <a:schemeClr val="accent4">
            <a:lumMod val="60000"/>
            <a:lumOff val="40000"/>
          </a:schemeClr>
        </a:solidFill>
        <a:ln>
          <a:solidFill>
            <a:schemeClr val="accent4"/>
          </a:solidFill>
        </a:ln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ja-JP" altLang="en-US" sz="1300">
              <a:solidFill>
                <a:srgbClr val="FF0000"/>
              </a:solidFill>
              <a:effectLst/>
            </a:rPr>
            <a:t>選択を変更する場合は、質問１から</a:t>
          </a:r>
          <a:endParaRPr lang="en-US" altLang="ja-JP" sz="1300">
            <a:solidFill>
              <a:srgbClr val="FF0000"/>
            </a:solidFill>
            <a:effectLst/>
          </a:endParaRPr>
        </a:p>
        <a:p>
          <a:r>
            <a:rPr lang="ja-JP" altLang="en-US" sz="1300">
              <a:solidFill>
                <a:srgbClr val="FF0000"/>
              </a:solidFill>
              <a:effectLst/>
            </a:rPr>
            <a:t>順番に選択しなおしてください。</a:t>
          </a:r>
          <a:endParaRPr lang="ja-JP" altLang="ja-JP" sz="1300">
            <a:solidFill>
              <a:srgbClr val="FF0000"/>
            </a:solidFill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126022</xdr:colOff>
      <xdr:row>0</xdr:row>
      <xdr:rowOff>65942</xdr:rowOff>
    </xdr:from>
    <xdr:to>
      <xdr:col>6</xdr:col>
      <xdr:colOff>424961</xdr:colOff>
      <xdr:row>4</xdr:row>
      <xdr:rowOff>293077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26022" y="65942"/>
          <a:ext cx="4308231" cy="1141535"/>
        </a:xfrm>
        <a:prstGeom prst="rect">
          <a:avLst/>
        </a:prstGeom>
        <a:solidFill>
          <a:schemeClr val="lt1"/>
        </a:solidFill>
        <a:ln w="19050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教育庁所属の非常勤職員については取り扱いが異なります。</a:t>
          </a:r>
          <a:endParaRPr kumimoji="1" lang="en-US" altLang="ja-JP" sz="1100"/>
        </a:p>
        <a:p>
          <a:r>
            <a:rPr kumimoji="1" lang="ja-JP" altLang="en-US" sz="1100"/>
            <a:t>健康保険の継続・非継続については、雇用主に確認してください。</a:t>
          </a:r>
          <a:endParaRPr kumimoji="1" lang="en-US" altLang="ja-JP" sz="1100"/>
        </a:p>
        <a:p>
          <a:r>
            <a:rPr kumimoji="1" lang="ja-JP" altLang="en-US" sz="1100"/>
            <a:t>なお、継続する場合、退職側所属・就職側所属における手続きは</a:t>
          </a:r>
          <a:endParaRPr kumimoji="1" lang="en-US" altLang="ja-JP" sz="1100"/>
        </a:p>
        <a:p>
          <a:r>
            <a:rPr kumimoji="1" lang="ja-JP" altLang="en-US" sz="1100"/>
            <a:t>不要です。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7</xdr:row>
      <xdr:rowOff>76200</xdr:rowOff>
    </xdr:from>
    <xdr:to>
      <xdr:col>3</xdr:col>
      <xdr:colOff>85725</xdr:colOff>
      <xdr:row>13</xdr:row>
      <xdr:rowOff>104775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321" t="37002" r="58342" b="42486"/>
        <a:stretch/>
      </xdr:blipFill>
      <xdr:spPr>
        <a:xfrm>
          <a:off x="752475" y="2219325"/>
          <a:ext cx="4467225" cy="1457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kouritu.or.jp/osaka/topics/kumiai/%E7%B5%84%E5%90%88%E5%93%A1/index.html" TargetMode="External"/><Relationship Id="rId1" Type="http://schemas.openxmlformats.org/officeDocument/2006/relationships/hyperlink" Target="https://www.kouritu.or.jp/osaka/index.htm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.bin"/><Relationship Id="rId3" Type="http://schemas.openxmlformats.org/officeDocument/2006/relationships/hyperlink" Target="https://www.kouritu.or.jp/osaka/content/files/tetsuduki/kyosai/yoshikumi/1-6_syutoku.pdf" TargetMode="External"/><Relationship Id="rId7" Type="http://schemas.openxmlformats.org/officeDocument/2006/relationships/hyperlink" Target="https://www.kouritu.or.jp/osaka/content/files/tetsuduki/kyosai/yoshikumi/1-1_tsuchi.pdf" TargetMode="External"/><Relationship Id="rId2" Type="http://schemas.openxmlformats.org/officeDocument/2006/relationships/hyperlink" Target="https://www.kouritu.or.jp/osaka/content/files/tetsuduki/kyosai/yoshikumi/2-4_taishoku.pdf" TargetMode="External"/><Relationship Id="rId1" Type="http://schemas.openxmlformats.org/officeDocument/2006/relationships/hyperlink" Target="https://www.kouritu.or.jp/osaka/content/files/tetsuduki/kyosai/yoshikumi/1-4_taishoku.pdf" TargetMode="External"/><Relationship Id="rId6" Type="http://schemas.openxmlformats.org/officeDocument/2006/relationships/hyperlink" Target="https://www.kouritu.or.jp/osaka/content/files/tetsuduki/kyosai/yoshikumi/2-6_syutoku.pdf" TargetMode="External"/><Relationship Id="rId5" Type="http://schemas.openxmlformats.org/officeDocument/2006/relationships/hyperlink" Target="https://www.kouritu.or.jp/osaka/content/files/tetsuduki/kyosai/yoshikumi/2-5_idou.pdf" TargetMode="External"/><Relationship Id="rId4" Type="http://schemas.openxmlformats.org/officeDocument/2006/relationships/hyperlink" Target="https://www.kouritu.or.jp/osaka/content/files/tetsuduki/kyosai/yoshikumi/1-5_idou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34"/>
  <sheetViews>
    <sheetView tabSelected="1" showWhiteSpace="0" view="pageBreakPreview" zoomScale="91" zoomScaleNormal="100" zoomScaleSheetLayoutView="91" workbookViewId="0">
      <selection activeCell="C8" sqref="C8"/>
    </sheetView>
  </sheetViews>
  <sheetFormatPr defaultRowHeight="18"/>
  <cols>
    <col min="1" max="1" width="9" style="4"/>
    <col min="2" max="2" width="6" style="4" customWidth="1"/>
    <col min="3" max="3" width="11.3984375" customWidth="1"/>
    <col min="4" max="4" width="20.3984375" customWidth="1"/>
    <col min="5" max="5" width="2.19921875" customWidth="1"/>
    <col min="6" max="6" width="5.59765625" customWidth="1"/>
    <col min="7" max="7" width="36.09765625" customWidth="1"/>
    <col min="9" max="9" width="8.59765625" customWidth="1"/>
    <col min="10" max="10" width="10.3984375" customWidth="1"/>
  </cols>
  <sheetData>
    <row r="1" spans="1:20">
      <c r="A1" s="3"/>
      <c r="B1" s="3"/>
      <c r="C1" s="1"/>
      <c r="D1" s="1"/>
      <c r="E1" s="1"/>
      <c r="F1" s="1"/>
      <c r="G1" s="1"/>
      <c r="H1" s="1"/>
      <c r="I1" s="1"/>
      <c r="J1" s="1"/>
    </row>
    <row r="2" spans="1:20">
      <c r="A2" s="3"/>
      <c r="B2" s="3"/>
      <c r="C2" s="1"/>
      <c r="D2" s="1"/>
      <c r="E2" s="1"/>
      <c r="F2" s="1"/>
      <c r="G2" s="1"/>
      <c r="H2" s="1"/>
      <c r="I2" s="1" t="s">
        <v>0</v>
      </c>
      <c r="J2" s="1"/>
      <c r="K2" t="s">
        <v>48</v>
      </c>
      <c r="M2" t="s">
        <v>49</v>
      </c>
      <c r="O2" t="s">
        <v>50</v>
      </c>
      <c r="Q2" t="s">
        <v>51</v>
      </c>
      <c r="S2" t="s">
        <v>52</v>
      </c>
    </row>
    <row r="3" spans="1:20">
      <c r="A3" s="3"/>
      <c r="B3" s="3"/>
      <c r="C3" s="1"/>
      <c r="D3" s="1"/>
      <c r="E3" s="1"/>
      <c r="F3" s="1"/>
      <c r="G3" s="1"/>
      <c r="H3" s="1"/>
      <c r="I3" s="1" t="s">
        <v>28</v>
      </c>
      <c r="J3" s="1" t="s">
        <v>53</v>
      </c>
      <c r="K3" t="s">
        <v>28</v>
      </c>
      <c r="L3">
        <v>1</v>
      </c>
      <c r="M3" t="s">
        <v>40</v>
      </c>
      <c r="N3" t="s">
        <v>54</v>
      </c>
      <c r="O3" t="s">
        <v>55</v>
      </c>
      <c r="P3">
        <v>21</v>
      </c>
      <c r="Q3" t="s">
        <v>43</v>
      </c>
      <c r="R3" t="s">
        <v>56</v>
      </c>
      <c r="S3" t="s">
        <v>45</v>
      </c>
      <c r="T3">
        <v>31</v>
      </c>
    </row>
    <row r="4" spans="1:20" ht="18.75" customHeight="1">
      <c r="A4" s="3"/>
      <c r="B4" s="3"/>
      <c r="C4" s="1"/>
      <c r="D4" s="1"/>
      <c r="E4" s="1"/>
      <c r="F4" s="1"/>
      <c r="G4" s="1"/>
      <c r="H4" s="1"/>
      <c r="I4" s="1" t="s">
        <v>57</v>
      </c>
      <c r="J4" s="1" t="s">
        <v>53</v>
      </c>
      <c r="K4" t="s">
        <v>35</v>
      </c>
      <c r="L4">
        <v>2</v>
      </c>
      <c r="M4" t="s">
        <v>41</v>
      </c>
      <c r="N4" t="s">
        <v>58</v>
      </c>
      <c r="O4" t="s">
        <v>59</v>
      </c>
      <c r="P4">
        <v>22</v>
      </c>
      <c r="Q4" t="s">
        <v>44</v>
      </c>
      <c r="R4" t="s">
        <v>60</v>
      </c>
      <c r="S4" t="s">
        <v>61</v>
      </c>
      <c r="T4">
        <v>32</v>
      </c>
    </row>
    <row r="5" spans="1:20" ht="18.75" customHeight="1">
      <c r="A5" s="3"/>
      <c r="B5" s="3"/>
      <c r="C5" s="1"/>
      <c r="D5" s="1"/>
      <c r="E5" s="1"/>
      <c r="F5" s="1"/>
      <c r="G5" s="1"/>
      <c r="H5" s="1"/>
      <c r="I5" s="1" t="s">
        <v>62</v>
      </c>
      <c r="J5" s="1" t="s">
        <v>53</v>
      </c>
      <c r="K5" t="s">
        <v>36</v>
      </c>
      <c r="L5">
        <v>3</v>
      </c>
      <c r="M5" t="s">
        <v>42</v>
      </c>
      <c r="N5" t="s">
        <v>63</v>
      </c>
      <c r="O5" t="s">
        <v>64</v>
      </c>
      <c r="P5">
        <v>99</v>
      </c>
      <c r="Q5" t="s">
        <v>64</v>
      </c>
      <c r="R5" t="s">
        <v>66</v>
      </c>
      <c r="S5" t="s">
        <v>46</v>
      </c>
      <c r="T5">
        <v>99</v>
      </c>
    </row>
    <row r="6" spans="1:20" ht="18.75" customHeight="1">
      <c r="A6" s="3"/>
      <c r="B6" s="3"/>
      <c r="C6" s="1"/>
      <c r="D6" s="1"/>
      <c r="E6" s="1"/>
      <c r="F6" s="1"/>
      <c r="G6" s="1"/>
      <c r="H6" s="1"/>
      <c r="I6" s="1" t="s">
        <v>31</v>
      </c>
      <c r="J6" s="1" t="s">
        <v>65</v>
      </c>
      <c r="K6" t="s">
        <v>37</v>
      </c>
      <c r="L6">
        <v>4</v>
      </c>
      <c r="M6" t="s">
        <v>46</v>
      </c>
      <c r="N6" t="s">
        <v>281</v>
      </c>
    </row>
    <row r="7" spans="1:20" ht="20.25" customHeight="1">
      <c r="A7" s="22" t="s">
        <v>0</v>
      </c>
      <c r="B7" s="23" t="s">
        <v>3</v>
      </c>
      <c r="C7" s="23"/>
      <c r="D7" s="23"/>
      <c r="E7" s="24"/>
      <c r="F7" s="24"/>
      <c r="G7" s="24"/>
      <c r="H7" s="1"/>
      <c r="I7" s="1" t="s">
        <v>67</v>
      </c>
      <c r="J7" s="1" t="s">
        <v>65</v>
      </c>
      <c r="K7" t="s">
        <v>31</v>
      </c>
      <c r="L7">
        <v>5</v>
      </c>
    </row>
    <row r="8" spans="1:20" ht="20.25" customHeight="1">
      <c r="A8" s="3"/>
      <c r="B8" s="35" t="s">
        <v>285</v>
      </c>
      <c r="C8" s="34"/>
      <c r="D8" s="26"/>
      <c r="E8" s="1"/>
      <c r="F8" s="20" t="s">
        <v>1</v>
      </c>
      <c r="G8" s="21" t="str">
        <f>IF(C8="非常勤_公立学校共済組合員","非常勤（公立学校共済組合員）",C8)&amp;""</f>
        <v/>
      </c>
      <c r="H8" s="1"/>
      <c r="I8" s="1" t="s">
        <v>68</v>
      </c>
      <c r="J8" s="1" t="s">
        <v>65</v>
      </c>
      <c r="K8" t="s">
        <v>38</v>
      </c>
      <c r="L8">
        <v>6</v>
      </c>
    </row>
    <row r="9" spans="1:20" ht="20.25" customHeight="1">
      <c r="A9" s="22" t="s">
        <v>2</v>
      </c>
      <c r="B9" s="36" t="s">
        <v>4</v>
      </c>
      <c r="C9" s="23"/>
      <c r="D9" s="24"/>
      <c r="E9" s="24"/>
      <c r="F9" s="24"/>
      <c r="G9" s="24"/>
      <c r="H9" s="1"/>
      <c r="I9" s="1" t="s">
        <v>226</v>
      </c>
      <c r="J9" s="1" t="s">
        <v>69</v>
      </c>
      <c r="K9" t="s">
        <v>227</v>
      </c>
      <c r="L9">
        <v>7</v>
      </c>
    </row>
    <row r="10" spans="1:20" ht="20.25" customHeight="1">
      <c r="A10" s="3"/>
      <c r="B10" s="35" t="s">
        <v>285</v>
      </c>
      <c r="C10" s="34"/>
      <c r="D10" s="26"/>
      <c r="E10" s="1"/>
      <c r="F10" s="20" t="s">
        <v>1</v>
      </c>
      <c r="G10" s="25" t="str">
        <f>C10&amp;""</f>
        <v/>
      </c>
      <c r="H10" s="1"/>
      <c r="I10" s="1"/>
      <c r="J10" s="1"/>
    </row>
    <row r="11" spans="1:20" ht="20.25" customHeight="1">
      <c r="A11" s="22" t="s">
        <v>5</v>
      </c>
      <c r="B11" s="36" t="s">
        <v>6</v>
      </c>
      <c r="C11" s="23"/>
      <c r="D11" s="24"/>
      <c r="E11" s="24"/>
      <c r="F11" s="24"/>
      <c r="G11" s="24"/>
      <c r="H11" s="1"/>
      <c r="I11" s="1" t="s">
        <v>228</v>
      </c>
      <c r="J11" s="38" t="str">
        <f>IFERROR(VLOOKUP(G8,$I$3:$J$9,2,),"")</f>
        <v/>
      </c>
      <c r="K11" s="1" t="s">
        <v>229</v>
      </c>
      <c r="L11" s="33" t="str">
        <f>IFERROR(VLOOKUP(G10,$K$3:$L$9,2,),"")</f>
        <v/>
      </c>
      <c r="M11" s="1" t="s">
        <v>230</v>
      </c>
      <c r="N11" s="33" t="str">
        <f>IFERROR(VLOOKUP(G12,$M$3:$N$6,2,),"")</f>
        <v/>
      </c>
      <c r="O11" s="1" t="s">
        <v>231</v>
      </c>
      <c r="P11" s="33" t="str">
        <f>IFERROR(VLOOKUP(G14,$O$3:$P$5,2,),"")</f>
        <v/>
      </c>
      <c r="Q11" s="1" t="s">
        <v>232</v>
      </c>
      <c r="R11" s="33" t="str">
        <f>IFERROR(VLOOKUP(G16,$Q$3:$R$5,2,),"")</f>
        <v/>
      </c>
      <c r="S11" s="1" t="s">
        <v>233</v>
      </c>
      <c r="T11" s="33" t="str">
        <f>IFERROR(VLOOKUP(G18,$S$3:$T$5,2,),"")</f>
        <v/>
      </c>
    </row>
    <row r="12" spans="1:20" ht="20.25" customHeight="1">
      <c r="A12" s="3"/>
      <c r="B12" s="35" t="s">
        <v>285</v>
      </c>
      <c r="C12" s="34"/>
      <c r="D12" s="26"/>
      <c r="E12" s="1"/>
      <c r="F12" s="20" t="s">
        <v>1</v>
      </c>
      <c r="G12" s="25" t="str">
        <f>IF(C10="就職しない・大阪支部以外での就職","回答不要",IF(C10="再任用フルタイム","_4月1日",IF(C10="再任用短時間勤務（20H）以上","_4月1日",C12)))&amp;""</f>
        <v/>
      </c>
      <c r="H12" s="1"/>
      <c r="I12" s="1" t="s">
        <v>234</v>
      </c>
      <c r="J12" s="32" t="str">
        <f>J11&amp;L11&amp;N11&amp;P11&amp;R11&amp;T11</f>
        <v/>
      </c>
    </row>
    <row r="13" spans="1:20" ht="20.25" customHeight="1">
      <c r="A13" s="22" t="s">
        <v>7</v>
      </c>
      <c r="B13" s="36" t="s">
        <v>8</v>
      </c>
      <c r="C13" s="23"/>
      <c r="D13" s="24"/>
      <c r="E13" s="24"/>
      <c r="F13" s="24"/>
      <c r="G13" s="24"/>
      <c r="H13" s="1"/>
      <c r="I13" s="1" t="s">
        <v>242</v>
      </c>
      <c r="J13" s="32" t="str">
        <f>IFERROR(VLOOKUP(J12,回答!B12:I150,7,),"")</f>
        <v/>
      </c>
      <c r="K13" t="s">
        <v>243</v>
      </c>
      <c r="L13" s="33" t="str">
        <f>IFERROR(VLOOKUP(J12,回答!B12:I150,8,),"")</f>
        <v/>
      </c>
      <c r="M13" t="s">
        <v>286</v>
      </c>
      <c r="N13" s="38"/>
    </row>
    <row r="14" spans="1:20" ht="20.25" customHeight="1">
      <c r="A14" s="3"/>
      <c r="B14" s="35" t="s">
        <v>285</v>
      </c>
      <c r="C14" s="34"/>
      <c r="D14" s="26"/>
      <c r="E14" s="1"/>
      <c r="F14" s="20" t="s">
        <v>1</v>
      </c>
      <c r="G14" s="25" t="str">
        <f>IF(AND(G10="正規職員",G12="_4月2日から9日"),"回答不要",IF(C10="就職しない・大阪支部以外での就職","回答不要",C14))&amp;""</f>
        <v/>
      </c>
      <c r="H14" s="1"/>
      <c r="I14" s="1"/>
      <c r="J14" s="1"/>
    </row>
    <row r="15" spans="1:20" ht="20.25" customHeight="1">
      <c r="A15" s="22" t="s">
        <v>9</v>
      </c>
      <c r="B15" s="36" t="s">
        <v>10</v>
      </c>
      <c r="C15" s="23"/>
      <c r="D15" s="24"/>
      <c r="E15" s="24"/>
      <c r="F15" s="24"/>
      <c r="G15" s="24"/>
      <c r="H15" s="10"/>
      <c r="I15" s="10"/>
      <c r="J15" s="10"/>
    </row>
    <row r="16" spans="1:20" ht="20.25" customHeight="1">
      <c r="A16" s="3"/>
      <c r="B16" s="35" t="s">
        <v>285</v>
      </c>
      <c r="C16" s="34"/>
      <c r="D16" s="26"/>
      <c r="E16" s="1"/>
      <c r="F16" s="20" t="s">
        <v>1</v>
      </c>
      <c r="G16" s="25" t="str">
        <f>IF(AND(G10="正規職員",G12="_4月2日から9日"),"回答不要",IF(C10="就職しない・大阪支部以外での就職","回答不要",IF(C10="再任用フルタイム","回答不要",IF(C10="再任用短時間勤務（20H）以上","回答不要",IF(C12="_4月10日以降","回答不要",C16))))&amp;"")</f>
        <v/>
      </c>
      <c r="H16" s="18"/>
      <c r="I16" s="2"/>
      <c r="J16" s="2"/>
      <c r="Q16" s="2"/>
      <c r="R16" s="2"/>
    </row>
    <row r="17" spans="1:18" s="2" customFormat="1" ht="20.25" customHeight="1">
      <c r="A17" s="22" t="s">
        <v>11</v>
      </c>
      <c r="B17" s="36" t="s">
        <v>12</v>
      </c>
      <c r="C17" s="23"/>
      <c r="D17" s="24"/>
      <c r="E17" s="24"/>
      <c r="F17" s="24"/>
      <c r="G17" s="24"/>
      <c r="Q17"/>
      <c r="R17"/>
    </row>
    <row r="18" spans="1:18" ht="20.25" customHeight="1">
      <c r="A18" s="3"/>
      <c r="B18" s="35" t="s">
        <v>285</v>
      </c>
      <c r="C18" s="34"/>
      <c r="D18" s="26"/>
      <c r="E18" s="1"/>
      <c r="F18" s="20" t="s">
        <v>1</v>
      </c>
      <c r="G18" s="25" t="str">
        <f>IF(C10="就職しない・大阪支部以外での就職","回答不要",IF(C14="府立","回答不要",IF(C16="異なる","回答不要",IF(G16="回答不要","回答不要",C18))))&amp;""</f>
        <v/>
      </c>
      <c r="H18" s="2"/>
      <c r="I18" s="2"/>
      <c r="J18" s="2"/>
      <c r="Q18" s="2"/>
      <c r="R18" s="2"/>
    </row>
    <row r="19" spans="1:18" s="2" customFormat="1" ht="20.25" customHeight="1">
      <c r="A19" s="3"/>
      <c r="B19" s="3"/>
      <c r="C19" s="1"/>
      <c r="D19" s="1"/>
      <c r="E19" s="1"/>
      <c r="F19" s="1"/>
      <c r="G19" s="1"/>
      <c r="Q19"/>
      <c r="R19"/>
    </row>
    <row r="20" spans="1:18" ht="20.25" customHeight="1">
      <c r="A20" s="3"/>
      <c r="B20" s="3"/>
      <c r="C20" s="1"/>
      <c r="D20" s="1"/>
      <c r="E20" s="1"/>
      <c r="F20" s="1"/>
      <c r="G20" s="1"/>
      <c r="H20" s="2"/>
      <c r="I20" s="2"/>
      <c r="J20" s="2"/>
      <c r="Q20" s="2"/>
      <c r="R20" s="2"/>
    </row>
    <row r="21" spans="1:18" s="2" customFormat="1" ht="20.25" customHeight="1">
      <c r="A21" s="3"/>
      <c r="B21" s="3"/>
      <c r="C21" s="1"/>
      <c r="D21" s="1"/>
      <c r="E21" s="1"/>
      <c r="F21" s="1"/>
      <c r="G21" s="1"/>
      <c r="Q21"/>
      <c r="R21"/>
    </row>
    <row r="22" spans="1:18" ht="20.25" customHeight="1">
      <c r="A22" s="43" t="s">
        <v>21</v>
      </c>
      <c r="B22" s="44"/>
      <c r="C22" s="45"/>
      <c r="D22" s="46"/>
      <c r="E22" s="47"/>
      <c r="F22" s="47"/>
      <c r="G22" s="47"/>
      <c r="H22" s="2"/>
      <c r="I22" s="2"/>
      <c r="J22" s="2"/>
      <c r="Q22" s="2"/>
      <c r="R22" s="2"/>
    </row>
    <row r="23" spans="1:18" s="2" customFormat="1" ht="20.25" customHeight="1">
      <c r="A23" s="48" t="s">
        <v>22</v>
      </c>
      <c r="B23" s="49"/>
      <c r="C23" s="50"/>
      <c r="D23" s="60" t="str">
        <f>IFERROR(VLOOKUP(J12,回答!B12:G150,2,),"")</f>
        <v/>
      </c>
      <c r="E23" s="61"/>
      <c r="F23" s="61"/>
      <c r="G23" s="62"/>
      <c r="Q23"/>
      <c r="R23"/>
    </row>
    <row r="24" spans="1:18" ht="20.25" customHeight="1">
      <c r="A24" s="48" t="s">
        <v>23</v>
      </c>
      <c r="B24" s="49"/>
      <c r="C24" s="50"/>
      <c r="D24" s="60" t="str">
        <f>IFERROR(VLOOKUP(J12,回答!B12:G150,3,),"")</f>
        <v/>
      </c>
      <c r="E24" s="61"/>
      <c r="F24" s="61"/>
      <c r="G24" s="62"/>
      <c r="H24" s="2"/>
      <c r="I24" s="2"/>
      <c r="J24" s="2"/>
      <c r="Q24" s="2"/>
      <c r="R24" s="2"/>
    </row>
    <row r="25" spans="1:18" s="2" customFormat="1" ht="20.25" customHeight="1">
      <c r="A25" s="51" t="s">
        <v>25</v>
      </c>
      <c r="B25" s="52"/>
      <c r="C25" s="53"/>
      <c r="D25" s="60" t="str">
        <f>IFERROR(VLOOKUP(J12,回答!B12:G150,4,),"")</f>
        <v/>
      </c>
      <c r="E25" s="61"/>
      <c r="F25" s="61"/>
      <c r="G25" s="62"/>
      <c r="Q25"/>
      <c r="R25"/>
    </row>
    <row r="26" spans="1:18" ht="20.25" customHeight="1">
      <c r="A26" s="48" t="s">
        <v>224</v>
      </c>
      <c r="B26" s="49"/>
      <c r="C26" s="50"/>
      <c r="D26" s="69" t="str">
        <f>IFERROR(VLOOKUP(J12,回答!B12:G150,5,),"")</f>
        <v/>
      </c>
      <c r="E26" s="70"/>
      <c r="F26" s="70"/>
      <c r="G26" s="71"/>
      <c r="H26" s="2"/>
      <c r="I26" s="2"/>
      <c r="J26" s="2"/>
    </row>
    <row r="27" spans="1:18" ht="20.25" customHeight="1">
      <c r="A27" s="54" t="s">
        <v>24</v>
      </c>
      <c r="B27" s="55"/>
      <c r="C27" s="55"/>
      <c r="D27" s="72" t="str">
        <f>IFERROR(VLOOKUP(J12,回答!B12:G150,6,),"")</f>
        <v/>
      </c>
      <c r="E27" s="73"/>
      <c r="F27" s="73"/>
      <c r="G27" s="74"/>
      <c r="H27" s="5"/>
      <c r="I27" s="2"/>
      <c r="J27" s="2"/>
    </row>
    <row r="28" spans="1:18">
      <c r="A28" s="56"/>
      <c r="B28" s="57"/>
      <c r="C28" s="57"/>
      <c r="D28" s="63" t="str">
        <f>IFERROR(HYPERLINK(VLOOKUP(J13,回答!K11:L20,2,FALSE),J13),"")</f>
        <v/>
      </c>
      <c r="E28" s="64"/>
      <c r="F28" s="64"/>
      <c r="G28" s="65"/>
      <c r="H28" s="2"/>
      <c r="J28" s="2"/>
    </row>
    <row r="29" spans="1:18">
      <c r="A29" s="58"/>
      <c r="B29" s="59"/>
      <c r="C29" s="59"/>
      <c r="D29" s="66" t="str">
        <f>IFERROR(HYPERLINK(VLOOKUP(L13,回答!K11:L20,2,FALSE),L13),"")</f>
        <v/>
      </c>
      <c r="E29" s="67"/>
      <c r="F29" s="67"/>
      <c r="G29" s="68"/>
      <c r="H29" s="2"/>
      <c r="I29" s="2"/>
      <c r="J29" s="2"/>
    </row>
    <row r="30" spans="1:18">
      <c r="A30" s="19" t="s">
        <v>225</v>
      </c>
      <c r="B30" s="19"/>
      <c r="C30" s="1"/>
      <c r="D30" s="1"/>
      <c r="E30" s="1"/>
      <c r="F30" s="1"/>
      <c r="G30" s="1"/>
      <c r="H30" s="2"/>
      <c r="I30" s="2"/>
      <c r="J30" s="2"/>
    </row>
    <row r="31" spans="1:18" ht="21" customHeight="1">
      <c r="A31" s="39" t="s">
        <v>26</v>
      </c>
      <c r="B31" s="40"/>
      <c r="C31" s="40"/>
      <c r="D31" s="41" t="s">
        <v>27</v>
      </c>
      <c r="E31" s="32"/>
      <c r="F31" s="32"/>
      <c r="G31" s="33"/>
      <c r="H31" s="2"/>
      <c r="I31" s="2"/>
      <c r="J31" s="2"/>
    </row>
    <row r="32" spans="1:18" ht="21" customHeight="1">
      <c r="B32" s="3"/>
      <c r="C32" s="1"/>
      <c r="D32" s="1"/>
      <c r="E32" s="1"/>
      <c r="F32" s="1"/>
      <c r="G32" s="1"/>
      <c r="H32" s="2"/>
      <c r="I32" s="2"/>
      <c r="J32" s="2"/>
    </row>
    <row r="33" spans="8:10" ht="21" customHeight="1">
      <c r="H33" s="2"/>
      <c r="I33" s="2"/>
      <c r="J33" s="2"/>
    </row>
    <row r="34" spans="8:10" ht="21" customHeight="1"/>
  </sheetData>
  <sheetProtection algorithmName="SHA-512" hashValue="ewREQ6E9+aYSSDgjnscD0ZlWD7zRWefHP1PGJTTL5HSNFASHk1I8Q0fVffaRSnUuh/Y/lBkgADYtEOKwSCfGUA==" saltValue="RVSvH48z547uK54N3sM7hg==" spinCount="100000" sheet="1" objects="1" scenarios="1" selectLockedCells="1"/>
  <mergeCells count="14">
    <mergeCell ref="A22:C22"/>
    <mergeCell ref="D22:G22"/>
    <mergeCell ref="A24:C24"/>
    <mergeCell ref="A25:C25"/>
    <mergeCell ref="A27:C29"/>
    <mergeCell ref="D23:G23"/>
    <mergeCell ref="D28:G28"/>
    <mergeCell ref="D29:G29"/>
    <mergeCell ref="A26:C26"/>
    <mergeCell ref="D24:G24"/>
    <mergeCell ref="D25:G25"/>
    <mergeCell ref="D26:G26"/>
    <mergeCell ref="D27:G27"/>
    <mergeCell ref="A23:C23"/>
  </mergeCells>
  <phoneticPr fontId="1"/>
  <conditionalFormatting sqref="G8 G10 G12 G14 G16 G18">
    <cfRule type="containsBlanks" dxfId="1" priority="4">
      <formula>LEN(TRIM(G8))=0</formula>
    </cfRule>
  </conditionalFormatting>
  <conditionalFormatting sqref="D22:G22">
    <cfRule type="containsText" dxfId="0" priority="2" operator="containsText" text="選択内容と結果が">
      <formula>NOT(ISERROR(SEARCH("選択内容と結果が",D22)))</formula>
    </cfRule>
  </conditionalFormatting>
  <dataValidations xWindow="305" yWindow="403" count="4">
    <dataValidation type="list" allowBlank="1" showInputMessage="1" showErrorMessage="1" errorTitle="選択を変更するときはリセットしてください。" error="質問１から順番に回答してください。" prompt="右側の回答欄に「回答不要」と表示されていたら、選択する必要はありません。" sqref="C18" xr:uid="{00000000-0002-0000-0000-000000000000}">
      <formula1>INDIRECT(C16)</formula1>
    </dataValidation>
    <dataValidation type="list" allowBlank="1" showInputMessage="1" showErrorMessage="1" prompt="府立は、高校、支援学校、教育庁所属の方_x000a__x000a_府立以外は、上記以外の市町村立の学校や大学、幼稚園など" sqref="C14" xr:uid="{00000000-0002-0000-0000-000001000000}">
      <formula1>"府立,府立以外"</formula1>
    </dataValidation>
    <dataValidation type="list" allowBlank="1" showInputMessage="1" showErrorMessage="1" prompt="任命権者については、右側のふきだしをご確認ください。" sqref="C16" xr:uid="{00000000-0002-0000-0000-000002000000}">
      <formula1>INDIRECT(C12)</formula1>
    </dataValidation>
    <dataValidation type="list" allowBlank="1" showInputMessage="1" showErrorMessage="1" prompt="職種がどれにあたるかわからない場合は、お勤め先にご確認ください。" sqref="C10" xr:uid="{00000000-0002-0000-0000-000003000000}">
      <formula1>INDIRECT(C8)</formula1>
    </dataValidation>
  </dataValidations>
  <hyperlinks>
    <hyperlink ref="A31:C31" r:id="rId1" display="公立学校共済組合ホームページ" xr:uid="{00000000-0004-0000-0000-000000000000}"/>
    <hyperlink ref="D31" r:id="rId2" xr:uid="{00000000-0004-0000-0000-000001000000}"/>
  </hyperlinks>
  <pageMargins left="0.25" right="0.25" top="0.75" bottom="0.75" header="0.3" footer="0.3"/>
  <pageSetup paperSize="9" orientation="portrait" r:id="rId3"/>
  <drawing r:id="rId4"/>
  <extLst>
    <ext xmlns:x14="http://schemas.microsoft.com/office/spreadsheetml/2009/9/main" uri="{CCE6A557-97BC-4b89-ADB6-D9C93CAAB3DF}">
      <x14:dataValidations xmlns:xm="http://schemas.microsoft.com/office/excel/2006/main" xWindow="305" yWindow="403" count="2">
        <x14:dataValidation type="list" allowBlank="1" showInputMessage="1" showErrorMessage="1" prompt="職種がどれにあたるかわからない場合は、お勤め先にご確認ください。" xr:uid="{00000000-0002-0000-0000-000004000000}">
          <x14:formula1>
            <xm:f>リスト!$A$1:$G$1</xm:f>
          </x14:formula1>
          <xm:sqref>C8</xm:sqref>
        </x14:dataValidation>
        <x14:dataValidation type="list" allowBlank="1" showInputMessage="1" showErrorMessage="1" prompt="採用日がわからない場合は、お勤め先にご確認ください。" xr:uid="{00000000-0002-0000-0000-000005000000}">
          <x14:formula1>
            <xm:f>リスト!$A$11:$C$11</xm:f>
          </x14:formula1>
          <xm:sqref>C12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H10"/>
  <sheetViews>
    <sheetView view="pageBreakPreview" zoomScale="130" zoomScaleNormal="100" zoomScaleSheetLayoutView="130" workbookViewId="0">
      <selection activeCell="I23" sqref="I23"/>
    </sheetView>
  </sheetViews>
  <sheetFormatPr defaultRowHeight="18"/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1"/>
      <c r="B3" s="1"/>
      <c r="C3" s="1"/>
      <c r="D3" s="1"/>
      <c r="E3" s="1"/>
      <c r="F3" s="1"/>
      <c r="G3" s="1"/>
      <c r="H3" s="1"/>
    </row>
    <row r="4" spans="1:8">
      <c r="A4" s="1"/>
      <c r="B4" s="1"/>
      <c r="C4" s="1"/>
      <c r="D4" s="1"/>
      <c r="E4" s="1"/>
      <c r="F4" s="1"/>
      <c r="G4" s="1"/>
      <c r="H4" s="1"/>
    </row>
    <row r="5" spans="1:8" ht="28.2" customHeight="1">
      <c r="A5" s="1"/>
      <c r="B5" s="1"/>
      <c r="C5" s="1"/>
      <c r="D5" s="1"/>
      <c r="E5" s="1"/>
      <c r="F5" s="1"/>
      <c r="G5" s="1"/>
      <c r="H5" s="1"/>
    </row>
    <row r="6" spans="1:8">
      <c r="A6" s="1"/>
      <c r="B6" s="1"/>
      <c r="C6" s="1"/>
      <c r="D6" s="1"/>
      <c r="E6" s="1"/>
      <c r="F6" s="1"/>
      <c r="G6" s="1"/>
      <c r="H6" s="1"/>
    </row>
    <row r="7" spans="1:8">
      <c r="A7" s="1"/>
      <c r="B7" s="1"/>
      <c r="C7" s="1"/>
      <c r="D7" s="1"/>
      <c r="E7" s="1"/>
      <c r="F7" s="1"/>
      <c r="G7" s="1"/>
      <c r="H7" s="1"/>
    </row>
    <row r="8" spans="1:8">
      <c r="A8" s="1"/>
      <c r="B8" s="1"/>
      <c r="C8" s="1"/>
      <c r="D8" s="1"/>
      <c r="E8" s="1"/>
      <c r="F8" s="1"/>
      <c r="G8" s="1"/>
      <c r="H8" s="1"/>
    </row>
    <row r="9" spans="1:8">
      <c r="A9" s="1"/>
      <c r="B9" s="1"/>
      <c r="C9" s="1"/>
      <c r="D9" s="1"/>
      <c r="E9" s="1"/>
      <c r="F9" s="1"/>
      <c r="G9" s="1"/>
      <c r="H9" s="1"/>
    </row>
    <row r="10" spans="1:8">
      <c r="A10" s="1"/>
      <c r="B10" s="1"/>
      <c r="C10" s="1"/>
      <c r="D10" s="1"/>
      <c r="E10" s="1"/>
      <c r="F10" s="1"/>
      <c r="G10" s="1"/>
      <c r="H10" s="1"/>
    </row>
  </sheetData>
  <sheetProtection algorithmName="SHA-512" hashValue="XJLaKCqUNiRsgiEJDv5NaqQeG7fQOPlAR/OqHd9YXqqGLvOCJeSzdI5hsQM6qKcIvcwkFjtXojGAi5ofFjMTpA==" saltValue="tXCsNclyJd4LbIlSt6ixXQ==" spinCount="100000" sheet="1" objects="1" scenarios="1"/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3:C6"/>
  <sheetViews>
    <sheetView workbookViewId="0">
      <selection activeCell="I23" sqref="I23"/>
    </sheetView>
  </sheetViews>
  <sheetFormatPr defaultRowHeight="18"/>
  <cols>
    <col min="2" max="2" width="46.59765625" customWidth="1"/>
    <col min="3" max="3" width="11.69921875" customWidth="1"/>
    <col min="4" max="4" width="17.19921875" bestFit="1" customWidth="1"/>
    <col min="5" max="5" width="48.5" customWidth="1"/>
  </cols>
  <sheetData>
    <row r="3" spans="2:3" ht="34.799999999999997">
      <c r="B3" s="6" t="s">
        <v>19</v>
      </c>
      <c r="C3" s="9" t="s">
        <v>13</v>
      </c>
    </row>
    <row r="4" spans="2:3">
      <c r="B4" s="7" t="s">
        <v>14</v>
      </c>
      <c r="C4" s="7" t="s">
        <v>15</v>
      </c>
    </row>
    <row r="5" spans="2:3">
      <c r="B5" s="7" t="s">
        <v>16</v>
      </c>
      <c r="C5" s="7" t="s">
        <v>17</v>
      </c>
    </row>
    <row r="6" spans="2:3" ht="36">
      <c r="B6" s="8" t="s">
        <v>20</v>
      </c>
      <c r="C6" s="7" t="s">
        <v>18</v>
      </c>
    </row>
  </sheetData>
  <sheetProtection algorithmName="SHA-512" hashValue="A7Rvq16Vo/AIYj4fYf5NvY6HNOnnN6dms4J48AaNfqIz4B/2P+KQrHS77k+b3ToBfBftCAGaEuKih8dgu7DjNA==" saltValue="p3zI9e6OSRekhVnTIN85gw==" spinCount="100000" sheet="1" objects="1" scenarios="1"/>
  <phoneticPr fontId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18"/>
  <sheetViews>
    <sheetView workbookViewId="0">
      <selection activeCell="I23" sqref="I23"/>
    </sheetView>
  </sheetViews>
  <sheetFormatPr defaultRowHeight="18"/>
  <cols>
    <col min="1" max="3" width="33.3984375" customWidth="1"/>
    <col min="4" max="6" width="38.3984375" customWidth="1"/>
    <col min="7" max="7" width="33.3984375" customWidth="1"/>
  </cols>
  <sheetData>
    <row r="1" spans="1:7">
      <c r="A1" s="11" t="s">
        <v>28</v>
      </c>
      <c r="B1" s="11" t="s">
        <v>29</v>
      </c>
      <c r="C1" s="11" t="s">
        <v>30</v>
      </c>
      <c r="D1" s="11" t="s">
        <v>31</v>
      </c>
      <c r="E1" s="11" t="s">
        <v>32</v>
      </c>
      <c r="F1" s="11" t="s">
        <v>33</v>
      </c>
      <c r="G1" s="11" t="s">
        <v>268</v>
      </c>
    </row>
    <row r="2" spans="1:7">
      <c r="A2" s="12" t="s">
        <v>28</v>
      </c>
      <c r="B2" s="12" t="s">
        <v>28</v>
      </c>
      <c r="C2" s="12" t="s">
        <v>28</v>
      </c>
      <c r="D2" s="12" t="s">
        <v>28</v>
      </c>
      <c r="E2" s="12" t="s">
        <v>28</v>
      </c>
      <c r="F2" s="12" t="s">
        <v>28</v>
      </c>
      <c r="G2" s="12" t="s">
        <v>28</v>
      </c>
    </row>
    <row r="3" spans="1:7">
      <c r="A3" s="12" t="s">
        <v>35</v>
      </c>
      <c r="B3" s="12" t="s">
        <v>35</v>
      </c>
      <c r="C3" s="12" t="s">
        <v>35</v>
      </c>
      <c r="D3" s="12" t="s">
        <v>35</v>
      </c>
      <c r="E3" s="12" t="s">
        <v>35</v>
      </c>
      <c r="F3" s="12" t="s">
        <v>35</v>
      </c>
      <c r="G3" s="12" t="s">
        <v>35</v>
      </c>
    </row>
    <row r="4" spans="1:7">
      <c r="A4" s="12" t="s">
        <v>36</v>
      </c>
      <c r="B4" s="12" t="s">
        <v>36</v>
      </c>
      <c r="C4" s="12" t="s">
        <v>36</v>
      </c>
      <c r="D4" s="12" t="s">
        <v>31</v>
      </c>
      <c r="E4" s="12" t="s">
        <v>31</v>
      </c>
      <c r="F4" s="12" t="s">
        <v>31</v>
      </c>
      <c r="G4" s="12" t="s">
        <v>31</v>
      </c>
    </row>
    <row r="5" spans="1:7">
      <c r="A5" s="12" t="s">
        <v>37</v>
      </c>
      <c r="B5" s="12" t="s">
        <v>37</v>
      </c>
      <c r="C5" s="12" t="s">
        <v>37</v>
      </c>
      <c r="D5" s="12" t="s">
        <v>38</v>
      </c>
      <c r="E5" s="12" t="s">
        <v>38</v>
      </c>
      <c r="F5" s="12" t="s">
        <v>38</v>
      </c>
      <c r="G5" s="12" t="s">
        <v>38</v>
      </c>
    </row>
    <row r="6" spans="1:7">
      <c r="A6" s="12" t="s">
        <v>31</v>
      </c>
      <c r="B6" s="12" t="s">
        <v>31</v>
      </c>
      <c r="C6" s="12" t="s">
        <v>31</v>
      </c>
      <c r="D6" s="12" t="s">
        <v>39</v>
      </c>
      <c r="E6" s="12" t="s">
        <v>39</v>
      </c>
      <c r="F6" s="12" t="s">
        <v>39</v>
      </c>
      <c r="G6" s="12" t="s">
        <v>39</v>
      </c>
    </row>
    <row r="7" spans="1:7">
      <c r="A7" s="12" t="s">
        <v>38</v>
      </c>
      <c r="B7" s="12" t="s">
        <v>38</v>
      </c>
      <c r="C7" s="12" t="s">
        <v>38</v>
      </c>
      <c r="D7" s="12"/>
      <c r="E7" s="12"/>
      <c r="F7" s="12"/>
      <c r="G7" s="12"/>
    </row>
    <row r="8" spans="1:7">
      <c r="A8" s="12" t="s">
        <v>39</v>
      </c>
      <c r="B8" s="12" t="s">
        <v>39</v>
      </c>
      <c r="C8" s="12" t="s">
        <v>39</v>
      </c>
      <c r="D8" s="12"/>
      <c r="E8" s="12"/>
      <c r="F8" s="12"/>
      <c r="G8" s="12"/>
    </row>
    <row r="9" spans="1:7">
      <c r="A9" s="13"/>
      <c r="B9" s="13"/>
      <c r="C9" s="13"/>
      <c r="D9" s="13"/>
      <c r="E9" s="13"/>
      <c r="F9" s="13"/>
      <c r="G9" s="13"/>
    </row>
    <row r="11" spans="1:7">
      <c r="A11" s="14" t="s">
        <v>40</v>
      </c>
      <c r="B11" s="14" t="s">
        <v>41</v>
      </c>
      <c r="C11" s="14" t="s">
        <v>42</v>
      </c>
    </row>
    <row r="12" spans="1:7">
      <c r="A12" s="12" t="s">
        <v>43</v>
      </c>
      <c r="B12" s="12" t="s">
        <v>43</v>
      </c>
      <c r="C12" s="12"/>
    </row>
    <row r="13" spans="1:7">
      <c r="A13" s="12" t="s">
        <v>44</v>
      </c>
      <c r="B13" s="12" t="s">
        <v>44</v>
      </c>
      <c r="C13" s="12"/>
    </row>
    <row r="14" spans="1:7">
      <c r="A14" s="13"/>
      <c r="B14" s="13"/>
      <c r="C14" s="13"/>
    </row>
    <row r="16" spans="1:7">
      <c r="A16" s="15" t="s">
        <v>43</v>
      </c>
      <c r="B16" s="15" t="s">
        <v>44</v>
      </c>
    </row>
    <row r="17" spans="1:2">
      <c r="A17" s="12" t="s">
        <v>45</v>
      </c>
      <c r="B17" s="12" t="s">
        <v>287</v>
      </c>
    </row>
    <row r="18" spans="1:2">
      <c r="A18" s="12" t="s">
        <v>47</v>
      </c>
      <c r="B18" s="12"/>
    </row>
  </sheetData>
  <sheetProtection algorithmName="SHA-512" hashValue="kohpEsI6bxt3V0q29EXwolvThKX6DOOrGb7I08lZyngLIqtbUHoLAmgbj5kgk1LJoNNIqQ99KQcJM4C6MgFLYw==" saltValue="12eOv50VFxrwlTctimM4Lw==" spinCount="100000" sheet="1" objects="1" scenarios="1"/>
  <phoneticPr fontId="1"/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M153"/>
  <sheetViews>
    <sheetView topLeftCell="A140" workbookViewId="0">
      <selection activeCell="I23" sqref="I23"/>
    </sheetView>
  </sheetViews>
  <sheetFormatPr defaultRowHeight="18"/>
  <cols>
    <col min="1" max="1" width="11.5" customWidth="1"/>
    <col min="2" max="2" width="13" customWidth="1"/>
    <col min="4" max="4" width="12.19921875" customWidth="1"/>
    <col min="5" max="5" width="19.5" customWidth="1"/>
    <col min="6" max="6" width="19" customWidth="1"/>
    <col min="7" max="7" width="21.5" customWidth="1"/>
    <col min="8" max="8" width="29.59765625" bestFit="1" customWidth="1"/>
    <col min="9" max="9" width="31.09765625" customWidth="1"/>
    <col min="11" max="11" width="29.59765625" bestFit="1" customWidth="1"/>
  </cols>
  <sheetData>
    <row r="1" spans="1:13">
      <c r="B1" t="s">
        <v>0</v>
      </c>
      <c r="D1" t="s">
        <v>48</v>
      </c>
      <c r="F1" t="s">
        <v>49</v>
      </c>
      <c r="H1" t="s">
        <v>50</v>
      </c>
      <c r="J1" t="s">
        <v>51</v>
      </c>
      <c r="L1" t="s">
        <v>52</v>
      </c>
    </row>
    <row r="2" spans="1:13">
      <c r="B2" t="s">
        <v>28</v>
      </c>
      <c r="C2" t="s">
        <v>53</v>
      </c>
      <c r="D2" t="s">
        <v>28</v>
      </c>
      <c r="E2">
        <v>1</v>
      </c>
      <c r="F2" t="s">
        <v>40</v>
      </c>
      <c r="G2" t="s">
        <v>54</v>
      </c>
      <c r="H2" t="s">
        <v>55</v>
      </c>
      <c r="I2">
        <v>21</v>
      </c>
      <c r="J2" t="s">
        <v>43</v>
      </c>
      <c r="K2" t="s">
        <v>56</v>
      </c>
      <c r="L2" t="s">
        <v>45</v>
      </c>
      <c r="M2">
        <v>31</v>
      </c>
    </row>
    <row r="3" spans="1:13">
      <c r="B3" t="s">
        <v>57</v>
      </c>
      <c r="C3" t="s">
        <v>53</v>
      </c>
      <c r="D3" t="s">
        <v>35</v>
      </c>
      <c r="E3">
        <v>2</v>
      </c>
      <c r="F3" t="s">
        <v>41</v>
      </c>
      <c r="G3" t="s">
        <v>58</v>
      </c>
      <c r="H3" t="s">
        <v>59</v>
      </c>
      <c r="I3">
        <v>22</v>
      </c>
      <c r="J3" t="s">
        <v>44</v>
      </c>
      <c r="K3" t="s">
        <v>60</v>
      </c>
      <c r="L3" t="s">
        <v>61</v>
      </c>
      <c r="M3">
        <v>32</v>
      </c>
    </row>
    <row r="4" spans="1:13">
      <c r="B4" t="s">
        <v>62</v>
      </c>
      <c r="C4" t="s">
        <v>53</v>
      </c>
      <c r="D4" t="s">
        <v>36</v>
      </c>
      <c r="E4">
        <v>3</v>
      </c>
      <c r="F4" t="s">
        <v>42</v>
      </c>
      <c r="G4" t="s">
        <v>63</v>
      </c>
      <c r="H4" t="s">
        <v>64</v>
      </c>
      <c r="I4">
        <v>99</v>
      </c>
      <c r="J4" t="s">
        <v>64</v>
      </c>
      <c r="K4" t="s">
        <v>66</v>
      </c>
      <c r="L4" t="s">
        <v>46</v>
      </c>
      <c r="M4">
        <v>99</v>
      </c>
    </row>
    <row r="5" spans="1:13">
      <c r="B5" t="s">
        <v>31</v>
      </c>
      <c r="C5" t="s">
        <v>65</v>
      </c>
      <c r="D5" t="s">
        <v>37</v>
      </c>
      <c r="E5">
        <v>4</v>
      </c>
      <c r="F5" t="s">
        <v>46</v>
      </c>
      <c r="G5" t="s">
        <v>289</v>
      </c>
    </row>
    <row r="6" spans="1:13">
      <c r="B6" t="s">
        <v>67</v>
      </c>
      <c r="C6" t="s">
        <v>65</v>
      </c>
      <c r="D6" t="s">
        <v>31</v>
      </c>
      <c r="E6">
        <v>5</v>
      </c>
    </row>
    <row r="7" spans="1:13">
      <c r="B7" t="s">
        <v>68</v>
      </c>
      <c r="C7" t="s">
        <v>65</v>
      </c>
      <c r="D7" t="s">
        <v>38</v>
      </c>
      <c r="E7">
        <v>6</v>
      </c>
    </row>
    <row r="8" spans="1:13">
      <c r="B8" t="s">
        <v>34</v>
      </c>
      <c r="C8" t="s">
        <v>69</v>
      </c>
      <c r="D8" t="s">
        <v>70</v>
      </c>
      <c r="E8">
        <v>7</v>
      </c>
    </row>
    <row r="11" spans="1:13">
      <c r="B11" t="s">
        <v>71</v>
      </c>
      <c r="C11" t="s">
        <v>72</v>
      </c>
      <c r="D11" t="s">
        <v>73</v>
      </c>
      <c r="E11" t="s">
        <v>74</v>
      </c>
      <c r="F11" t="s">
        <v>75</v>
      </c>
      <c r="G11" t="s">
        <v>76</v>
      </c>
      <c r="H11" t="s">
        <v>235</v>
      </c>
      <c r="I11" t="s">
        <v>238</v>
      </c>
      <c r="K11" t="s">
        <v>239</v>
      </c>
      <c r="L11" t="s">
        <v>240</v>
      </c>
      <c r="M11" t="s">
        <v>241</v>
      </c>
    </row>
    <row r="12" spans="1:13" ht="18.75" customHeight="1">
      <c r="A12" s="75" t="s">
        <v>77</v>
      </c>
      <c r="B12" t="s">
        <v>78</v>
      </c>
      <c r="C12" t="s">
        <v>72</v>
      </c>
      <c r="D12" t="s">
        <v>79</v>
      </c>
      <c r="E12" t="s">
        <v>265</v>
      </c>
      <c r="F12" t="s">
        <v>264</v>
      </c>
      <c r="G12" t="s">
        <v>236</v>
      </c>
      <c r="H12" t="s">
        <v>237</v>
      </c>
      <c r="I12" s="28"/>
      <c r="K12" t="s">
        <v>251</v>
      </c>
      <c r="L12" s="27" t="s">
        <v>272</v>
      </c>
      <c r="M12" s="27"/>
    </row>
    <row r="13" spans="1:13">
      <c r="A13" s="76"/>
      <c r="B13" t="s">
        <v>80</v>
      </c>
      <c r="C13" t="s">
        <v>72</v>
      </c>
      <c r="D13" t="s">
        <v>79</v>
      </c>
      <c r="E13" t="s">
        <v>244</v>
      </c>
      <c r="F13" t="s">
        <v>244</v>
      </c>
      <c r="H13" t="s">
        <v>237</v>
      </c>
      <c r="K13" t="s">
        <v>252</v>
      </c>
      <c r="L13" s="27" t="s">
        <v>273</v>
      </c>
    </row>
    <row r="14" spans="1:13">
      <c r="A14" s="76"/>
      <c r="B14" t="s">
        <v>82</v>
      </c>
      <c r="C14" t="s">
        <v>72</v>
      </c>
      <c r="D14" t="s">
        <v>79</v>
      </c>
      <c r="E14" t="s">
        <v>265</v>
      </c>
      <c r="F14" t="s">
        <v>265</v>
      </c>
      <c r="G14" s="42"/>
      <c r="K14" t="s">
        <v>237</v>
      </c>
      <c r="L14" s="27" t="s">
        <v>274</v>
      </c>
    </row>
    <row r="15" spans="1:13">
      <c r="A15" s="76"/>
      <c r="B15" t="s">
        <v>83</v>
      </c>
      <c r="C15" t="s">
        <v>72</v>
      </c>
      <c r="D15" t="s">
        <v>79</v>
      </c>
      <c r="E15" t="s">
        <v>265</v>
      </c>
      <c r="F15" t="s">
        <v>265</v>
      </c>
      <c r="G15" s="42"/>
      <c r="K15" t="s">
        <v>245</v>
      </c>
      <c r="L15" s="27" t="s">
        <v>276</v>
      </c>
    </row>
    <row r="16" spans="1:13">
      <c r="A16" s="76"/>
      <c r="B16" t="s">
        <v>84</v>
      </c>
      <c r="C16" t="s">
        <v>72</v>
      </c>
      <c r="D16" t="s">
        <v>79</v>
      </c>
      <c r="E16" t="s">
        <v>244</v>
      </c>
      <c r="F16" t="s">
        <v>244</v>
      </c>
      <c r="H16" t="s">
        <v>245</v>
      </c>
      <c r="K16" t="s">
        <v>253</v>
      </c>
      <c r="L16" s="27" t="s">
        <v>275</v>
      </c>
    </row>
    <row r="17" spans="1:12">
      <c r="A17" s="76"/>
      <c r="B17" t="s">
        <v>278</v>
      </c>
      <c r="C17" t="s">
        <v>260</v>
      </c>
      <c r="G17" t="s">
        <v>261</v>
      </c>
      <c r="H17" t="s">
        <v>262</v>
      </c>
      <c r="K17" t="s">
        <v>254</v>
      </c>
      <c r="L17" s="27" t="s">
        <v>277</v>
      </c>
    </row>
    <row r="18" spans="1:12">
      <c r="A18" s="76"/>
      <c r="B18" t="s">
        <v>246</v>
      </c>
      <c r="C18" t="s">
        <v>85</v>
      </c>
      <c r="D18" t="s">
        <v>255</v>
      </c>
      <c r="E18" t="s">
        <v>248</v>
      </c>
      <c r="F18" t="s">
        <v>249</v>
      </c>
      <c r="G18" t="s">
        <v>250</v>
      </c>
      <c r="H18" t="s">
        <v>251</v>
      </c>
      <c r="I18" t="s">
        <v>253</v>
      </c>
      <c r="K18" t="s">
        <v>262</v>
      </c>
      <c r="L18" s="27" t="s">
        <v>288</v>
      </c>
    </row>
    <row r="19" spans="1:12" s="29" customFormat="1">
      <c r="A19" s="77"/>
      <c r="B19" t="s">
        <v>247</v>
      </c>
      <c r="C19" t="s">
        <v>85</v>
      </c>
      <c r="D19" t="s">
        <v>255</v>
      </c>
      <c r="E19" t="s">
        <v>248</v>
      </c>
      <c r="F19" t="s">
        <v>249</v>
      </c>
      <c r="G19" t="s">
        <v>250</v>
      </c>
      <c r="H19" t="s">
        <v>252</v>
      </c>
      <c r="I19" t="s">
        <v>254</v>
      </c>
      <c r="K19" s="30" t="s">
        <v>270</v>
      </c>
      <c r="L19" s="31" t="s">
        <v>271</v>
      </c>
    </row>
    <row r="20" spans="1:12">
      <c r="A20" s="75" t="s">
        <v>86</v>
      </c>
      <c r="B20" t="s">
        <v>87</v>
      </c>
      <c r="C20" t="s">
        <v>72</v>
      </c>
      <c r="D20" t="s">
        <v>79</v>
      </c>
      <c r="E20" t="s">
        <v>265</v>
      </c>
      <c r="F20" t="s">
        <v>264</v>
      </c>
      <c r="G20" t="s">
        <v>236</v>
      </c>
      <c r="H20" t="s">
        <v>237</v>
      </c>
    </row>
    <row r="21" spans="1:12">
      <c r="A21" s="76"/>
      <c r="B21" t="s">
        <v>88</v>
      </c>
      <c r="C21" t="s">
        <v>72</v>
      </c>
      <c r="D21" t="s">
        <v>79</v>
      </c>
      <c r="E21" t="s">
        <v>244</v>
      </c>
      <c r="F21" t="s">
        <v>244</v>
      </c>
      <c r="H21" t="s">
        <v>237</v>
      </c>
    </row>
    <row r="22" spans="1:12">
      <c r="A22" s="76"/>
      <c r="B22" t="s">
        <v>89</v>
      </c>
      <c r="C22" t="s">
        <v>72</v>
      </c>
      <c r="D22" t="s">
        <v>79</v>
      </c>
      <c r="E22" t="s">
        <v>265</v>
      </c>
      <c r="F22" t="s">
        <v>265</v>
      </c>
      <c r="G22" s="42"/>
    </row>
    <row r="23" spans="1:12">
      <c r="A23" s="76"/>
      <c r="B23" t="s">
        <v>90</v>
      </c>
      <c r="C23" t="s">
        <v>72</v>
      </c>
      <c r="D23" t="s">
        <v>79</v>
      </c>
      <c r="E23" t="s">
        <v>265</v>
      </c>
      <c r="F23" t="s">
        <v>265</v>
      </c>
      <c r="G23" s="42"/>
    </row>
    <row r="24" spans="1:12">
      <c r="A24" s="76"/>
      <c r="B24" t="s">
        <v>91</v>
      </c>
      <c r="C24" t="s">
        <v>72</v>
      </c>
      <c r="D24" t="s">
        <v>79</v>
      </c>
      <c r="E24" t="s">
        <v>244</v>
      </c>
      <c r="F24" t="s">
        <v>244</v>
      </c>
      <c r="H24" t="s">
        <v>245</v>
      </c>
    </row>
    <row r="25" spans="1:12">
      <c r="A25" s="76"/>
      <c r="B25" t="s">
        <v>92</v>
      </c>
      <c r="C25" t="s">
        <v>72</v>
      </c>
      <c r="D25" t="s">
        <v>79</v>
      </c>
      <c r="E25" t="s">
        <v>265</v>
      </c>
      <c r="F25" t="s">
        <v>264</v>
      </c>
      <c r="G25" t="s">
        <v>236</v>
      </c>
      <c r="H25" t="s">
        <v>237</v>
      </c>
    </row>
    <row r="26" spans="1:12">
      <c r="A26" s="76"/>
      <c r="B26" t="s">
        <v>93</v>
      </c>
      <c r="C26" t="s">
        <v>85</v>
      </c>
      <c r="D26" t="s">
        <v>255</v>
      </c>
      <c r="E26" t="s">
        <v>248</v>
      </c>
      <c r="F26" t="s">
        <v>249</v>
      </c>
      <c r="G26" t="s">
        <v>250</v>
      </c>
      <c r="H26" t="s">
        <v>251</v>
      </c>
      <c r="I26" t="s">
        <v>253</v>
      </c>
    </row>
    <row r="27" spans="1:12">
      <c r="A27" s="76"/>
      <c r="B27" t="s">
        <v>94</v>
      </c>
      <c r="C27" t="s">
        <v>72</v>
      </c>
      <c r="D27" t="s">
        <v>79</v>
      </c>
      <c r="E27" t="s">
        <v>265</v>
      </c>
      <c r="F27" t="s">
        <v>265</v>
      </c>
      <c r="G27" s="42"/>
    </row>
    <row r="28" spans="1:12">
      <c r="A28" s="76"/>
      <c r="B28" t="s">
        <v>95</v>
      </c>
      <c r="C28" t="s">
        <v>72</v>
      </c>
      <c r="D28" t="s">
        <v>79</v>
      </c>
      <c r="E28" t="s">
        <v>265</v>
      </c>
      <c r="F28" t="s">
        <v>265</v>
      </c>
      <c r="G28" s="42"/>
    </row>
    <row r="29" spans="1:12">
      <c r="A29" s="76"/>
      <c r="B29" t="s">
        <v>96</v>
      </c>
      <c r="C29" t="s">
        <v>85</v>
      </c>
      <c r="D29" t="s">
        <v>255</v>
      </c>
      <c r="E29" t="s">
        <v>248</v>
      </c>
      <c r="F29" t="s">
        <v>249</v>
      </c>
      <c r="G29" t="s">
        <v>250</v>
      </c>
      <c r="H29" t="s">
        <v>252</v>
      </c>
      <c r="I29" t="s">
        <v>254</v>
      </c>
    </row>
    <row r="30" spans="1:12">
      <c r="A30" s="76"/>
      <c r="B30" t="s">
        <v>97</v>
      </c>
      <c r="C30" t="s">
        <v>85</v>
      </c>
      <c r="D30" t="s">
        <v>255</v>
      </c>
      <c r="E30" t="s">
        <v>248</v>
      </c>
      <c r="F30" t="s">
        <v>249</v>
      </c>
      <c r="G30" t="s">
        <v>250</v>
      </c>
      <c r="H30" t="s">
        <v>251</v>
      </c>
      <c r="I30" t="s">
        <v>253</v>
      </c>
    </row>
    <row r="31" spans="1:12">
      <c r="A31" s="77"/>
      <c r="B31" t="s">
        <v>98</v>
      </c>
      <c r="C31" t="s">
        <v>85</v>
      </c>
      <c r="D31" t="s">
        <v>255</v>
      </c>
      <c r="E31" t="s">
        <v>248</v>
      </c>
      <c r="F31" t="s">
        <v>249</v>
      </c>
      <c r="G31" t="s">
        <v>250</v>
      </c>
      <c r="H31" t="s">
        <v>252</v>
      </c>
      <c r="I31" t="s">
        <v>254</v>
      </c>
    </row>
    <row r="32" spans="1:12">
      <c r="A32" s="80" t="s">
        <v>99</v>
      </c>
      <c r="B32" s="16" t="s">
        <v>100</v>
      </c>
      <c r="C32" t="s">
        <v>72</v>
      </c>
      <c r="D32" t="s">
        <v>79</v>
      </c>
      <c r="E32" t="s">
        <v>265</v>
      </c>
      <c r="F32" t="s">
        <v>264</v>
      </c>
      <c r="G32" t="s">
        <v>236</v>
      </c>
      <c r="H32" t="s">
        <v>237</v>
      </c>
    </row>
    <row r="33" spans="1:9">
      <c r="A33" s="81"/>
      <c r="B33" s="16" t="s">
        <v>101</v>
      </c>
      <c r="C33" t="s">
        <v>72</v>
      </c>
      <c r="D33" t="s">
        <v>79</v>
      </c>
      <c r="E33" t="s">
        <v>265</v>
      </c>
      <c r="F33" t="s">
        <v>265</v>
      </c>
      <c r="G33" s="42"/>
    </row>
    <row r="34" spans="1:9">
      <c r="A34" s="80" t="s">
        <v>102</v>
      </c>
      <c r="B34" s="16" t="s">
        <v>103</v>
      </c>
      <c r="C34" t="s">
        <v>72</v>
      </c>
      <c r="D34" t="s">
        <v>257</v>
      </c>
      <c r="E34" t="s">
        <v>258</v>
      </c>
      <c r="F34" t="s">
        <v>258</v>
      </c>
      <c r="H34" t="s">
        <v>237</v>
      </c>
    </row>
    <row r="35" spans="1:9">
      <c r="A35" s="81"/>
      <c r="B35" s="16" t="s">
        <v>104</v>
      </c>
      <c r="C35" t="s">
        <v>72</v>
      </c>
      <c r="D35" t="s">
        <v>257</v>
      </c>
      <c r="E35" t="s">
        <v>258</v>
      </c>
      <c r="F35" t="s">
        <v>258</v>
      </c>
      <c r="H35" t="s">
        <v>245</v>
      </c>
    </row>
    <row r="36" spans="1:9">
      <c r="A36" s="75" t="s">
        <v>105</v>
      </c>
      <c r="B36" t="s">
        <v>106</v>
      </c>
      <c r="C36" t="s">
        <v>72</v>
      </c>
      <c r="D36" t="s">
        <v>257</v>
      </c>
      <c r="E36" t="s">
        <v>258</v>
      </c>
      <c r="F36" t="s">
        <v>258</v>
      </c>
      <c r="H36" t="s">
        <v>237</v>
      </c>
    </row>
    <row r="37" spans="1:9">
      <c r="A37" s="78"/>
      <c r="B37" t="s">
        <v>107</v>
      </c>
      <c r="C37" t="s">
        <v>72</v>
      </c>
      <c r="D37" t="s">
        <v>257</v>
      </c>
      <c r="E37" s="42" t="s">
        <v>290</v>
      </c>
      <c r="F37" s="42" t="s">
        <v>290</v>
      </c>
      <c r="H37" t="s">
        <v>237</v>
      </c>
    </row>
    <row r="38" spans="1:9">
      <c r="A38" s="78"/>
      <c r="B38" s="16" t="s">
        <v>108</v>
      </c>
      <c r="C38" t="s">
        <v>72</v>
      </c>
      <c r="D38" t="s">
        <v>257</v>
      </c>
      <c r="E38" t="s">
        <v>258</v>
      </c>
      <c r="F38" t="s">
        <v>258</v>
      </c>
      <c r="H38" t="s">
        <v>245</v>
      </c>
    </row>
    <row r="39" spans="1:9">
      <c r="A39" s="78"/>
      <c r="B39" s="16" t="s">
        <v>109</v>
      </c>
      <c r="C39" t="s">
        <v>72</v>
      </c>
      <c r="D39" t="s">
        <v>257</v>
      </c>
      <c r="E39" t="s">
        <v>258</v>
      </c>
      <c r="F39" t="s">
        <v>258</v>
      </c>
      <c r="H39" t="s">
        <v>245</v>
      </c>
    </row>
    <row r="40" spans="1:9">
      <c r="A40" s="78"/>
      <c r="B40" s="16" t="s">
        <v>110</v>
      </c>
      <c r="C40" t="s">
        <v>72</v>
      </c>
      <c r="D40" t="s">
        <v>257</v>
      </c>
      <c r="E40" t="s">
        <v>259</v>
      </c>
      <c r="F40" t="s">
        <v>259</v>
      </c>
      <c r="H40" t="s">
        <v>245</v>
      </c>
    </row>
    <row r="41" spans="1:9">
      <c r="A41" s="78"/>
      <c r="B41" t="s">
        <v>111</v>
      </c>
      <c r="C41" t="s">
        <v>72</v>
      </c>
      <c r="D41" t="s">
        <v>257</v>
      </c>
      <c r="E41" t="s">
        <v>258</v>
      </c>
      <c r="F41" t="s">
        <v>258</v>
      </c>
      <c r="H41" t="s">
        <v>237</v>
      </c>
    </row>
    <row r="42" spans="1:9">
      <c r="A42" s="78"/>
      <c r="B42" t="s">
        <v>112</v>
      </c>
      <c r="C42" t="s">
        <v>85</v>
      </c>
      <c r="D42" t="s">
        <v>255</v>
      </c>
      <c r="E42" t="s">
        <v>248</v>
      </c>
      <c r="F42" t="s">
        <v>249</v>
      </c>
      <c r="G42" t="s">
        <v>250</v>
      </c>
      <c r="H42" t="s">
        <v>251</v>
      </c>
      <c r="I42" t="s">
        <v>253</v>
      </c>
    </row>
    <row r="43" spans="1:9">
      <c r="A43" s="78"/>
      <c r="B43" t="s">
        <v>113</v>
      </c>
      <c r="C43" t="s">
        <v>72</v>
      </c>
      <c r="D43" t="s">
        <v>257</v>
      </c>
      <c r="E43" t="s">
        <v>258</v>
      </c>
      <c r="F43" t="s">
        <v>258</v>
      </c>
      <c r="H43" t="s">
        <v>245</v>
      </c>
    </row>
    <row r="44" spans="1:9">
      <c r="A44" s="78"/>
      <c r="B44" t="s">
        <v>114</v>
      </c>
      <c r="C44" t="s">
        <v>72</v>
      </c>
      <c r="D44" t="s">
        <v>257</v>
      </c>
      <c r="E44" t="s">
        <v>258</v>
      </c>
      <c r="F44" t="s">
        <v>258</v>
      </c>
      <c r="H44" t="s">
        <v>245</v>
      </c>
    </row>
    <row r="45" spans="1:9">
      <c r="A45" s="78"/>
      <c r="B45" t="s">
        <v>115</v>
      </c>
      <c r="C45" t="s">
        <v>85</v>
      </c>
      <c r="D45" t="s">
        <v>255</v>
      </c>
      <c r="E45" t="s">
        <v>248</v>
      </c>
      <c r="F45" t="s">
        <v>249</v>
      </c>
      <c r="G45" t="s">
        <v>250</v>
      </c>
      <c r="H45" t="s">
        <v>252</v>
      </c>
      <c r="I45" t="s">
        <v>254</v>
      </c>
    </row>
    <row r="46" spans="1:9">
      <c r="A46" s="78"/>
      <c r="B46" t="s">
        <v>116</v>
      </c>
      <c r="C46" t="s">
        <v>85</v>
      </c>
      <c r="D46" t="s">
        <v>255</v>
      </c>
      <c r="E46" t="s">
        <v>248</v>
      </c>
      <c r="F46" t="s">
        <v>249</v>
      </c>
      <c r="G46" t="s">
        <v>250</v>
      </c>
      <c r="H46" t="s">
        <v>251</v>
      </c>
      <c r="I46" t="s">
        <v>253</v>
      </c>
    </row>
    <row r="47" spans="1:9">
      <c r="A47" s="79"/>
      <c r="B47" t="s">
        <v>117</v>
      </c>
      <c r="C47" t="s">
        <v>85</v>
      </c>
      <c r="D47" t="s">
        <v>255</v>
      </c>
      <c r="E47" t="s">
        <v>248</v>
      </c>
      <c r="F47" t="s">
        <v>249</v>
      </c>
      <c r="G47" t="s">
        <v>250</v>
      </c>
      <c r="H47" t="s">
        <v>252</v>
      </c>
      <c r="I47" t="s">
        <v>254</v>
      </c>
    </row>
    <row r="48" spans="1:9">
      <c r="A48" s="75" t="s">
        <v>118</v>
      </c>
      <c r="B48" s="16" t="s">
        <v>119</v>
      </c>
      <c r="C48" t="s">
        <v>72</v>
      </c>
      <c r="D48" t="s">
        <v>257</v>
      </c>
      <c r="E48" t="s">
        <v>258</v>
      </c>
      <c r="F48" t="s">
        <v>258</v>
      </c>
      <c r="H48" t="s">
        <v>237</v>
      </c>
    </row>
    <row r="49" spans="1:9">
      <c r="A49" s="78"/>
      <c r="B49" s="16" t="s">
        <v>120</v>
      </c>
      <c r="C49" t="s">
        <v>72</v>
      </c>
      <c r="D49" t="s">
        <v>257</v>
      </c>
      <c r="E49" s="42" t="s">
        <v>290</v>
      </c>
      <c r="F49" s="42" t="s">
        <v>290</v>
      </c>
      <c r="H49" t="s">
        <v>237</v>
      </c>
    </row>
    <row r="50" spans="1:9">
      <c r="A50" s="78"/>
      <c r="B50" s="16" t="s">
        <v>121</v>
      </c>
      <c r="C50" t="s">
        <v>72</v>
      </c>
      <c r="D50" t="s">
        <v>257</v>
      </c>
      <c r="E50" t="s">
        <v>258</v>
      </c>
      <c r="F50" t="s">
        <v>258</v>
      </c>
      <c r="H50" t="s">
        <v>245</v>
      </c>
    </row>
    <row r="51" spans="1:9">
      <c r="A51" s="78"/>
      <c r="B51" s="16" t="s">
        <v>122</v>
      </c>
      <c r="C51" t="s">
        <v>72</v>
      </c>
      <c r="D51" t="s">
        <v>257</v>
      </c>
      <c r="E51" t="s">
        <v>258</v>
      </c>
      <c r="F51" t="s">
        <v>258</v>
      </c>
      <c r="H51" t="s">
        <v>245</v>
      </c>
    </row>
    <row r="52" spans="1:9">
      <c r="A52" s="78"/>
      <c r="B52" s="16" t="s">
        <v>123</v>
      </c>
      <c r="C52" t="s">
        <v>72</v>
      </c>
      <c r="D52" t="s">
        <v>257</v>
      </c>
      <c r="E52" t="s">
        <v>259</v>
      </c>
      <c r="F52" t="s">
        <v>259</v>
      </c>
      <c r="H52" t="s">
        <v>245</v>
      </c>
    </row>
    <row r="53" spans="1:9">
      <c r="A53" s="78"/>
      <c r="B53" s="16" t="s">
        <v>124</v>
      </c>
      <c r="C53" t="s">
        <v>85</v>
      </c>
      <c r="D53" t="s">
        <v>255</v>
      </c>
      <c r="E53" t="s">
        <v>248</v>
      </c>
      <c r="F53" t="s">
        <v>249</v>
      </c>
      <c r="G53" t="s">
        <v>250</v>
      </c>
      <c r="H53" t="s">
        <v>251</v>
      </c>
      <c r="I53" t="s">
        <v>253</v>
      </c>
    </row>
    <row r="54" spans="1:9">
      <c r="A54" s="78"/>
      <c r="B54" s="16" t="s">
        <v>125</v>
      </c>
      <c r="C54" t="s">
        <v>85</v>
      </c>
      <c r="D54" t="s">
        <v>255</v>
      </c>
      <c r="E54" t="s">
        <v>248</v>
      </c>
      <c r="F54" t="s">
        <v>249</v>
      </c>
      <c r="G54" t="s">
        <v>250</v>
      </c>
      <c r="H54" t="s">
        <v>251</v>
      </c>
      <c r="I54" t="s">
        <v>253</v>
      </c>
    </row>
    <row r="55" spans="1:9">
      <c r="A55" s="78"/>
      <c r="B55" s="37" t="s">
        <v>126</v>
      </c>
      <c r="C55" s="5" t="s">
        <v>72</v>
      </c>
      <c r="D55" s="5" t="s">
        <v>257</v>
      </c>
      <c r="E55" s="5" t="s">
        <v>258</v>
      </c>
      <c r="F55" s="5" t="s">
        <v>258</v>
      </c>
      <c r="G55" s="5"/>
      <c r="H55" s="5" t="s">
        <v>245</v>
      </c>
    </row>
    <row r="56" spans="1:9">
      <c r="A56" s="78"/>
      <c r="B56" t="s">
        <v>127</v>
      </c>
      <c r="C56" t="s">
        <v>85</v>
      </c>
      <c r="D56" t="s">
        <v>255</v>
      </c>
      <c r="E56" t="s">
        <v>248</v>
      </c>
      <c r="F56" t="s">
        <v>249</v>
      </c>
      <c r="G56" t="s">
        <v>250</v>
      </c>
      <c r="H56" t="s">
        <v>252</v>
      </c>
      <c r="I56" t="s">
        <v>254</v>
      </c>
    </row>
    <row r="57" spans="1:9">
      <c r="A57" s="78"/>
      <c r="B57" s="16" t="s">
        <v>128</v>
      </c>
      <c r="C57" t="s">
        <v>85</v>
      </c>
      <c r="D57" t="s">
        <v>255</v>
      </c>
      <c r="E57" t="s">
        <v>248</v>
      </c>
      <c r="F57" t="s">
        <v>249</v>
      </c>
      <c r="G57" t="s">
        <v>250</v>
      </c>
      <c r="H57" t="s">
        <v>252</v>
      </c>
      <c r="I57" t="s">
        <v>254</v>
      </c>
    </row>
    <row r="58" spans="1:9">
      <c r="A58" s="78"/>
      <c r="B58" s="16" t="s">
        <v>129</v>
      </c>
      <c r="C58" t="s">
        <v>85</v>
      </c>
      <c r="D58" t="s">
        <v>255</v>
      </c>
      <c r="E58" t="s">
        <v>248</v>
      </c>
      <c r="F58" t="s">
        <v>249</v>
      </c>
      <c r="G58" t="s">
        <v>250</v>
      </c>
      <c r="H58" t="s">
        <v>251</v>
      </c>
      <c r="I58" t="s">
        <v>253</v>
      </c>
    </row>
    <row r="59" spans="1:9">
      <c r="A59" s="79"/>
      <c r="B59" s="16" t="s">
        <v>130</v>
      </c>
      <c r="C59" t="s">
        <v>85</v>
      </c>
      <c r="D59" t="s">
        <v>255</v>
      </c>
      <c r="E59" t="s">
        <v>248</v>
      </c>
      <c r="F59" t="s">
        <v>249</v>
      </c>
      <c r="G59" t="s">
        <v>250</v>
      </c>
      <c r="H59" t="s">
        <v>252</v>
      </c>
      <c r="I59" t="s">
        <v>254</v>
      </c>
    </row>
    <row r="60" spans="1:9" ht="18.75" customHeight="1">
      <c r="A60" s="75" t="s">
        <v>131</v>
      </c>
      <c r="B60" s="16" t="s">
        <v>132</v>
      </c>
      <c r="C60" t="s">
        <v>72</v>
      </c>
      <c r="D60" t="s">
        <v>257</v>
      </c>
      <c r="E60" t="s">
        <v>258</v>
      </c>
      <c r="F60" t="s">
        <v>258</v>
      </c>
      <c r="H60" t="s">
        <v>237</v>
      </c>
    </row>
    <row r="61" spans="1:9">
      <c r="A61" s="76"/>
      <c r="B61" s="16" t="s">
        <v>133</v>
      </c>
      <c r="C61" t="s">
        <v>72</v>
      </c>
      <c r="D61" t="s">
        <v>257</v>
      </c>
      <c r="E61" s="42" t="s">
        <v>290</v>
      </c>
      <c r="F61" s="42" t="s">
        <v>290</v>
      </c>
      <c r="H61" t="s">
        <v>237</v>
      </c>
    </row>
    <row r="62" spans="1:9">
      <c r="A62" s="76"/>
      <c r="B62" s="16" t="s">
        <v>134</v>
      </c>
      <c r="C62" t="s">
        <v>72</v>
      </c>
      <c r="D62" t="s">
        <v>257</v>
      </c>
      <c r="E62" t="s">
        <v>258</v>
      </c>
      <c r="F62" t="s">
        <v>258</v>
      </c>
      <c r="H62" t="s">
        <v>245</v>
      </c>
    </row>
    <row r="63" spans="1:9">
      <c r="A63" s="76"/>
      <c r="B63" s="16" t="s">
        <v>135</v>
      </c>
      <c r="C63" t="s">
        <v>72</v>
      </c>
      <c r="D63" t="s">
        <v>257</v>
      </c>
      <c r="E63" t="s">
        <v>258</v>
      </c>
      <c r="F63" t="s">
        <v>258</v>
      </c>
      <c r="H63" t="s">
        <v>245</v>
      </c>
    </row>
    <row r="64" spans="1:9">
      <c r="A64" s="76"/>
      <c r="B64" s="16" t="s">
        <v>136</v>
      </c>
      <c r="C64" t="s">
        <v>72</v>
      </c>
      <c r="D64" t="s">
        <v>257</v>
      </c>
      <c r="E64" t="s">
        <v>259</v>
      </c>
      <c r="F64" t="s">
        <v>259</v>
      </c>
      <c r="H64" t="s">
        <v>245</v>
      </c>
    </row>
    <row r="65" spans="1:9">
      <c r="A65" s="76"/>
      <c r="B65" t="s">
        <v>279</v>
      </c>
      <c r="C65" t="s">
        <v>260</v>
      </c>
      <c r="G65" t="s">
        <v>261</v>
      </c>
      <c r="H65" t="s">
        <v>262</v>
      </c>
    </row>
    <row r="66" spans="1:9">
      <c r="A66" s="76"/>
      <c r="B66" t="s">
        <v>137</v>
      </c>
      <c r="C66" t="s">
        <v>85</v>
      </c>
      <c r="D66" t="s">
        <v>255</v>
      </c>
      <c r="E66" t="s">
        <v>248</v>
      </c>
      <c r="F66" t="s">
        <v>249</v>
      </c>
      <c r="G66" t="s">
        <v>250</v>
      </c>
      <c r="H66" t="s">
        <v>251</v>
      </c>
      <c r="I66" t="s">
        <v>253</v>
      </c>
    </row>
    <row r="67" spans="1:9">
      <c r="A67" s="77"/>
      <c r="B67" t="s">
        <v>138</v>
      </c>
      <c r="C67" t="s">
        <v>85</v>
      </c>
      <c r="D67" t="s">
        <v>255</v>
      </c>
      <c r="E67" t="s">
        <v>248</v>
      </c>
      <c r="F67" t="s">
        <v>249</v>
      </c>
      <c r="G67" t="s">
        <v>250</v>
      </c>
      <c r="H67" t="s">
        <v>252</v>
      </c>
      <c r="I67" t="s">
        <v>254</v>
      </c>
    </row>
    <row r="68" spans="1:9">
      <c r="A68" s="75" t="s">
        <v>139</v>
      </c>
      <c r="B68" t="s">
        <v>140</v>
      </c>
      <c r="C68" t="s">
        <v>72</v>
      </c>
      <c r="D68" t="s">
        <v>257</v>
      </c>
      <c r="E68" t="s">
        <v>258</v>
      </c>
      <c r="F68" t="s">
        <v>258</v>
      </c>
      <c r="H68" t="s">
        <v>237</v>
      </c>
    </row>
    <row r="69" spans="1:9">
      <c r="A69" s="76"/>
      <c r="B69" t="s">
        <v>141</v>
      </c>
      <c r="C69" t="s">
        <v>72</v>
      </c>
      <c r="D69" t="s">
        <v>257</v>
      </c>
      <c r="E69" s="42" t="s">
        <v>290</v>
      </c>
      <c r="F69" s="42" t="s">
        <v>290</v>
      </c>
      <c r="H69" t="s">
        <v>237</v>
      </c>
    </row>
    <row r="70" spans="1:9">
      <c r="A70" s="76"/>
      <c r="B70" t="s">
        <v>142</v>
      </c>
      <c r="C70" t="s">
        <v>72</v>
      </c>
      <c r="D70" t="s">
        <v>257</v>
      </c>
      <c r="E70" t="s">
        <v>258</v>
      </c>
      <c r="F70" t="s">
        <v>258</v>
      </c>
      <c r="H70" t="s">
        <v>245</v>
      </c>
    </row>
    <row r="71" spans="1:9">
      <c r="A71" s="76"/>
      <c r="B71" t="s">
        <v>143</v>
      </c>
      <c r="C71" t="s">
        <v>72</v>
      </c>
      <c r="D71" t="s">
        <v>257</v>
      </c>
      <c r="E71" t="s">
        <v>258</v>
      </c>
      <c r="F71" t="s">
        <v>258</v>
      </c>
      <c r="H71" t="s">
        <v>245</v>
      </c>
    </row>
    <row r="72" spans="1:9">
      <c r="A72" s="76"/>
      <c r="B72" t="s">
        <v>144</v>
      </c>
      <c r="C72" t="s">
        <v>72</v>
      </c>
      <c r="D72" t="s">
        <v>257</v>
      </c>
      <c r="E72" t="s">
        <v>259</v>
      </c>
      <c r="F72" t="s">
        <v>259</v>
      </c>
      <c r="H72" t="s">
        <v>245</v>
      </c>
    </row>
    <row r="73" spans="1:9">
      <c r="A73" s="76"/>
      <c r="B73" t="s">
        <v>145</v>
      </c>
      <c r="C73" t="s">
        <v>72</v>
      </c>
      <c r="D73" t="s">
        <v>257</v>
      </c>
      <c r="E73" t="s">
        <v>258</v>
      </c>
      <c r="F73" t="s">
        <v>258</v>
      </c>
      <c r="H73" t="s">
        <v>237</v>
      </c>
    </row>
    <row r="74" spans="1:9">
      <c r="A74" s="76"/>
      <c r="B74" t="s">
        <v>146</v>
      </c>
      <c r="C74" t="s">
        <v>85</v>
      </c>
      <c r="D74" t="s">
        <v>255</v>
      </c>
      <c r="E74" t="s">
        <v>248</v>
      </c>
      <c r="F74" t="s">
        <v>249</v>
      </c>
      <c r="G74" t="s">
        <v>250</v>
      </c>
      <c r="H74" t="s">
        <v>251</v>
      </c>
      <c r="I74" t="s">
        <v>253</v>
      </c>
    </row>
    <row r="75" spans="1:9">
      <c r="A75" s="76"/>
      <c r="B75" t="s">
        <v>147</v>
      </c>
      <c r="C75" t="s">
        <v>72</v>
      </c>
      <c r="D75" t="s">
        <v>257</v>
      </c>
      <c r="E75" t="s">
        <v>258</v>
      </c>
      <c r="F75" t="s">
        <v>258</v>
      </c>
      <c r="H75" t="s">
        <v>245</v>
      </c>
    </row>
    <row r="76" spans="1:9">
      <c r="A76" s="76"/>
      <c r="B76" t="s">
        <v>148</v>
      </c>
      <c r="C76" t="s">
        <v>72</v>
      </c>
      <c r="D76" t="s">
        <v>257</v>
      </c>
      <c r="E76" t="s">
        <v>258</v>
      </c>
      <c r="F76" t="s">
        <v>258</v>
      </c>
      <c r="H76" t="s">
        <v>245</v>
      </c>
    </row>
    <row r="77" spans="1:9">
      <c r="A77" s="76"/>
      <c r="B77" t="s">
        <v>149</v>
      </c>
      <c r="C77" t="s">
        <v>85</v>
      </c>
      <c r="D77" t="s">
        <v>255</v>
      </c>
      <c r="E77" t="s">
        <v>248</v>
      </c>
      <c r="F77" t="s">
        <v>249</v>
      </c>
      <c r="G77" t="s">
        <v>250</v>
      </c>
      <c r="H77" t="s">
        <v>252</v>
      </c>
      <c r="I77" t="s">
        <v>254</v>
      </c>
    </row>
    <row r="78" spans="1:9">
      <c r="A78" s="76"/>
      <c r="B78" t="s">
        <v>150</v>
      </c>
      <c r="C78" t="s">
        <v>85</v>
      </c>
      <c r="D78" t="s">
        <v>255</v>
      </c>
      <c r="E78" t="s">
        <v>248</v>
      </c>
      <c r="F78" t="s">
        <v>249</v>
      </c>
      <c r="G78" t="s">
        <v>250</v>
      </c>
      <c r="H78" t="s">
        <v>251</v>
      </c>
      <c r="I78" t="s">
        <v>253</v>
      </c>
    </row>
    <row r="79" spans="1:9">
      <c r="A79" s="77"/>
      <c r="B79" t="s">
        <v>151</v>
      </c>
      <c r="C79" t="s">
        <v>85</v>
      </c>
      <c r="D79" t="s">
        <v>255</v>
      </c>
      <c r="E79" t="s">
        <v>248</v>
      </c>
      <c r="F79" t="s">
        <v>249</v>
      </c>
      <c r="G79" t="s">
        <v>250</v>
      </c>
      <c r="H79" t="s">
        <v>252</v>
      </c>
      <c r="I79" t="s">
        <v>254</v>
      </c>
    </row>
    <row r="80" spans="1:9">
      <c r="A80" s="75" t="s">
        <v>152</v>
      </c>
      <c r="B80" t="s">
        <v>153</v>
      </c>
      <c r="C80" t="s">
        <v>72</v>
      </c>
      <c r="D80" t="s">
        <v>79</v>
      </c>
      <c r="E80" t="s">
        <v>265</v>
      </c>
      <c r="F80" t="s">
        <v>264</v>
      </c>
      <c r="G80" t="s">
        <v>236</v>
      </c>
      <c r="H80" t="s">
        <v>237</v>
      </c>
    </row>
    <row r="81" spans="1:9">
      <c r="A81" s="76"/>
      <c r="B81" t="s">
        <v>154</v>
      </c>
      <c r="C81" t="s">
        <v>72</v>
      </c>
      <c r="D81" t="s">
        <v>79</v>
      </c>
      <c r="E81" t="s">
        <v>263</v>
      </c>
      <c r="F81" t="s">
        <v>249</v>
      </c>
      <c r="H81" t="s">
        <v>237</v>
      </c>
      <c r="I81" t="s">
        <v>253</v>
      </c>
    </row>
    <row r="82" spans="1:9">
      <c r="A82" s="76"/>
      <c r="B82" t="s">
        <v>155</v>
      </c>
      <c r="C82" t="s">
        <v>72</v>
      </c>
      <c r="D82" t="s">
        <v>79</v>
      </c>
      <c r="E82" t="s">
        <v>265</v>
      </c>
      <c r="F82" t="s">
        <v>265</v>
      </c>
      <c r="G82" s="42"/>
    </row>
    <row r="83" spans="1:9">
      <c r="A83" s="76"/>
      <c r="B83" t="s">
        <v>156</v>
      </c>
      <c r="C83" t="s">
        <v>72</v>
      </c>
      <c r="D83" t="s">
        <v>79</v>
      </c>
      <c r="E83" t="s">
        <v>265</v>
      </c>
      <c r="F83" t="s">
        <v>265</v>
      </c>
      <c r="G83" s="42"/>
    </row>
    <row r="84" spans="1:9">
      <c r="A84" s="76"/>
      <c r="B84" t="s">
        <v>157</v>
      </c>
      <c r="C84" t="s">
        <v>72</v>
      </c>
      <c r="D84" t="s">
        <v>79</v>
      </c>
      <c r="E84" t="s">
        <v>263</v>
      </c>
      <c r="F84" t="s">
        <v>263</v>
      </c>
      <c r="H84" t="s">
        <v>245</v>
      </c>
    </row>
    <row r="85" spans="1:9">
      <c r="A85" s="76"/>
      <c r="B85" t="s">
        <v>158</v>
      </c>
      <c r="C85" t="s">
        <v>72</v>
      </c>
      <c r="D85" t="s">
        <v>79</v>
      </c>
      <c r="E85" t="s">
        <v>265</v>
      </c>
      <c r="F85" t="s">
        <v>264</v>
      </c>
      <c r="G85" t="s">
        <v>236</v>
      </c>
      <c r="H85" t="s">
        <v>237</v>
      </c>
    </row>
    <row r="86" spans="1:9">
      <c r="A86" s="76"/>
      <c r="B86" t="s">
        <v>159</v>
      </c>
      <c r="C86" t="s">
        <v>85</v>
      </c>
      <c r="D86" t="s">
        <v>255</v>
      </c>
      <c r="E86" t="s">
        <v>248</v>
      </c>
      <c r="F86" t="s">
        <v>249</v>
      </c>
      <c r="G86" t="s">
        <v>250</v>
      </c>
      <c r="H86" t="s">
        <v>251</v>
      </c>
      <c r="I86" t="s">
        <v>253</v>
      </c>
    </row>
    <row r="87" spans="1:9">
      <c r="A87" s="76"/>
      <c r="B87" t="s">
        <v>160</v>
      </c>
      <c r="C87" t="s">
        <v>72</v>
      </c>
      <c r="D87" t="s">
        <v>79</v>
      </c>
      <c r="E87" t="s">
        <v>265</v>
      </c>
      <c r="F87" t="s">
        <v>265</v>
      </c>
      <c r="G87" s="42"/>
    </row>
    <row r="88" spans="1:9">
      <c r="A88" s="76"/>
      <c r="B88" t="s">
        <v>161</v>
      </c>
      <c r="C88" t="s">
        <v>72</v>
      </c>
      <c r="D88" t="s">
        <v>79</v>
      </c>
      <c r="E88" t="s">
        <v>265</v>
      </c>
      <c r="F88" t="s">
        <v>265</v>
      </c>
      <c r="G88" s="42"/>
    </row>
    <row r="89" spans="1:9">
      <c r="A89" s="76"/>
      <c r="B89" t="s">
        <v>162</v>
      </c>
      <c r="C89" t="s">
        <v>85</v>
      </c>
      <c r="D89" t="s">
        <v>255</v>
      </c>
      <c r="E89" t="s">
        <v>248</v>
      </c>
      <c r="F89" t="s">
        <v>249</v>
      </c>
      <c r="G89" t="s">
        <v>250</v>
      </c>
      <c r="H89" t="s">
        <v>252</v>
      </c>
      <c r="I89" t="s">
        <v>254</v>
      </c>
    </row>
    <row r="90" spans="1:9">
      <c r="A90" s="76"/>
      <c r="B90" t="s">
        <v>163</v>
      </c>
      <c r="C90" t="s">
        <v>85</v>
      </c>
      <c r="D90" t="s">
        <v>255</v>
      </c>
      <c r="E90" t="s">
        <v>248</v>
      </c>
      <c r="F90" t="s">
        <v>249</v>
      </c>
      <c r="G90" t="s">
        <v>250</v>
      </c>
      <c r="H90" t="s">
        <v>251</v>
      </c>
      <c r="I90" t="s">
        <v>253</v>
      </c>
    </row>
    <row r="91" spans="1:9">
      <c r="A91" s="77"/>
      <c r="B91" s="16" t="s">
        <v>164</v>
      </c>
      <c r="C91" t="s">
        <v>85</v>
      </c>
      <c r="D91" t="s">
        <v>255</v>
      </c>
      <c r="E91" t="s">
        <v>248</v>
      </c>
      <c r="F91" t="s">
        <v>249</v>
      </c>
      <c r="G91" t="s">
        <v>250</v>
      </c>
      <c r="H91" t="s">
        <v>252</v>
      </c>
      <c r="I91" t="s">
        <v>254</v>
      </c>
    </row>
    <row r="92" spans="1:9">
      <c r="A92" s="75" t="s">
        <v>165</v>
      </c>
      <c r="B92" t="s">
        <v>166</v>
      </c>
      <c r="C92" t="s">
        <v>72</v>
      </c>
      <c r="D92" t="s">
        <v>79</v>
      </c>
      <c r="E92" t="s">
        <v>265</v>
      </c>
      <c r="F92" t="s">
        <v>265</v>
      </c>
    </row>
    <row r="93" spans="1:9">
      <c r="A93" s="76"/>
      <c r="B93" t="s">
        <v>167</v>
      </c>
      <c r="C93" t="s">
        <v>72</v>
      </c>
      <c r="D93" t="s">
        <v>79</v>
      </c>
      <c r="E93" t="s">
        <v>263</v>
      </c>
      <c r="F93" t="s">
        <v>263</v>
      </c>
      <c r="H93" t="s">
        <v>237</v>
      </c>
    </row>
    <row r="94" spans="1:9">
      <c r="A94" s="76"/>
      <c r="B94" t="s">
        <v>168</v>
      </c>
      <c r="C94" t="s">
        <v>72</v>
      </c>
      <c r="D94" t="s">
        <v>79</v>
      </c>
      <c r="E94" t="s">
        <v>265</v>
      </c>
      <c r="F94" t="s">
        <v>265</v>
      </c>
      <c r="G94" s="42"/>
    </row>
    <row r="95" spans="1:9">
      <c r="A95" s="76"/>
      <c r="B95" t="s">
        <v>169</v>
      </c>
      <c r="C95" t="s">
        <v>72</v>
      </c>
      <c r="D95" t="s">
        <v>79</v>
      </c>
      <c r="E95" t="s">
        <v>265</v>
      </c>
      <c r="F95" t="s">
        <v>265</v>
      </c>
      <c r="G95" s="42"/>
    </row>
    <row r="96" spans="1:9">
      <c r="A96" s="76"/>
      <c r="B96" t="s">
        <v>170</v>
      </c>
      <c r="C96" t="s">
        <v>72</v>
      </c>
      <c r="D96" t="s">
        <v>79</v>
      </c>
      <c r="E96" t="s">
        <v>263</v>
      </c>
      <c r="F96" t="s">
        <v>263</v>
      </c>
      <c r="H96" t="s">
        <v>245</v>
      </c>
    </row>
    <row r="97" spans="1:9">
      <c r="A97" s="76"/>
      <c r="B97" t="s">
        <v>171</v>
      </c>
      <c r="C97" t="s">
        <v>85</v>
      </c>
      <c r="D97" t="s">
        <v>255</v>
      </c>
      <c r="E97" t="s">
        <v>248</v>
      </c>
      <c r="F97" t="s">
        <v>249</v>
      </c>
      <c r="G97" t="s">
        <v>250</v>
      </c>
      <c r="H97" t="s">
        <v>251</v>
      </c>
      <c r="I97" t="s">
        <v>253</v>
      </c>
    </row>
    <row r="98" spans="1:9">
      <c r="A98" s="76"/>
      <c r="B98" t="s">
        <v>172</v>
      </c>
      <c r="C98" t="s">
        <v>85</v>
      </c>
      <c r="D98" t="s">
        <v>255</v>
      </c>
      <c r="E98" t="s">
        <v>248</v>
      </c>
      <c r="F98" t="s">
        <v>249</v>
      </c>
      <c r="G98" t="s">
        <v>250</v>
      </c>
      <c r="H98" t="s">
        <v>251</v>
      </c>
      <c r="I98" t="s">
        <v>253</v>
      </c>
    </row>
    <row r="99" spans="1:9">
      <c r="A99" s="76"/>
      <c r="B99" s="5" t="s">
        <v>173</v>
      </c>
      <c r="C99" s="5" t="s">
        <v>72</v>
      </c>
      <c r="D99" s="5" t="s">
        <v>79</v>
      </c>
      <c r="E99" s="5" t="s">
        <v>265</v>
      </c>
      <c r="F99" s="5" t="s">
        <v>265</v>
      </c>
      <c r="G99" s="5"/>
    </row>
    <row r="100" spans="1:9">
      <c r="A100" s="76"/>
      <c r="B100" t="s">
        <v>174</v>
      </c>
      <c r="C100" t="s">
        <v>85</v>
      </c>
      <c r="D100" t="s">
        <v>255</v>
      </c>
      <c r="E100" t="s">
        <v>248</v>
      </c>
      <c r="F100" t="s">
        <v>249</v>
      </c>
      <c r="G100" t="s">
        <v>250</v>
      </c>
      <c r="H100" t="s">
        <v>252</v>
      </c>
      <c r="I100" t="s">
        <v>254</v>
      </c>
    </row>
    <row r="101" spans="1:9">
      <c r="A101" s="76"/>
      <c r="B101" t="s">
        <v>175</v>
      </c>
      <c r="C101" t="s">
        <v>85</v>
      </c>
      <c r="D101" t="s">
        <v>255</v>
      </c>
      <c r="E101" t="s">
        <v>248</v>
      </c>
      <c r="F101" t="s">
        <v>249</v>
      </c>
      <c r="G101" t="s">
        <v>250</v>
      </c>
      <c r="H101" t="s">
        <v>252</v>
      </c>
      <c r="I101" t="s">
        <v>254</v>
      </c>
    </row>
    <row r="102" spans="1:9">
      <c r="A102" s="76"/>
      <c r="B102" t="s">
        <v>176</v>
      </c>
      <c r="C102" t="s">
        <v>85</v>
      </c>
      <c r="D102" t="s">
        <v>255</v>
      </c>
      <c r="E102" t="s">
        <v>248</v>
      </c>
      <c r="F102" t="s">
        <v>249</v>
      </c>
      <c r="G102" t="s">
        <v>250</v>
      </c>
      <c r="H102" t="s">
        <v>251</v>
      </c>
      <c r="I102" t="s">
        <v>253</v>
      </c>
    </row>
    <row r="103" spans="1:9">
      <c r="A103" s="77"/>
      <c r="B103" s="16" t="s">
        <v>177</v>
      </c>
      <c r="C103" t="s">
        <v>85</v>
      </c>
      <c r="D103" t="s">
        <v>255</v>
      </c>
      <c r="E103" t="s">
        <v>248</v>
      </c>
      <c r="F103" t="s">
        <v>249</v>
      </c>
      <c r="G103" t="s">
        <v>250</v>
      </c>
      <c r="H103" t="s">
        <v>252</v>
      </c>
      <c r="I103" t="s">
        <v>254</v>
      </c>
    </row>
    <row r="104" spans="1:9" ht="18.75" customHeight="1">
      <c r="A104" s="75" t="s">
        <v>178</v>
      </c>
      <c r="B104" s="16" t="s">
        <v>179</v>
      </c>
      <c r="C104" t="s">
        <v>72</v>
      </c>
      <c r="D104" t="s">
        <v>257</v>
      </c>
      <c r="E104" t="s">
        <v>258</v>
      </c>
      <c r="F104" t="s">
        <v>258</v>
      </c>
      <c r="H104" t="s">
        <v>237</v>
      </c>
    </row>
    <row r="105" spans="1:9">
      <c r="A105" s="76"/>
      <c r="B105" s="16" t="s">
        <v>180</v>
      </c>
      <c r="C105" t="s">
        <v>72</v>
      </c>
      <c r="D105" t="s">
        <v>257</v>
      </c>
      <c r="E105" s="42" t="s">
        <v>290</v>
      </c>
      <c r="F105" s="42" t="s">
        <v>290</v>
      </c>
      <c r="H105" t="s">
        <v>237</v>
      </c>
    </row>
    <row r="106" spans="1:9">
      <c r="A106" s="76"/>
      <c r="B106" s="16" t="s">
        <v>181</v>
      </c>
      <c r="C106" t="s">
        <v>72</v>
      </c>
      <c r="D106" t="s">
        <v>257</v>
      </c>
      <c r="E106" t="s">
        <v>258</v>
      </c>
      <c r="F106" t="s">
        <v>258</v>
      </c>
      <c r="H106" t="s">
        <v>245</v>
      </c>
    </row>
    <row r="107" spans="1:9">
      <c r="A107" s="76"/>
      <c r="B107" s="16" t="s">
        <v>182</v>
      </c>
      <c r="C107" t="s">
        <v>72</v>
      </c>
      <c r="D107" t="s">
        <v>257</v>
      </c>
      <c r="E107" t="s">
        <v>258</v>
      </c>
      <c r="F107" t="s">
        <v>258</v>
      </c>
      <c r="H107" t="s">
        <v>245</v>
      </c>
    </row>
    <row r="108" spans="1:9">
      <c r="A108" s="76"/>
      <c r="B108" s="16" t="s">
        <v>183</v>
      </c>
      <c r="C108" t="s">
        <v>72</v>
      </c>
      <c r="D108" t="s">
        <v>257</v>
      </c>
      <c r="E108" t="s">
        <v>259</v>
      </c>
      <c r="F108" t="s">
        <v>259</v>
      </c>
      <c r="H108" t="s">
        <v>245</v>
      </c>
    </row>
    <row r="109" spans="1:9">
      <c r="A109" s="76"/>
      <c r="B109" s="29" t="s">
        <v>280</v>
      </c>
      <c r="C109" s="29" t="s">
        <v>260</v>
      </c>
      <c r="D109" s="29"/>
      <c r="E109" s="29"/>
      <c r="F109" s="29"/>
      <c r="G109" t="s">
        <v>261</v>
      </c>
      <c r="H109" t="s">
        <v>262</v>
      </c>
      <c r="I109" s="29"/>
    </row>
    <row r="110" spans="1:9">
      <c r="A110" s="76"/>
      <c r="B110" s="16" t="s">
        <v>184</v>
      </c>
      <c r="C110" t="s">
        <v>85</v>
      </c>
      <c r="D110" t="s">
        <v>255</v>
      </c>
      <c r="E110" t="s">
        <v>248</v>
      </c>
      <c r="F110" t="s">
        <v>249</v>
      </c>
      <c r="G110" t="s">
        <v>250</v>
      </c>
      <c r="H110" t="s">
        <v>251</v>
      </c>
      <c r="I110" t="s">
        <v>253</v>
      </c>
    </row>
    <row r="111" spans="1:9">
      <c r="A111" s="77"/>
      <c r="B111" s="16" t="s">
        <v>185</v>
      </c>
      <c r="C111" t="s">
        <v>85</v>
      </c>
      <c r="D111" t="s">
        <v>255</v>
      </c>
      <c r="E111" t="s">
        <v>248</v>
      </c>
      <c r="F111" t="s">
        <v>249</v>
      </c>
      <c r="G111" t="s">
        <v>250</v>
      </c>
      <c r="H111" t="s">
        <v>252</v>
      </c>
      <c r="I111" t="s">
        <v>254</v>
      </c>
    </row>
    <row r="112" spans="1:9">
      <c r="A112" s="75" t="s">
        <v>186</v>
      </c>
      <c r="B112" s="16" t="s">
        <v>187</v>
      </c>
      <c r="C112" t="s">
        <v>72</v>
      </c>
      <c r="D112" t="s">
        <v>257</v>
      </c>
      <c r="E112" t="s">
        <v>258</v>
      </c>
      <c r="F112" t="s">
        <v>258</v>
      </c>
      <c r="H112" t="s">
        <v>237</v>
      </c>
    </row>
    <row r="113" spans="1:9">
      <c r="A113" s="76"/>
      <c r="B113" s="16" t="s">
        <v>188</v>
      </c>
      <c r="C113" t="s">
        <v>72</v>
      </c>
      <c r="D113" t="s">
        <v>257</v>
      </c>
      <c r="E113" s="42" t="s">
        <v>290</v>
      </c>
      <c r="F113" s="42" t="s">
        <v>290</v>
      </c>
      <c r="H113" t="s">
        <v>237</v>
      </c>
    </row>
    <row r="114" spans="1:9">
      <c r="A114" s="76"/>
      <c r="B114" s="16" t="s">
        <v>189</v>
      </c>
      <c r="C114" t="s">
        <v>72</v>
      </c>
      <c r="D114" t="s">
        <v>257</v>
      </c>
      <c r="E114" t="s">
        <v>258</v>
      </c>
      <c r="F114" t="s">
        <v>258</v>
      </c>
      <c r="H114" t="s">
        <v>245</v>
      </c>
    </row>
    <row r="115" spans="1:9">
      <c r="A115" s="76"/>
      <c r="B115" s="16" t="s">
        <v>190</v>
      </c>
      <c r="C115" t="s">
        <v>72</v>
      </c>
      <c r="D115" t="s">
        <v>257</v>
      </c>
      <c r="E115" t="s">
        <v>258</v>
      </c>
      <c r="F115" t="s">
        <v>258</v>
      </c>
      <c r="H115" t="s">
        <v>245</v>
      </c>
    </row>
    <row r="116" spans="1:9">
      <c r="A116" s="76"/>
      <c r="B116" s="16" t="s">
        <v>191</v>
      </c>
      <c r="C116" t="s">
        <v>72</v>
      </c>
      <c r="D116" t="s">
        <v>257</v>
      </c>
      <c r="E116" t="s">
        <v>259</v>
      </c>
      <c r="F116" t="s">
        <v>259</v>
      </c>
      <c r="H116" t="s">
        <v>245</v>
      </c>
    </row>
    <row r="117" spans="1:9" s="29" customFormat="1">
      <c r="A117" s="76"/>
      <c r="B117" s="16" t="s">
        <v>192</v>
      </c>
      <c r="C117" t="s">
        <v>85</v>
      </c>
      <c r="D117" t="s">
        <v>255</v>
      </c>
      <c r="E117" t="s">
        <v>248</v>
      </c>
      <c r="F117" t="s">
        <v>249</v>
      </c>
      <c r="G117" t="s">
        <v>250</v>
      </c>
      <c r="H117" t="s">
        <v>251</v>
      </c>
      <c r="I117" t="s">
        <v>253</v>
      </c>
    </row>
    <row r="118" spans="1:9">
      <c r="A118" s="76"/>
      <c r="B118" t="s">
        <v>193</v>
      </c>
      <c r="C118" t="s">
        <v>85</v>
      </c>
      <c r="D118" t="s">
        <v>255</v>
      </c>
      <c r="E118" t="s">
        <v>248</v>
      </c>
      <c r="F118" t="s">
        <v>249</v>
      </c>
      <c r="G118" t="s">
        <v>250</v>
      </c>
      <c r="H118" t="s">
        <v>251</v>
      </c>
      <c r="I118" t="s">
        <v>253</v>
      </c>
    </row>
    <row r="119" spans="1:9" s="2" customFormat="1">
      <c r="A119" s="76"/>
      <c r="B119" s="5" t="s">
        <v>194</v>
      </c>
      <c r="C119" s="5" t="s">
        <v>72</v>
      </c>
      <c r="D119" s="5" t="s">
        <v>257</v>
      </c>
      <c r="E119" s="5" t="s">
        <v>258</v>
      </c>
      <c r="F119" s="5" t="s">
        <v>258</v>
      </c>
      <c r="G119" s="5"/>
      <c r="H119" t="s">
        <v>245</v>
      </c>
      <c r="I119"/>
    </row>
    <row r="120" spans="1:9">
      <c r="A120" s="76"/>
      <c r="B120" t="s">
        <v>195</v>
      </c>
      <c r="C120" t="s">
        <v>85</v>
      </c>
      <c r="D120" t="s">
        <v>255</v>
      </c>
      <c r="E120" t="s">
        <v>248</v>
      </c>
      <c r="F120" t="s">
        <v>249</v>
      </c>
      <c r="G120" t="s">
        <v>250</v>
      </c>
      <c r="H120" t="s">
        <v>252</v>
      </c>
      <c r="I120" t="s">
        <v>254</v>
      </c>
    </row>
    <row r="121" spans="1:9">
      <c r="A121" s="76"/>
      <c r="B121" t="s">
        <v>196</v>
      </c>
      <c r="C121" t="s">
        <v>85</v>
      </c>
      <c r="D121" t="s">
        <v>255</v>
      </c>
      <c r="E121" t="s">
        <v>248</v>
      </c>
      <c r="F121" t="s">
        <v>249</v>
      </c>
      <c r="G121" t="s">
        <v>250</v>
      </c>
      <c r="H121" t="s">
        <v>252</v>
      </c>
      <c r="I121" t="s">
        <v>254</v>
      </c>
    </row>
    <row r="122" spans="1:9">
      <c r="A122" s="76"/>
      <c r="B122" t="s">
        <v>197</v>
      </c>
      <c r="C122" t="s">
        <v>85</v>
      </c>
      <c r="D122" t="s">
        <v>255</v>
      </c>
      <c r="E122" t="s">
        <v>248</v>
      </c>
      <c r="F122" t="s">
        <v>249</v>
      </c>
      <c r="G122" t="s">
        <v>250</v>
      </c>
      <c r="H122" t="s">
        <v>251</v>
      </c>
      <c r="I122" t="s">
        <v>253</v>
      </c>
    </row>
    <row r="123" spans="1:9">
      <c r="A123" s="77"/>
      <c r="B123" t="s">
        <v>198</v>
      </c>
      <c r="C123" t="s">
        <v>85</v>
      </c>
      <c r="D123" t="s">
        <v>255</v>
      </c>
      <c r="E123" t="s">
        <v>248</v>
      </c>
      <c r="F123" t="s">
        <v>249</v>
      </c>
      <c r="G123" t="s">
        <v>250</v>
      </c>
      <c r="H123" t="s">
        <v>252</v>
      </c>
      <c r="I123" t="s">
        <v>254</v>
      </c>
    </row>
    <row r="124" spans="1:9">
      <c r="A124" s="75" t="s">
        <v>199</v>
      </c>
      <c r="B124" s="5" t="s">
        <v>291</v>
      </c>
      <c r="C124" s="5" t="s">
        <v>72</v>
      </c>
      <c r="D124" s="5" t="s">
        <v>79</v>
      </c>
      <c r="E124" s="5" t="s">
        <v>265</v>
      </c>
      <c r="F124" s="5" t="s">
        <v>267</v>
      </c>
      <c r="G124" s="5" t="s">
        <v>266</v>
      </c>
      <c r="H124" s="5" t="s">
        <v>237</v>
      </c>
    </row>
    <row r="125" spans="1:9">
      <c r="A125" s="76"/>
      <c r="B125" t="s">
        <v>200</v>
      </c>
      <c r="C125" t="s">
        <v>72</v>
      </c>
      <c r="D125" t="s">
        <v>79</v>
      </c>
      <c r="E125" t="s">
        <v>263</v>
      </c>
      <c r="F125" t="s">
        <v>263</v>
      </c>
      <c r="H125" t="s">
        <v>237</v>
      </c>
    </row>
    <row r="126" spans="1:9">
      <c r="A126" s="76"/>
      <c r="B126" t="s">
        <v>201</v>
      </c>
      <c r="C126" t="s">
        <v>72</v>
      </c>
      <c r="D126" t="s">
        <v>79</v>
      </c>
      <c r="E126" t="s">
        <v>265</v>
      </c>
      <c r="F126" t="s">
        <v>265</v>
      </c>
      <c r="G126" s="42"/>
    </row>
    <row r="127" spans="1:9">
      <c r="A127" s="76"/>
      <c r="B127" t="s">
        <v>202</v>
      </c>
      <c r="C127" t="s">
        <v>72</v>
      </c>
      <c r="D127" t="s">
        <v>79</v>
      </c>
      <c r="E127" t="s">
        <v>265</v>
      </c>
      <c r="F127" t="s">
        <v>265</v>
      </c>
      <c r="G127" s="42"/>
    </row>
    <row r="128" spans="1:9">
      <c r="A128" s="76"/>
      <c r="B128" t="s">
        <v>203</v>
      </c>
      <c r="C128" t="s">
        <v>72</v>
      </c>
      <c r="D128" t="s">
        <v>79</v>
      </c>
      <c r="E128" t="s">
        <v>263</v>
      </c>
      <c r="F128" t="s">
        <v>263</v>
      </c>
      <c r="H128" t="s">
        <v>245</v>
      </c>
    </row>
    <row r="129" spans="1:9">
      <c r="A129" s="76"/>
      <c r="B129" t="s">
        <v>204</v>
      </c>
      <c r="C129" t="s">
        <v>85</v>
      </c>
      <c r="D129" t="s">
        <v>255</v>
      </c>
      <c r="E129" t="s">
        <v>248</v>
      </c>
      <c r="F129" t="s">
        <v>249</v>
      </c>
      <c r="G129" t="s">
        <v>250</v>
      </c>
      <c r="H129" t="s">
        <v>251</v>
      </c>
      <c r="I129" t="s">
        <v>253</v>
      </c>
    </row>
    <row r="130" spans="1:9">
      <c r="A130" s="76"/>
      <c r="B130" t="s">
        <v>205</v>
      </c>
      <c r="C130" t="s">
        <v>85</v>
      </c>
      <c r="D130" t="s">
        <v>255</v>
      </c>
      <c r="E130" t="s">
        <v>248</v>
      </c>
      <c r="F130" t="s">
        <v>249</v>
      </c>
      <c r="G130" t="s">
        <v>250</v>
      </c>
      <c r="H130" t="s">
        <v>251</v>
      </c>
      <c r="I130" t="s">
        <v>253</v>
      </c>
    </row>
    <row r="131" spans="1:9">
      <c r="A131" s="76"/>
      <c r="B131" s="5" t="s">
        <v>206</v>
      </c>
      <c r="C131" s="5" t="s">
        <v>72</v>
      </c>
      <c r="D131" s="5" t="s">
        <v>79</v>
      </c>
      <c r="E131" s="5" t="s">
        <v>265</v>
      </c>
      <c r="F131" s="5" t="s">
        <v>265</v>
      </c>
      <c r="G131" s="5"/>
    </row>
    <row r="132" spans="1:9">
      <c r="A132" s="76"/>
      <c r="B132" t="s">
        <v>207</v>
      </c>
      <c r="C132" t="s">
        <v>85</v>
      </c>
      <c r="D132" t="s">
        <v>255</v>
      </c>
      <c r="E132" t="s">
        <v>248</v>
      </c>
      <c r="F132" t="s">
        <v>249</v>
      </c>
      <c r="G132" t="s">
        <v>250</v>
      </c>
      <c r="H132" t="s">
        <v>252</v>
      </c>
      <c r="I132" t="s">
        <v>254</v>
      </c>
    </row>
    <row r="133" spans="1:9">
      <c r="A133" s="76"/>
      <c r="B133" t="s">
        <v>208</v>
      </c>
      <c r="C133" t="s">
        <v>85</v>
      </c>
      <c r="D133" t="s">
        <v>255</v>
      </c>
      <c r="E133" t="s">
        <v>248</v>
      </c>
      <c r="F133" t="s">
        <v>249</v>
      </c>
      <c r="G133" t="s">
        <v>250</v>
      </c>
      <c r="H133" t="s">
        <v>252</v>
      </c>
      <c r="I133" t="s">
        <v>254</v>
      </c>
    </row>
    <row r="134" spans="1:9">
      <c r="A134" s="76"/>
      <c r="B134" t="s">
        <v>209</v>
      </c>
      <c r="C134" t="s">
        <v>85</v>
      </c>
      <c r="D134" t="s">
        <v>255</v>
      </c>
      <c r="E134" t="s">
        <v>248</v>
      </c>
      <c r="F134" t="s">
        <v>249</v>
      </c>
      <c r="G134" t="s">
        <v>250</v>
      </c>
      <c r="H134" t="s">
        <v>251</v>
      </c>
      <c r="I134" t="s">
        <v>253</v>
      </c>
    </row>
    <row r="135" spans="1:9">
      <c r="A135" s="77"/>
      <c r="B135" t="s">
        <v>210</v>
      </c>
      <c r="C135" t="s">
        <v>85</v>
      </c>
      <c r="D135" t="s">
        <v>255</v>
      </c>
      <c r="E135" t="s">
        <v>248</v>
      </c>
      <c r="F135" t="s">
        <v>249</v>
      </c>
      <c r="G135" t="s">
        <v>250</v>
      </c>
      <c r="H135" t="s">
        <v>252</v>
      </c>
      <c r="I135" t="s">
        <v>254</v>
      </c>
    </row>
    <row r="136" spans="1:9">
      <c r="A136" s="75" t="s">
        <v>211</v>
      </c>
      <c r="B136" t="s">
        <v>212</v>
      </c>
      <c r="C136" t="s">
        <v>72</v>
      </c>
      <c r="D136" t="s">
        <v>79</v>
      </c>
      <c r="E136" t="s">
        <v>265</v>
      </c>
      <c r="F136" t="s">
        <v>265</v>
      </c>
    </row>
    <row r="137" spans="1:9">
      <c r="A137" s="76"/>
      <c r="B137" t="s">
        <v>213</v>
      </c>
      <c r="C137" t="s">
        <v>72</v>
      </c>
      <c r="D137" t="s">
        <v>79</v>
      </c>
      <c r="E137" t="s">
        <v>263</v>
      </c>
      <c r="F137" t="s">
        <v>263</v>
      </c>
      <c r="H137" t="s">
        <v>237</v>
      </c>
    </row>
    <row r="138" spans="1:9">
      <c r="A138" s="76"/>
      <c r="B138" t="s">
        <v>214</v>
      </c>
      <c r="C138" t="s">
        <v>72</v>
      </c>
      <c r="D138" t="s">
        <v>79</v>
      </c>
      <c r="E138" t="s">
        <v>265</v>
      </c>
      <c r="F138" t="s">
        <v>265</v>
      </c>
      <c r="G138" s="42"/>
    </row>
    <row r="139" spans="1:9">
      <c r="A139" s="76"/>
      <c r="B139" t="s">
        <v>215</v>
      </c>
      <c r="C139" t="s">
        <v>72</v>
      </c>
      <c r="D139" t="s">
        <v>79</v>
      </c>
      <c r="E139" t="s">
        <v>265</v>
      </c>
      <c r="F139" t="s">
        <v>265</v>
      </c>
      <c r="G139" s="42"/>
    </row>
    <row r="140" spans="1:9">
      <c r="A140" s="76"/>
      <c r="B140" t="s">
        <v>216</v>
      </c>
      <c r="C140" t="s">
        <v>72</v>
      </c>
      <c r="D140" t="s">
        <v>79</v>
      </c>
      <c r="E140" t="s">
        <v>263</v>
      </c>
      <c r="F140" t="s">
        <v>263</v>
      </c>
      <c r="H140" t="s">
        <v>245</v>
      </c>
    </row>
    <row r="141" spans="1:9">
      <c r="A141" s="76"/>
      <c r="B141" s="17" t="s">
        <v>269</v>
      </c>
      <c r="C141" s="17" t="s">
        <v>85</v>
      </c>
      <c r="D141" s="17" t="s">
        <v>255</v>
      </c>
      <c r="E141" s="17" t="s">
        <v>248</v>
      </c>
      <c r="F141" s="17" t="s">
        <v>249</v>
      </c>
      <c r="G141" s="17" t="s">
        <v>250</v>
      </c>
      <c r="H141" s="17" t="s">
        <v>270</v>
      </c>
      <c r="I141" s="17"/>
    </row>
    <row r="142" spans="1:9">
      <c r="A142" s="76"/>
      <c r="B142" t="s">
        <v>217</v>
      </c>
      <c r="C142" t="s">
        <v>85</v>
      </c>
      <c r="D142" t="s">
        <v>255</v>
      </c>
      <c r="E142" t="s">
        <v>248</v>
      </c>
      <c r="F142" t="s">
        <v>249</v>
      </c>
      <c r="G142" t="s">
        <v>250</v>
      </c>
      <c r="H142" t="s">
        <v>251</v>
      </c>
      <c r="I142" t="s">
        <v>253</v>
      </c>
    </row>
    <row r="143" spans="1:9">
      <c r="A143" s="76"/>
      <c r="B143" s="5" t="s">
        <v>218</v>
      </c>
      <c r="C143" s="5" t="s">
        <v>72</v>
      </c>
      <c r="D143" s="5" t="s">
        <v>79</v>
      </c>
      <c r="E143" s="5" t="s">
        <v>265</v>
      </c>
      <c r="F143" s="5" t="s">
        <v>265</v>
      </c>
      <c r="G143" s="5" t="s">
        <v>81</v>
      </c>
    </row>
    <row r="144" spans="1:9">
      <c r="A144" s="76"/>
      <c r="B144" t="s">
        <v>219</v>
      </c>
      <c r="C144" t="s">
        <v>85</v>
      </c>
      <c r="D144" t="s">
        <v>255</v>
      </c>
      <c r="E144" t="s">
        <v>248</v>
      </c>
      <c r="F144" t="s">
        <v>249</v>
      </c>
      <c r="G144" t="s">
        <v>250</v>
      </c>
      <c r="H144" t="s">
        <v>252</v>
      </c>
      <c r="I144" t="s">
        <v>254</v>
      </c>
    </row>
    <row r="145" spans="1:9">
      <c r="A145" s="76"/>
      <c r="B145" t="s">
        <v>220</v>
      </c>
      <c r="C145" t="s">
        <v>85</v>
      </c>
      <c r="D145" t="s">
        <v>255</v>
      </c>
      <c r="E145" t="s">
        <v>248</v>
      </c>
      <c r="F145" t="s">
        <v>249</v>
      </c>
      <c r="G145" t="s">
        <v>250</v>
      </c>
      <c r="H145" t="s">
        <v>252</v>
      </c>
      <c r="I145" t="s">
        <v>254</v>
      </c>
    </row>
    <row r="146" spans="1:9">
      <c r="A146" s="76"/>
      <c r="B146" t="s">
        <v>221</v>
      </c>
      <c r="C146" t="s">
        <v>85</v>
      </c>
      <c r="D146" t="s">
        <v>255</v>
      </c>
      <c r="E146" t="s">
        <v>248</v>
      </c>
      <c r="F146" t="s">
        <v>249</v>
      </c>
      <c r="G146" t="s">
        <v>250</v>
      </c>
      <c r="H146" t="s">
        <v>251</v>
      </c>
      <c r="I146" t="s">
        <v>253</v>
      </c>
    </row>
    <row r="147" spans="1:9">
      <c r="A147" s="77"/>
      <c r="B147" t="s">
        <v>222</v>
      </c>
      <c r="C147" t="s">
        <v>85</v>
      </c>
      <c r="D147" t="s">
        <v>255</v>
      </c>
      <c r="E147" t="s">
        <v>248</v>
      </c>
      <c r="F147" t="s">
        <v>249</v>
      </c>
      <c r="G147" t="s">
        <v>250</v>
      </c>
      <c r="H147" t="s">
        <v>252</v>
      </c>
      <c r="I147" t="s">
        <v>254</v>
      </c>
    </row>
    <row r="148" spans="1:9">
      <c r="A148" s="82" t="s">
        <v>223</v>
      </c>
      <c r="B148" s="16" t="s">
        <v>282</v>
      </c>
      <c r="C148" t="s">
        <v>255</v>
      </c>
      <c r="D148" t="s">
        <v>255</v>
      </c>
      <c r="E148" t="s">
        <v>248</v>
      </c>
      <c r="F148" t="s">
        <v>255</v>
      </c>
      <c r="G148" t="s">
        <v>256</v>
      </c>
      <c r="H148" t="s">
        <v>251</v>
      </c>
      <c r="I148" t="s">
        <v>252</v>
      </c>
    </row>
    <row r="149" spans="1:9">
      <c r="A149" s="78"/>
      <c r="B149" s="16" t="s">
        <v>283</v>
      </c>
      <c r="C149" t="s">
        <v>255</v>
      </c>
      <c r="D149" t="s">
        <v>255</v>
      </c>
      <c r="E149" t="s">
        <v>248</v>
      </c>
      <c r="F149" t="s">
        <v>255</v>
      </c>
      <c r="G149" t="s">
        <v>256</v>
      </c>
      <c r="H149" t="s">
        <v>251</v>
      </c>
      <c r="I149" t="s">
        <v>252</v>
      </c>
    </row>
    <row r="150" spans="1:9">
      <c r="A150" s="79"/>
      <c r="B150" s="16" t="s">
        <v>284</v>
      </c>
      <c r="C150" t="s">
        <v>255</v>
      </c>
      <c r="D150" t="s">
        <v>255</v>
      </c>
      <c r="E150" t="s">
        <v>248</v>
      </c>
      <c r="F150" t="s">
        <v>255</v>
      </c>
      <c r="G150" t="s">
        <v>256</v>
      </c>
      <c r="H150" t="s">
        <v>251</v>
      </c>
      <c r="I150" t="s">
        <v>252</v>
      </c>
    </row>
    <row r="153" spans="1:9" s="29" customFormat="1">
      <c r="A153"/>
      <c r="B153"/>
      <c r="C153"/>
      <c r="D153"/>
      <c r="E153"/>
      <c r="F153"/>
      <c r="G153"/>
      <c r="H153"/>
      <c r="I153"/>
    </row>
  </sheetData>
  <sheetProtection algorithmName="SHA-512" hashValue="aZQ2dsSz2tF8l91MljbGUGRq9le6Ftv9dTpzC6lEUeHWTDSFcDJxO28Ypdu210BpRhuux3CDbouI6+AEmLi98A==" saltValue="1bE2AMZaTZn+CD9m596sGA==" spinCount="100000" sheet="1" objects="1" scenarios="1"/>
  <autoFilter ref="A11:I150" xr:uid="{00000000-0009-0000-0000-000003000000}"/>
  <mergeCells count="15">
    <mergeCell ref="A60:A67"/>
    <mergeCell ref="A104:A111"/>
    <mergeCell ref="A124:A135"/>
    <mergeCell ref="A136:A147"/>
    <mergeCell ref="A148:A150"/>
    <mergeCell ref="A68:A79"/>
    <mergeCell ref="A80:A91"/>
    <mergeCell ref="A92:A103"/>
    <mergeCell ref="A112:A123"/>
    <mergeCell ref="A12:A19"/>
    <mergeCell ref="A48:A59"/>
    <mergeCell ref="A20:A31"/>
    <mergeCell ref="A32:A33"/>
    <mergeCell ref="A34:A35"/>
    <mergeCell ref="A36:A47"/>
  </mergeCells>
  <phoneticPr fontId="1"/>
  <hyperlinks>
    <hyperlink ref="L19" location="教育庁非常勤!A1" display="教育庁非常勤!A1" xr:uid="{00000000-0004-0000-0300-000000000000}"/>
    <hyperlink ref="L12" r:id="rId1" xr:uid="{00000000-0004-0000-0300-000001000000}"/>
    <hyperlink ref="L13" r:id="rId2" xr:uid="{00000000-0004-0000-0300-000002000000}"/>
    <hyperlink ref="L16" r:id="rId3" xr:uid="{00000000-0004-0000-0300-000003000000}"/>
    <hyperlink ref="L14" r:id="rId4" xr:uid="{00000000-0004-0000-0300-000004000000}"/>
    <hyperlink ref="L15" r:id="rId5" xr:uid="{00000000-0004-0000-0300-000005000000}"/>
    <hyperlink ref="L17" r:id="rId6" xr:uid="{00000000-0004-0000-0300-000006000000}"/>
    <hyperlink ref="L18" r:id="rId7" xr:uid="{00000000-0004-0000-0300-000007000000}"/>
  </hyperlinks>
  <printOptions gridLines="1"/>
  <pageMargins left="0.70866141732283472" right="0.70866141732283472" top="0.74803149606299213" bottom="0.74803149606299213" header="0.31496062992125984" footer="0.31496062992125984"/>
  <pageSetup paperSize="9" scale="18" orientation="landscape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13</vt:i4>
      </vt:variant>
    </vt:vector>
  </HeadingPairs>
  <TitlesOfParts>
    <vt:vector size="18" baseType="lpstr">
      <vt:lpstr>チェック</vt:lpstr>
      <vt:lpstr>教育庁非常勤</vt:lpstr>
      <vt:lpstr>任命権者</vt:lpstr>
      <vt:lpstr>リスト</vt:lpstr>
      <vt:lpstr>回答</vt:lpstr>
      <vt:lpstr>_4月1日</vt:lpstr>
      <vt:lpstr>_4月2日から9日</vt:lpstr>
      <vt:lpstr>チェック!Print_Area</vt:lpstr>
      <vt:lpstr>教育庁非常勤!Print_Area</vt:lpstr>
      <vt:lpstr>異なる</vt:lpstr>
      <vt:lpstr>再任用フルタイム</vt:lpstr>
      <vt:lpstr>再任用短時間勤務</vt:lpstr>
      <vt:lpstr>正規職員</vt:lpstr>
      <vt:lpstr>定年前再任用短時間職員</vt:lpstr>
      <vt:lpstr>同一</vt:lpstr>
      <vt:lpstr>任期付職員</vt:lpstr>
      <vt:lpstr>非常勤_公立学校共済組合員</vt:lpstr>
      <vt:lpstr>臨時的任用職員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2025-03-12T08:43:49Z</dcterms:created>
  <dcterms:modified xsi:type="dcterms:W3CDTF">2025-03-12T08:46:48Z</dcterms:modified>
</cp:coreProperties>
</file>