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svka.vdi.pref.nagano.lg.jp\課共有\保健厚生課\03_公立学校共済組合長野支部\02_共済係\短期給付\R6.12.2 保険証廃止\様式変更\給付関係\新様式\HP更新用\"/>
    </mc:Choice>
  </mc:AlternateContent>
  <xr:revisionPtr revIDLastSave="0" documentId="13_ncr:1_{9409F366-57B7-49A6-8131-94DCEA00D761}" xr6:coauthVersionLast="47" xr6:coauthVersionMax="47" xr10:uidLastSave="{00000000-0000-0000-0000-000000000000}"/>
  <bookViews>
    <workbookView xWindow="-120" yWindow="-120" windowWidth="20730" windowHeight="11160" activeTab="2" xr2:uid="{00000000-000D-0000-FFFF-FFFF00000000}"/>
  </bookViews>
  <sheets>
    <sheet name="入力画面" sheetId="17" r:id="rId1"/>
    <sheet name="算定シート" sheetId="18" r:id="rId2"/>
    <sheet name="休業手当金請求書" sheetId="21" r:id="rId3"/>
    <sheet name="記載例" sheetId="22" r:id="rId4"/>
    <sheet name="休業手当金請求書（表）" sheetId="15" state="hidden" r:id="rId5"/>
    <sheet name="休業手当金請求書（裏面）" sheetId="16" state="hidden" r:id="rId6"/>
    <sheet name="記載例（表）" sheetId="19" state="hidden" r:id="rId7"/>
    <sheet name="記載例（裏面）" sheetId="20" state="hidden" r:id="rId8"/>
  </sheets>
  <definedNames>
    <definedName name="_xlnm.Print_Area" localSheetId="6">'記載例（表）'!$A$1:$AD$38</definedName>
    <definedName name="_xlnm.Print_Area" localSheetId="7">'記載例（裏面）'!$A$1:$R$44</definedName>
    <definedName name="_xlnm.Print_Area" localSheetId="4">'休業手当金請求書（表）'!$A$1:$AD$38</definedName>
    <definedName name="_xlnm.Print_Area" localSheetId="5">'休業手当金請求書（裏面）'!$A$1:$R$44</definedName>
    <definedName name="_xlnm.Print_Area" localSheetId="1">算定シート!$A$1:$BH$41</definedName>
    <definedName name="_xlnm.Print_Area" localSheetId="0">入力画面!$A$1:$CD$72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2" i="21" l="1"/>
  <c r="N71" i="21" s="1"/>
  <c r="A67" i="21"/>
  <c r="M67" i="21" s="1"/>
  <c r="B71" i="21" s="1"/>
  <c r="I73" i="21" s="1"/>
  <c r="L11" i="21"/>
  <c r="G17" i="15"/>
  <c r="Q34" i="20"/>
  <c r="M34" i="20"/>
  <c r="L34" i="20"/>
  <c r="K34" i="20"/>
  <c r="Q33" i="20"/>
  <c r="P33" i="20"/>
  <c r="O33" i="20"/>
  <c r="N33" i="20"/>
  <c r="M33" i="20"/>
  <c r="L33" i="20"/>
  <c r="K33" i="20"/>
  <c r="Q32" i="20"/>
  <c r="P32" i="20"/>
  <c r="O32" i="20"/>
  <c r="N32" i="20"/>
  <c r="M32" i="20"/>
  <c r="L32" i="20"/>
  <c r="K32" i="20"/>
  <c r="Q31" i="20"/>
  <c r="P31" i="20"/>
  <c r="O31" i="20"/>
  <c r="N31" i="20"/>
  <c r="M31" i="20"/>
  <c r="L31" i="20"/>
  <c r="K31" i="20"/>
  <c r="G31" i="20"/>
  <c r="Q30" i="20"/>
  <c r="P30" i="20"/>
  <c r="O30" i="20"/>
  <c r="N30" i="20"/>
  <c r="M30" i="20"/>
  <c r="L30" i="20"/>
  <c r="K30" i="20"/>
  <c r="Q29" i="20"/>
  <c r="P29" i="20"/>
  <c r="O29" i="20"/>
  <c r="N29" i="20"/>
  <c r="M29" i="20"/>
  <c r="L29" i="20"/>
  <c r="K29" i="20"/>
  <c r="F28" i="20"/>
  <c r="B31" i="20" s="1"/>
  <c r="E32" i="20" s="1"/>
  <c r="I31" i="20" s="1"/>
  <c r="B35" i="20" s="1"/>
  <c r="H35" i="20" s="1"/>
  <c r="H16" i="20"/>
  <c r="C16" i="20"/>
  <c r="H15" i="20"/>
  <c r="C15" i="20"/>
  <c r="C14" i="20"/>
  <c r="H13" i="20"/>
  <c r="C13" i="20"/>
  <c r="C12" i="20"/>
  <c r="C11" i="20"/>
  <c r="H9" i="20"/>
  <c r="C9" i="20"/>
  <c r="C8" i="20"/>
  <c r="H6" i="16"/>
  <c r="B28" i="16"/>
  <c r="F28" i="16" s="1"/>
  <c r="B31" i="16" s="1"/>
  <c r="E32" i="16" s="1"/>
  <c r="N34" i="16"/>
  <c r="G31" i="16" s="1"/>
  <c r="N16" i="16"/>
  <c r="N15" i="16"/>
  <c r="H12" i="16"/>
  <c r="H13" i="16"/>
  <c r="H14" i="16"/>
  <c r="H15" i="16"/>
  <c r="H16" i="16"/>
  <c r="C12" i="16"/>
  <c r="C13" i="16"/>
  <c r="C14" i="16"/>
  <c r="C15" i="16"/>
  <c r="C16" i="16"/>
  <c r="H11" i="16"/>
  <c r="C11" i="16"/>
  <c r="C9" i="16"/>
  <c r="H8" i="16"/>
  <c r="C8" i="16"/>
  <c r="H9" i="16"/>
  <c r="B15" i="18"/>
  <c r="B14" i="18"/>
  <c r="H21" i="18"/>
  <c r="H22" i="18"/>
  <c r="H23" i="18"/>
  <c r="H24" i="18"/>
  <c r="H25" i="18"/>
  <c r="H20" i="18"/>
  <c r="B24" i="18"/>
  <c r="B25" i="18"/>
  <c r="B21" i="18"/>
  <c r="B22" i="18"/>
  <c r="B23" i="18"/>
  <c r="B20" i="18"/>
  <c r="BC8" i="18"/>
  <c r="R39" i="18"/>
  <c r="BC6" i="18"/>
  <c r="P15" i="18" s="1"/>
  <c r="B16" i="18"/>
  <c r="H16" i="18"/>
  <c r="H15" i="18"/>
  <c r="H14" i="18"/>
  <c r="M6" i="18"/>
  <c r="D33" i="18" s="1"/>
  <c r="T33" i="18" s="1"/>
  <c r="D35" i="18" s="1"/>
  <c r="AE15" i="18"/>
  <c r="Q34" i="16"/>
  <c r="M34" i="16"/>
  <c r="L34" i="16"/>
  <c r="K34" i="16"/>
  <c r="Q33" i="16"/>
  <c r="P33" i="16"/>
  <c r="O33" i="16"/>
  <c r="N33" i="16"/>
  <c r="M33" i="16"/>
  <c r="L33" i="16"/>
  <c r="K33" i="16"/>
  <c r="Q32" i="16"/>
  <c r="P32" i="16"/>
  <c r="O32" i="16"/>
  <c r="N32" i="16"/>
  <c r="M32" i="16"/>
  <c r="L32" i="16"/>
  <c r="K32" i="16"/>
  <c r="Q31" i="16"/>
  <c r="P31" i="16"/>
  <c r="O31" i="16"/>
  <c r="N31" i="16"/>
  <c r="M31" i="16"/>
  <c r="L31" i="16"/>
  <c r="K31" i="16"/>
  <c r="Q30" i="16"/>
  <c r="P30" i="16"/>
  <c r="O30" i="16"/>
  <c r="N30" i="16"/>
  <c r="M30" i="16"/>
  <c r="L30" i="16"/>
  <c r="K30" i="16"/>
  <c r="Q29" i="16"/>
  <c r="P29" i="16"/>
  <c r="O29" i="16"/>
  <c r="N29" i="16"/>
  <c r="M29" i="16"/>
  <c r="L29" i="16"/>
  <c r="K29" i="16"/>
  <c r="BE20" i="18"/>
  <c r="AT22" i="18"/>
  <c r="I31" i="16" l="1"/>
  <c r="B35" i="16" s="1"/>
  <c r="T71" i="21"/>
  <c r="B77" i="21" s="1"/>
  <c r="P20" i="18"/>
  <c r="P22" i="18" s="1"/>
  <c r="AV20" i="18" s="1"/>
  <c r="P14" i="18"/>
  <c r="P16" i="18" s="1"/>
  <c r="X35" i="18"/>
  <c r="D39" i="18" s="1"/>
  <c r="AE14" i="18" l="1"/>
  <c r="AE16" i="18" s="1"/>
  <c r="AT16" i="18" s="1"/>
  <c r="BK12" i="18" s="1"/>
  <c r="AT14" i="18" l="1"/>
  <c r="BK14" i="18"/>
  <c r="AF20" i="18" s="1"/>
  <c r="AE22" i="18" s="1"/>
  <c r="AE25" i="18" s="1"/>
  <c r="AA39" i="18" s="1"/>
  <c r="I77" i="21" s="1"/>
  <c r="O77" i="21" s="1"/>
  <c r="C35" i="21" s="1"/>
  <c r="E35" i="16" l="1"/>
  <c r="H35" i="16" s="1"/>
  <c r="AM39" i="18"/>
  <c r="D2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N3060025</author>
  </authors>
  <commentList>
    <comment ref="F4" authorId="0" shapeId="0" xr:uid="{00000000-0006-0000-0400-000001000000}">
      <text>
        <r>
          <rPr>
            <sz val="9"/>
            <color indexed="81"/>
            <rFont val="ＭＳ Ｐゴシック"/>
            <family val="3"/>
            <charset val="128"/>
          </rPr>
          <t xml:space="preserve">水色部分を入力してください。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N3060025</author>
  </authors>
  <commentList>
    <comment ref="N15" authorId="0" shapeId="0" xr:uid="{00000000-0006-0000-0500-000001000000}">
      <text>
        <r>
          <rPr>
            <sz val="9"/>
            <color indexed="81"/>
            <rFont val="ＭＳ Ｐゴシック"/>
            <family val="3"/>
            <charset val="128"/>
          </rPr>
          <t xml:space="preserve">減額分を確認してください。
</t>
        </r>
      </text>
    </comment>
    <comment ref="N16" authorId="0" shapeId="0" xr:uid="{00000000-0006-0000-0500-000002000000}">
      <text>
        <r>
          <rPr>
            <sz val="9"/>
            <color indexed="81"/>
            <rFont val="ＭＳ Ｐゴシック"/>
            <family val="3"/>
            <charset val="128"/>
          </rPr>
          <t>減額後の実際の総支給額を確認してください。</t>
        </r>
      </text>
    </comment>
    <comment ref="K27" authorId="0" shapeId="0" xr:uid="{00000000-0006-0000-0500-000003000000}">
      <text>
        <r>
          <rPr>
            <sz val="9"/>
            <color indexed="81"/>
            <rFont val="ＭＳ Ｐゴシック"/>
            <family val="3"/>
            <charset val="128"/>
          </rPr>
          <t xml:space="preserve">「西暦年／月」と入力してください。自動でカレンダーが表示されますが、休日は手入力で休日と入れてください。
。
</t>
        </r>
      </text>
    </comment>
    <comment ref="N34" authorId="0" shapeId="0" xr:uid="{00000000-0006-0000-0500-000004000000}">
      <text>
        <r>
          <rPr>
            <b/>
            <sz val="9"/>
            <color indexed="81"/>
            <rFont val="ＭＳ Ｐゴシック"/>
            <family val="3"/>
            <charset val="128"/>
          </rPr>
          <t>○の数を確認してください。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N3060025</author>
  </authors>
  <commentList>
    <comment ref="F4" authorId="0" shapeId="0" xr:uid="{00000000-0006-0000-0600-000001000000}">
      <text>
        <r>
          <rPr>
            <sz val="9"/>
            <color indexed="81"/>
            <rFont val="ＭＳ Ｐゴシック"/>
            <family val="3"/>
            <charset val="128"/>
          </rPr>
          <t xml:space="preserve">水色部分を入力してください。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N3060025</author>
  </authors>
  <commentList>
    <comment ref="N15" authorId="0" shapeId="0" xr:uid="{00000000-0006-0000-0700-000001000000}">
      <text>
        <r>
          <rPr>
            <sz val="9"/>
            <color indexed="81"/>
            <rFont val="ＭＳ Ｐゴシック"/>
            <family val="3"/>
            <charset val="128"/>
          </rPr>
          <t xml:space="preserve">減額分を確認してください。
</t>
        </r>
      </text>
    </comment>
    <comment ref="N16" authorId="0" shapeId="0" xr:uid="{00000000-0006-0000-0700-000002000000}">
      <text>
        <r>
          <rPr>
            <sz val="9"/>
            <color indexed="81"/>
            <rFont val="ＭＳ Ｐゴシック"/>
            <family val="3"/>
            <charset val="128"/>
          </rPr>
          <t>減額後の実際の総支給額を確認してください。</t>
        </r>
      </text>
    </comment>
    <comment ref="K27" authorId="0" shapeId="0" xr:uid="{00000000-0006-0000-0700-000003000000}">
      <text>
        <r>
          <rPr>
            <sz val="9"/>
            <color indexed="81"/>
            <rFont val="ＭＳ Ｐゴシック"/>
            <family val="3"/>
            <charset val="128"/>
          </rPr>
          <t xml:space="preserve">「西暦年／月」と入力してください。自動でカレンダーが表示されますが、休日は手入力で休日と入れてください。
。
</t>
        </r>
      </text>
    </comment>
    <comment ref="N34" authorId="0" shapeId="0" xr:uid="{00000000-0006-0000-0700-000004000000}">
      <text>
        <r>
          <rPr>
            <b/>
            <sz val="9"/>
            <color indexed="81"/>
            <rFont val="ＭＳ Ｐゴシック"/>
            <family val="3"/>
            <charset val="128"/>
          </rPr>
          <t>○の数を確認してください。</t>
        </r>
      </text>
    </comment>
  </commentList>
</comments>
</file>

<file path=xl/sharedStrings.xml><?xml version="1.0" encoding="utf-8"?>
<sst xmlns="http://schemas.openxmlformats.org/spreadsheetml/2006/main" count="646" uniqueCount="317">
  <si>
    <t>請 求 者</t>
    <rPh sb="0" eb="5">
      <t>セイキュウシャ</t>
    </rPh>
    <phoneticPr fontId="5"/>
  </si>
  <si>
    <t>年</t>
    <rPh sb="0" eb="1">
      <t>ネン</t>
    </rPh>
    <phoneticPr fontId="3"/>
  </si>
  <si>
    <t>月</t>
    <rPh sb="0" eb="1">
      <t>ツキ</t>
    </rPh>
    <phoneticPr fontId="3"/>
  </si>
  <si>
    <t>日</t>
    <rPh sb="0" eb="1">
      <t>ヒ</t>
    </rPh>
    <phoneticPr fontId="3"/>
  </si>
  <si>
    <t>所属所名</t>
    <rPh sb="0" eb="2">
      <t>ショゾク</t>
    </rPh>
    <rPh sb="2" eb="3">
      <t>ショ</t>
    </rPh>
    <rPh sb="3" eb="4">
      <t>メイ</t>
    </rPh>
    <phoneticPr fontId="5"/>
  </si>
  <si>
    <t>請　求
金　額</t>
    <rPh sb="0" eb="1">
      <t>ショウ</t>
    </rPh>
    <rPh sb="2" eb="3">
      <t>モトム</t>
    </rPh>
    <rPh sb="4" eb="5">
      <t>カネ</t>
    </rPh>
    <rPh sb="6" eb="7">
      <t>ガク</t>
    </rPh>
    <phoneticPr fontId="3"/>
  </si>
  <si>
    <t>＜公立学校共済組合長野支部＞</t>
    <rPh sb="1" eb="3">
      <t>コウリツ</t>
    </rPh>
    <rPh sb="3" eb="5">
      <t>ガッコウ</t>
    </rPh>
    <rPh sb="5" eb="7">
      <t>キョウサイ</t>
    </rPh>
    <rPh sb="7" eb="9">
      <t>クミアイ</t>
    </rPh>
    <rPh sb="9" eb="11">
      <t>ナガノ</t>
    </rPh>
    <rPh sb="11" eb="13">
      <t>シブ</t>
    </rPh>
    <phoneticPr fontId="3"/>
  </si>
  <si>
    <t>組合員証
記号番号</t>
    <rPh sb="0" eb="3">
      <t>クミアイイン</t>
    </rPh>
    <rPh sb="3" eb="4">
      <t>ショウ</t>
    </rPh>
    <rPh sb="5" eb="7">
      <t>キゴウ</t>
    </rPh>
    <rPh sb="7" eb="8">
      <t>バン</t>
    </rPh>
    <rPh sb="8" eb="9">
      <t>ゴウ</t>
    </rPh>
    <phoneticPr fontId="3"/>
  </si>
  <si>
    <t>公立長野</t>
    <rPh sb="0" eb="2">
      <t>コウリツ</t>
    </rPh>
    <rPh sb="2" eb="4">
      <t>ナガノ</t>
    </rPh>
    <phoneticPr fontId="3"/>
  </si>
  <si>
    <t>口座</t>
    <rPh sb="0" eb="2">
      <t>コウザ</t>
    </rPh>
    <phoneticPr fontId="3"/>
  </si>
  <si>
    <t>請求期間</t>
    <rPh sb="0" eb="2">
      <t>セイキュウ</t>
    </rPh>
    <rPh sb="2" eb="4">
      <t>キカン</t>
    </rPh>
    <phoneticPr fontId="3"/>
  </si>
  <si>
    <t>給付率</t>
    <rPh sb="0" eb="3">
      <t>キュウフリツ</t>
    </rPh>
    <phoneticPr fontId="3"/>
  </si>
  <si>
    <t>円</t>
    <rPh sb="0" eb="1">
      <t>エン</t>
    </rPh>
    <phoneticPr fontId="5"/>
  </si>
  <si>
    <t>住所</t>
    <rPh sb="0" eb="2">
      <t>ジュウショ</t>
    </rPh>
    <phoneticPr fontId="5"/>
  </si>
  <si>
    <t>月　　　</t>
    <rPh sb="0" eb="1">
      <t>ツキ</t>
    </rPh>
    <phoneticPr fontId="3"/>
  </si>
  <si>
    <t>氏名</t>
    <rPh sb="0" eb="2">
      <t>シメイ</t>
    </rPh>
    <phoneticPr fontId="5"/>
  </si>
  <si>
    <t>支給開始日</t>
    <rPh sb="0" eb="2">
      <t>シキュウ</t>
    </rPh>
    <rPh sb="2" eb="5">
      <t>カイシビ</t>
    </rPh>
    <phoneticPr fontId="3"/>
  </si>
  <si>
    <t>所属所</t>
    <rPh sb="0" eb="2">
      <t>ショゾク</t>
    </rPh>
    <rPh sb="2" eb="3">
      <t>ジョ</t>
    </rPh>
    <phoneticPr fontId="5"/>
  </si>
  <si>
    <t>所在地</t>
    <rPh sb="0" eb="3">
      <t>ショザイチ</t>
    </rPh>
    <phoneticPr fontId="5"/>
  </si>
  <si>
    <t>所属所長　</t>
    <rPh sb="0" eb="2">
      <t>ショゾク</t>
    </rPh>
    <rPh sb="2" eb="4">
      <t>ショチョウ</t>
    </rPh>
    <phoneticPr fontId="3"/>
  </si>
  <si>
    <t>職・名</t>
  </si>
  <si>
    <t>地方公務員等共済組合法施行規程第１１５条の３の規定に基づき、上記のとおり請求します。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3" eb="25">
      <t>キテイ</t>
    </rPh>
    <rPh sb="26" eb="27">
      <t>モト</t>
    </rPh>
    <rPh sb="30" eb="32">
      <t>ジョウキ</t>
    </rPh>
    <rPh sb="36" eb="38">
      <t>セイキュウ</t>
    </rPh>
    <phoneticPr fontId="5"/>
  </si>
  <si>
    <t>円</t>
    <rPh sb="0" eb="1">
      <t>エン</t>
    </rPh>
    <phoneticPr fontId="3"/>
  </si>
  <si>
    <t>（月単位）</t>
    <rPh sb="1" eb="2">
      <t>ツキ</t>
    </rPh>
    <rPh sb="2" eb="4">
      <t>タンイ</t>
    </rPh>
    <phoneticPr fontId="3"/>
  </si>
  <si>
    <t>日</t>
    <rPh sb="0" eb="1">
      <t>ニチ</t>
    </rPh>
    <phoneticPr fontId="3"/>
  </si>
  <si>
    <t>まで</t>
  </si>
  <si>
    <t>所属所の長　　職・氏名</t>
    <rPh sb="0" eb="2">
      <t>ショゾク</t>
    </rPh>
    <rPh sb="2" eb="3">
      <t>ショ</t>
    </rPh>
    <rPh sb="4" eb="5">
      <t>チョウ</t>
    </rPh>
    <rPh sb="7" eb="8">
      <t>ショク</t>
    </rPh>
    <rPh sb="9" eb="11">
      <t>シメイ</t>
    </rPh>
    <phoneticPr fontId="3"/>
  </si>
  <si>
    <t>給与事務担当者　氏名</t>
    <rPh sb="0" eb="2">
      <t>キュウヨ</t>
    </rPh>
    <rPh sb="2" eb="4">
      <t>ジム</t>
    </rPh>
    <rPh sb="4" eb="7">
      <t>タントウシャ</t>
    </rPh>
    <rPh sb="8" eb="10">
      <t>シメイ</t>
    </rPh>
    <phoneticPr fontId="3"/>
  </si>
  <si>
    <t>（１０円未満四捨五入）</t>
    <rPh sb="3" eb="4">
      <t>エン</t>
    </rPh>
    <rPh sb="4" eb="6">
      <t>ミマン</t>
    </rPh>
    <rPh sb="6" eb="10">
      <t>シシャゴニュウ</t>
    </rPh>
    <phoneticPr fontId="3"/>
  </si>
  <si>
    <t>給付額</t>
    <rPh sb="0" eb="3">
      <t>キュウフガク</t>
    </rPh>
    <phoneticPr fontId="3"/>
  </si>
  <si>
    <t>から</t>
    <phoneticPr fontId="3"/>
  </si>
  <si>
    <t>まで</t>
    <phoneticPr fontId="3"/>
  </si>
  <si>
    <t>支給日数</t>
    <rPh sb="0" eb="2">
      <t>シキュウ</t>
    </rPh>
    <rPh sb="2" eb="4">
      <t>ニッスウ</t>
    </rPh>
    <phoneticPr fontId="3"/>
  </si>
  <si>
    <t>日＝</t>
    <rPh sb="0" eb="1">
      <t>ニチ</t>
    </rPh>
    <phoneticPr fontId="3"/>
  </si>
  <si>
    <t>控除額</t>
    <rPh sb="0" eb="3">
      <t>コウジョガク</t>
    </rPh>
    <phoneticPr fontId="3"/>
  </si>
  <si>
    <t>給付決定額</t>
    <rPh sb="0" eb="2">
      <t>キュウフ</t>
    </rPh>
    <rPh sb="2" eb="5">
      <t>ケッテイガク</t>
    </rPh>
    <phoneticPr fontId="3"/>
  </si>
  <si>
    <t>前回支給分</t>
    <rPh sb="0" eb="2">
      <t>ゼンカイ</t>
    </rPh>
    <rPh sb="2" eb="4">
      <t>シキュウ</t>
    </rPh>
    <rPh sb="4" eb="5">
      <t>ブン</t>
    </rPh>
    <phoneticPr fontId="3"/>
  </si>
  <si>
    <t>今回支給分</t>
    <rPh sb="0" eb="2">
      <t>コンカイ</t>
    </rPh>
    <rPh sb="2" eb="5">
      <t>シキュウブン</t>
    </rPh>
    <phoneticPr fontId="3"/>
  </si>
  <si>
    <t>記載上の注意事項</t>
  </si>
  <si>
    <t xml:space="preserve"> 添付書類</t>
  </si>
  <si>
    <t>印</t>
    <rPh sb="0" eb="1">
      <t>イン</t>
    </rPh>
    <phoneticPr fontId="3"/>
  </si>
  <si>
    <t>日まで出勤しな</t>
    <rPh sb="0" eb="1">
      <t>ニチ</t>
    </rPh>
    <phoneticPr fontId="3"/>
  </si>
  <si>
    <t>=</t>
    <phoneticPr fontId="3"/>
  </si>
  <si>
    <t>[</t>
    <phoneticPr fontId="3"/>
  </si>
  <si>
    <t>×</t>
    <phoneticPr fontId="3"/>
  </si>
  <si>
    <t>（円未満切り捨て）</t>
    <rPh sb="1" eb="4">
      <t>エンミマン</t>
    </rPh>
    <rPh sb="4" eb="5">
      <t>キ</t>
    </rPh>
    <rPh sb="6" eb="7">
      <t>ス</t>
    </rPh>
    <phoneticPr fontId="3"/>
  </si>
  <si>
    <t>　　（TEL</t>
    <phoneticPr fontId="5"/>
  </si>
  <si>
    <t>）</t>
    <phoneticPr fontId="3"/>
  </si>
  <si>
    <t>上記のとおり相違ありません。</t>
    <rPh sb="0" eb="2">
      <t>ジョウキ</t>
    </rPh>
    <rPh sb="6" eb="8">
      <t>ソウイ</t>
    </rPh>
    <phoneticPr fontId="5"/>
  </si>
  <si>
    <t>勤務できなかった理由</t>
    <rPh sb="0" eb="2">
      <t>キンム</t>
    </rPh>
    <rPh sb="8" eb="10">
      <t>リユウ</t>
    </rPh>
    <phoneticPr fontId="5"/>
  </si>
  <si>
    <t>所属所長が支給を認めた期間</t>
    <rPh sb="0" eb="2">
      <t>ショゾク</t>
    </rPh>
    <rPh sb="2" eb="4">
      <t>ショチョウ</t>
    </rPh>
    <rPh sb="5" eb="7">
      <t>シキュウ</t>
    </rPh>
    <rPh sb="8" eb="9">
      <t>ミト</t>
    </rPh>
    <rPh sb="11" eb="13">
      <t>キカン</t>
    </rPh>
    <phoneticPr fontId="3"/>
  </si>
  <si>
    <t>　休業手当金請求書</t>
    <rPh sb="1" eb="3">
      <t>キュウギョウ</t>
    </rPh>
    <rPh sb="3" eb="6">
      <t>テアテキン</t>
    </rPh>
    <phoneticPr fontId="5"/>
  </si>
  <si>
    <t>短期給付第９号</t>
    <rPh sb="0" eb="2">
      <t>タンキ</t>
    </rPh>
    <rPh sb="2" eb="4">
      <t>キュウフ</t>
    </rPh>
    <rPh sb="4" eb="5">
      <t>ダイ</t>
    </rPh>
    <rPh sb="6" eb="7">
      <t>ゴウ</t>
    </rPh>
    <phoneticPr fontId="5"/>
  </si>
  <si>
    <t>最初の請求書を提出する際には、「欠勤に係る承認状況がわかる書類」</t>
    <rPh sb="11" eb="12">
      <t>サイ</t>
    </rPh>
    <rPh sb="16" eb="18">
      <t>ケッキン</t>
    </rPh>
    <rPh sb="19" eb="20">
      <t>カカ</t>
    </rPh>
    <rPh sb="21" eb="23">
      <t>ショウニン</t>
    </rPh>
    <rPh sb="23" eb="25">
      <t>ジョウキョウ</t>
    </rPh>
    <rPh sb="29" eb="31">
      <t>ショルイ</t>
    </rPh>
    <phoneticPr fontId="3"/>
  </si>
  <si>
    <t>給料月額</t>
    <rPh sb="0" eb="2">
      <t>キュウリョウ</t>
    </rPh>
    <rPh sb="2" eb="4">
      <t>ゲツガク</t>
    </rPh>
    <phoneticPr fontId="3"/>
  </si>
  <si>
    <t>÷</t>
    <phoneticPr fontId="3"/>
  </si>
  <si>
    <t>＝</t>
    <phoneticPr fontId="3"/>
  </si>
  <si>
    <t>％]</t>
    <phoneticPr fontId="3"/>
  </si>
  <si>
    <r>
      <t>対象期間のうち、</t>
    </r>
    <r>
      <rPr>
        <b/>
        <u/>
        <sz val="10"/>
        <rFont val="ＭＳ Ｐ明朝"/>
        <family val="1"/>
        <charset val="128"/>
      </rPr>
      <t>土・日・休日</t>
    </r>
    <r>
      <rPr>
        <b/>
        <sz val="10"/>
        <rFont val="ＭＳ Ｐ明朝"/>
        <family val="1"/>
        <charset val="128"/>
      </rPr>
      <t>を除いた日に○印を付す。</t>
    </r>
    <rPh sb="0" eb="2">
      <t>タイショウ</t>
    </rPh>
    <rPh sb="2" eb="4">
      <t>キカン</t>
    </rPh>
    <rPh sb="12" eb="13">
      <t>キュウ</t>
    </rPh>
    <phoneticPr fontId="3"/>
  </si>
  <si>
    <t>組合員氏名</t>
    <phoneticPr fontId="5"/>
  </si>
  <si>
    <t>％</t>
    <phoneticPr fontId="3"/>
  </si>
  <si>
    <t>月</t>
  </si>
  <si>
    <t>火</t>
  </si>
  <si>
    <t>水</t>
  </si>
  <si>
    <t>木</t>
  </si>
  <si>
    <t>金</t>
  </si>
  <si>
    <t>土</t>
  </si>
  <si>
    <t>支給対象日数</t>
    <rPh sb="0" eb="2">
      <t>シキュウ</t>
    </rPh>
    <rPh sb="2" eb="4">
      <t>タイショウ</t>
    </rPh>
    <rPh sb="4" eb="6">
      <t>ニッスウ</t>
    </rPh>
    <phoneticPr fontId="3"/>
  </si>
  <si>
    <t>－</t>
    <phoneticPr fontId="3"/>
  </si>
  <si>
    <t>請求期間は各月単位とし、翌月以降に請求してください。</t>
    <phoneticPr fontId="3"/>
  </si>
  <si>
    <t>分</t>
    <rPh sb="0" eb="1">
      <t>ブン</t>
    </rPh>
    <phoneticPr fontId="3"/>
  </si>
  <si>
    <t>給付の基礎となる</t>
  </si>
  <si>
    <t>所属所名</t>
    <rPh sb="0" eb="2">
      <t>ショゾク</t>
    </rPh>
    <rPh sb="2" eb="3">
      <t>トコロ</t>
    </rPh>
    <rPh sb="3" eb="4">
      <t>メイ</t>
    </rPh>
    <phoneticPr fontId="5"/>
  </si>
  <si>
    <t>給付金登録口座</t>
    <rPh sb="0" eb="3">
      <t>キュウフキン</t>
    </rPh>
    <rPh sb="3" eb="5">
      <t>トウロク</t>
    </rPh>
    <rPh sb="5" eb="7">
      <t>コウザ</t>
    </rPh>
    <phoneticPr fontId="3"/>
  </si>
  <si>
    <t>※欄は共済組合記入欄であるため記入しないでください。</t>
    <rPh sb="3" eb="5">
      <t>キョウサイ</t>
    </rPh>
    <rPh sb="5" eb="7">
      <t>クミアイ</t>
    </rPh>
    <rPh sb="9" eb="10">
      <t>ラン</t>
    </rPh>
    <rPh sb="15" eb="17">
      <t>キニュウ</t>
    </rPh>
    <phoneticPr fontId="3"/>
  </si>
  <si>
    <r>
      <t>※</t>
    </r>
    <r>
      <rPr>
        <sz val="11"/>
        <rFont val="ＭＳ Ｐ明朝"/>
        <family val="1"/>
        <charset val="128"/>
      </rPr>
      <t xml:space="preserve">
決　定
金　額</t>
    </r>
    <rPh sb="2" eb="3">
      <t>ケツ</t>
    </rPh>
    <rPh sb="4" eb="5">
      <t>サダム</t>
    </rPh>
    <rPh sb="6" eb="7">
      <t>カネ</t>
    </rPh>
    <rPh sb="8" eb="9">
      <t>ガク</t>
    </rPh>
    <phoneticPr fontId="3"/>
  </si>
  <si>
    <r>
      <t>※</t>
    </r>
    <r>
      <rPr>
        <sz val="11"/>
        <rFont val="ＭＳ Ｐ明朝"/>
        <family val="1"/>
        <charset val="128"/>
      </rPr>
      <t>給付日数</t>
    </r>
    <rPh sb="1" eb="3">
      <t>キュウフ</t>
    </rPh>
    <rPh sb="3" eb="5">
      <t>ニッスウ</t>
    </rPh>
    <phoneticPr fontId="3"/>
  </si>
  <si>
    <r>
      <t>※</t>
    </r>
    <r>
      <rPr>
        <sz val="11"/>
        <rFont val="ＭＳ Ｐ明朝"/>
        <family val="1"/>
        <charset val="128"/>
      </rPr>
      <t>控除額</t>
    </r>
    <rPh sb="1" eb="3">
      <t>コウジョ</t>
    </rPh>
    <rPh sb="3" eb="4">
      <t>ガク</t>
    </rPh>
    <phoneticPr fontId="3"/>
  </si>
  <si>
    <t>所属所コード</t>
    <phoneticPr fontId="3"/>
  </si>
  <si>
    <t>0</t>
    <phoneticPr fontId="3"/>
  </si>
  <si>
    <t>番　　　号</t>
    <rPh sb="0" eb="1">
      <t>バン</t>
    </rPh>
    <rPh sb="4" eb="5">
      <t>ゴウ</t>
    </rPh>
    <phoneticPr fontId="3"/>
  </si>
  <si>
    <t>標準報酬月額</t>
    <rPh sb="0" eb="2">
      <t>ヒョウジュン</t>
    </rPh>
    <rPh sb="2" eb="4">
      <t>ホウシュウ</t>
    </rPh>
    <rPh sb="4" eb="6">
      <t>ゲツガク</t>
    </rPh>
    <phoneticPr fontId="3"/>
  </si>
  <si>
    <t>標準報酬日額</t>
    <rPh sb="0" eb="2">
      <t>ヒョウジュン</t>
    </rPh>
    <rPh sb="2" eb="4">
      <t>ホウシュウ</t>
    </rPh>
    <rPh sb="4" eb="6">
      <t>ニチガク</t>
    </rPh>
    <phoneticPr fontId="3"/>
  </si>
  <si>
    <t>給付の基礎となる
標準報酬月額</t>
    <rPh sb="0" eb="2">
      <t>キュウフ</t>
    </rPh>
    <rPh sb="3" eb="5">
      <t>キソ</t>
    </rPh>
    <rPh sb="9" eb="11">
      <t>ヒョウジュン</t>
    </rPh>
    <rPh sb="11" eb="13">
      <t>ホウシュウ</t>
    </rPh>
    <rPh sb="13" eb="15">
      <t>ゲツガク</t>
    </rPh>
    <phoneticPr fontId="3"/>
  </si>
  <si>
    <r>
      <t xml:space="preserve">※
</t>
    </r>
    <r>
      <rPr>
        <sz val="11"/>
        <rFont val="ＭＳ Ｐ明朝"/>
        <family val="1"/>
        <charset val="128"/>
      </rPr>
      <t>給付の基礎となる標準報酬月額</t>
    </r>
    <rPh sb="2" eb="4">
      <t>キュウフ</t>
    </rPh>
    <rPh sb="5" eb="7">
      <t>キソ</t>
    </rPh>
    <rPh sb="10" eb="12">
      <t>ヒョウジュン</t>
    </rPh>
    <rPh sb="12" eb="14">
      <t>ホウシュウ</t>
    </rPh>
    <rPh sb="14" eb="16">
      <t>ゲツガク</t>
    </rPh>
    <phoneticPr fontId="3"/>
  </si>
  <si>
    <t>級</t>
    <rPh sb="0" eb="1">
      <t>キュウ</t>
    </rPh>
    <phoneticPr fontId="3"/>
  </si>
  <si>
    <t>×５０</t>
    <phoneticPr fontId="3"/>
  </si>
  <si>
    <t>等級</t>
    <rPh sb="0" eb="1">
      <t>ナド</t>
    </rPh>
    <rPh sb="1" eb="2">
      <t>キュウ</t>
    </rPh>
    <phoneticPr fontId="3"/>
  </si>
  <si>
    <t>※</t>
    <phoneticPr fontId="3"/>
  </si>
  <si>
    <t>（給料月額＋減額の対象となる手当）×１日</t>
    <rPh sb="1" eb="3">
      <t>キュウリョウ</t>
    </rPh>
    <rPh sb="3" eb="5">
      <t>ゲツガク</t>
    </rPh>
    <rPh sb="6" eb="8">
      <t>ゲンガク</t>
    </rPh>
    <rPh sb="9" eb="11">
      <t>タイショウ</t>
    </rPh>
    <rPh sb="14" eb="16">
      <t>テアテ</t>
    </rPh>
    <rPh sb="19" eb="20">
      <t>ニチ</t>
    </rPh>
    <phoneticPr fontId="3"/>
  </si>
  <si>
    <t>調</t>
    <rPh sb="0" eb="1">
      <t>チョウ</t>
    </rPh>
    <phoneticPr fontId="3"/>
  </si>
  <si>
    <t>Ａ</t>
    <phoneticPr fontId="3"/>
  </si>
  <si>
    <t>Ａ</t>
    <phoneticPr fontId="3"/>
  </si>
  <si>
    <t>整</t>
    <rPh sb="0" eb="1">
      <t>ヒトシ</t>
    </rPh>
    <phoneticPr fontId="3"/>
  </si>
  <si>
    <t>額</t>
    <rPh sb="0" eb="1">
      <t>ガク</t>
    </rPh>
    <phoneticPr fontId="3"/>
  </si>
  <si>
    <t>（勤務時間１時間あたりの給与額　円未満四捨五入）</t>
    <rPh sb="1" eb="3">
      <t>キンム</t>
    </rPh>
    <rPh sb="3" eb="5">
      <t>ジカン</t>
    </rPh>
    <rPh sb="6" eb="8">
      <t>ジカン</t>
    </rPh>
    <rPh sb="12" eb="14">
      <t>キュウヨ</t>
    </rPh>
    <rPh sb="14" eb="15">
      <t>ガク</t>
    </rPh>
    <rPh sb="16" eb="17">
      <t>エン</t>
    </rPh>
    <rPh sb="17" eb="19">
      <t>ミマン</t>
    </rPh>
    <rPh sb="19" eb="23">
      <t>シシャゴニュウ</t>
    </rPh>
    <phoneticPr fontId="3"/>
  </si>
  <si>
    <t>（１日あたりの勤務時間）</t>
    <rPh sb="2" eb="3">
      <t>ニチ</t>
    </rPh>
    <rPh sb="7" eb="9">
      <t>キンム</t>
    </rPh>
    <rPh sb="9" eb="11">
      <t>ジカン</t>
    </rPh>
    <phoneticPr fontId="3"/>
  </si>
  <si>
    <t>Ｅ</t>
    <phoneticPr fontId="3"/>
  </si>
  <si>
    <t>Ｅ</t>
    <phoneticPr fontId="3"/>
  </si>
  <si>
    <t>－</t>
    <phoneticPr fontId="3"/>
  </si>
  <si>
    <t>Ｃ</t>
    <phoneticPr fontId="3"/>
  </si>
  <si>
    <t>Ｃ</t>
    <phoneticPr fontId="3"/>
  </si>
  <si>
    <t>Ｂ</t>
    <phoneticPr fontId="3"/>
  </si>
  <si>
    <t>Ｂ</t>
    <phoneticPr fontId="3"/>
  </si>
  <si>
    <t>×</t>
    <phoneticPr fontId="3"/>
  </si>
  <si>
    <t>×</t>
    <phoneticPr fontId="3"/>
  </si>
  <si>
    <t>７時間45分</t>
    <rPh sb="1" eb="3">
      <t>ジカン</t>
    </rPh>
    <rPh sb="5" eb="6">
      <t>フン</t>
    </rPh>
    <phoneticPr fontId="3"/>
  </si>
  <si>
    <t>※ここまで（Ｄを加える前まで）でマイナスとなった場合は０円とする</t>
    <rPh sb="8" eb="9">
      <t>クワ</t>
    </rPh>
    <rPh sb="11" eb="12">
      <t>マエ</t>
    </rPh>
    <rPh sb="24" eb="26">
      <t>バアイ</t>
    </rPh>
    <rPh sb="28" eb="29">
      <t>エン</t>
    </rPh>
    <phoneticPr fontId="3"/>
  </si>
  <si>
    <t>＋</t>
    <phoneticPr fontId="3"/>
  </si>
  <si>
    <t>Ｄ</t>
    <phoneticPr fontId="3"/>
  </si>
  <si>
    <t>Ｄ</t>
    <phoneticPr fontId="3"/>
  </si>
  <si>
    <t>減額対象外の手当×１/22</t>
    <rPh sb="0" eb="2">
      <t>ゲンガク</t>
    </rPh>
    <rPh sb="2" eb="5">
      <t>タイショウガイ</t>
    </rPh>
    <rPh sb="6" eb="8">
      <t>テアテ</t>
    </rPh>
    <phoneticPr fontId="3"/>
  </si>
  <si>
    <t>（円未満切捨）</t>
    <rPh sb="1" eb="2">
      <t>エン</t>
    </rPh>
    <rPh sb="2" eb="4">
      <t>ミマン</t>
    </rPh>
    <rPh sb="4" eb="6">
      <t>キリス</t>
    </rPh>
    <phoneticPr fontId="3"/>
  </si>
  <si>
    <t>調整額</t>
    <rPh sb="0" eb="2">
      <t>チョウセイ</t>
    </rPh>
    <rPh sb="2" eb="3">
      <t>ガク</t>
    </rPh>
    <phoneticPr fontId="3"/>
  </si>
  <si>
    <t>Ｅ</t>
    <phoneticPr fontId="3"/>
  </si>
  <si>
    <t>=</t>
    <phoneticPr fontId="3"/>
  </si>
  <si>
    <t>（</t>
    <phoneticPr fontId="3"/>
  </si>
  <si>
    <t>（</t>
    <phoneticPr fontId="3"/>
  </si>
  <si>
    <t>－</t>
    <phoneticPr fontId="3"/>
  </si>
  <si>
    <t>Ｃ</t>
    <phoneticPr fontId="3"/>
  </si>
  <si>
    <t>＋</t>
    <phoneticPr fontId="3"/>
  </si>
  <si>
    <t>Ｄ</t>
    <phoneticPr fontId="3"/>
  </si>
  <si>
    <t>）</t>
    <phoneticPr fontId="3"/>
  </si>
  <si>
    <t>×</t>
    <phoneticPr fontId="3"/>
  </si>
  <si>
    <t>※給与明細等に記載されている休職中にも支給されている給与種目を確認し、色つきのセルに入力してください。</t>
    <phoneticPr fontId="3"/>
  </si>
  <si>
    <t>１　標準報酬月額を入力してください。</t>
    <rPh sb="2" eb="4">
      <t>ヒョウジュン</t>
    </rPh>
    <rPh sb="4" eb="6">
      <t>ホウシュウ</t>
    </rPh>
    <rPh sb="6" eb="8">
      <t>ゲツガク</t>
    </rPh>
    <rPh sb="9" eb="11">
      <t>ニュウリョク</t>
    </rPh>
    <phoneticPr fontId="3"/>
  </si>
  <si>
    <t>標準報酬月額</t>
    <phoneticPr fontId="3"/>
  </si>
  <si>
    <t>２　給料の月額を入力してください。</t>
    <rPh sb="2" eb="4">
      <t>キュウリョウ</t>
    </rPh>
    <rPh sb="5" eb="7">
      <t>ゲツガク</t>
    </rPh>
    <rPh sb="8" eb="10">
      <t>ニュウリョク</t>
    </rPh>
    <phoneticPr fontId="3"/>
  </si>
  <si>
    <t>※「給料の調整額」を含めた額です</t>
    <rPh sb="2" eb="4">
      <t>キュウリョウ</t>
    </rPh>
    <rPh sb="5" eb="7">
      <t>チョウセイ</t>
    </rPh>
    <rPh sb="7" eb="8">
      <t>ガク</t>
    </rPh>
    <rPh sb="10" eb="11">
      <t>フク</t>
    </rPh>
    <rPh sb="13" eb="14">
      <t>ガク</t>
    </rPh>
    <phoneticPr fontId="3"/>
  </si>
  <si>
    <t>３　減額の対象となる手当を入力してください。</t>
    <rPh sb="2" eb="4">
      <t>ゲンガク</t>
    </rPh>
    <rPh sb="5" eb="7">
      <t>タイショウ</t>
    </rPh>
    <rPh sb="10" eb="12">
      <t>テアテ</t>
    </rPh>
    <rPh sb="13" eb="15">
      <t>ニュウリョク</t>
    </rPh>
    <phoneticPr fontId="3"/>
  </si>
  <si>
    <t>給与種目</t>
    <rPh sb="0" eb="2">
      <t>キュウヨ</t>
    </rPh>
    <rPh sb="2" eb="4">
      <t>シュモク</t>
    </rPh>
    <phoneticPr fontId="3"/>
  </si>
  <si>
    <t>支給額</t>
    <rPh sb="0" eb="3">
      <t>シキュウガク</t>
    </rPh>
    <phoneticPr fontId="3"/>
  </si>
  <si>
    <t>地域手当</t>
    <rPh sb="0" eb="2">
      <t>チイキ</t>
    </rPh>
    <rPh sb="2" eb="4">
      <t>テアテ</t>
    </rPh>
    <phoneticPr fontId="3"/>
  </si>
  <si>
    <r>
      <t>※日々の勤務に対して支給されると考えられるもの（日額で支給されるもので、</t>
    </r>
    <r>
      <rPr>
        <u/>
        <sz val="11"/>
        <rFont val="ＭＳ Ｐゴシック"/>
        <family val="3"/>
        <charset val="128"/>
      </rPr>
      <t>勤務しない日について減額して支給されるもの</t>
    </r>
    <r>
      <rPr>
        <sz val="11"/>
        <rFont val="ＭＳ Ｐゴシック"/>
        <family val="3"/>
        <charset val="128"/>
      </rPr>
      <t>）が該当します</t>
    </r>
    <rPh sb="1" eb="3">
      <t>ヒビ</t>
    </rPh>
    <rPh sb="4" eb="6">
      <t>キンム</t>
    </rPh>
    <rPh sb="7" eb="8">
      <t>タイ</t>
    </rPh>
    <rPh sb="10" eb="12">
      <t>シキュウ</t>
    </rPh>
    <rPh sb="16" eb="17">
      <t>カンガ</t>
    </rPh>
    <rPh sb="24" eb="26">
      <t>ニチガク</t>
    </rPh>
    <rPh sb="27" eb="29">
      <t>シキュウ</t>
    </rPh>
    <rPh sb="36" eb="38">
      <t>キンム</t>
    </rPh>
    <rPh sb="41" eb="42">
      <t>ヒ</t>
    </rPh>
    <rPh sb="46" eb="48">
      <t>ゲンガク</t>
    </rPh>
    <rPh sb="50" eb="52">
      <t>シキュウ</t>
    </rPh>
    <rPh sb="59" eb="61">
      <t>ガイトウ</t>
    </rPh>
    <phoneticPr fontId="3"/>
  </si>
  <si>
    <t>４　減額の対象とならない手当を入力してください。</t>
    <rPh sb="2" eb="4">
      <t>ゲンガク</t>
    </rPh>
    <rPh sb="5" eb="7">
      <t>タイショウ</t>
    </rPh>
    <rPh sb="12" eb="14">
      <t>テアテ</t>
    </rPh>
    <rPh sb="15" eb="17">
      <t>ニュウリョク</t>
    </rPh>
    <phoneticPr fontId="3"/>
  </si>
  <si>
    <t>教職調整額</t>
    <rPh sb="0" eb="2">
      <t>キョウショク</t>
    </rPh>
    <rPh sb="2" eb="4">
      <t>チョウセイ</t>
    </rPh>
    <rPh sb="4" eb="5">
      <t>ガク</t>
    </rPh>
    <phoneticPr fontId="3"/>
  </si>
  <si>
    <t>扶養手当</t>
    <rPh sb="0" eb="2">
      <t>フヨウ</t>
    </rPh>
    <rPh sb="2" eb="4">
      <t>テアテ</t>
    </rPh>
    <phoneticPr fontId="3"/>
  </si>
  <si>
    <t>住居手当</t>
    <rPh sb="0" eb="2">
      <t>ジュウキョ</t>
    </rPh>
    <rPh sb="2" eb="4">
      <t>テアテ</t>
    </rPh>
    <phoneticPr fontId="3"/>
  </si>
  <si>
    <t>教員特別手当</t>
    <rPh sb="0" eb="2">
      <t>キョウイン</t>
    </rPh>
    <rPh sb="2" eb="4">
      <t>トクベツ</t>
    </rPh>
    <rPh sb="4" eb="6">
      <t>テアテ</t>
    </rPh>
    <phoneticPr fontId="3"/>
  </si>
  <si>
    <t>要勤務日数</t>
    <rPh sb="0" eb="1">
      <t>ヨウ</t>
    </rPh>
    <rPh sb="1" eb="3">
      <t>キンム</t>
    </rPh>
    <rPh sb="3" eb="5">
      <t>ニッスウ</t>
    </rPh>
    <phoneticPr fontId="3"/>
  </si>
  <si>
    <t>日</t>
    <rPh sb="0" eb="1">
      <t>ニチ</t>
    </rPh>
    <phoneticPr fontId="3"/>
  </si>
  <si>
    <t>※このシートには手を加えないでください。
 　正しく計算されなくなります。</t>
    <rPh sb="8" eb="9">
      <t>テ</t>
    </rPh>
    <rPh sb="10" eb="11">
      <t>クワ</t>
    </rPh>
    <rPh sb="23" eb="24">
      <t>タダ</t>
    </rPh>
    <rPh sb="26" eb="28">
      <t>ケイサン</t>
    </rPh>
    <phoneticPr fontId="3"/>
  </si>
  <si>
    <t>標準報酬の月額</t>
    <rPh sb="0" eb="2">
      <t>ヒョウジュン</t>
    </rPh>
    <rPh sb="2" eb="4">
      <t>ホウシュウ</t>
    </rPh>
    <rPh sb="5" eb="7">
      <t>ゲツガク</t>
    </rPh>
    <phoneticPr fontId="3"/>
  </si>
  <si>
    <r>
      <t>報酬①減額</t>
    </r>
    <r>
      <rPr>
        <b/>
        <sz val="11"/>
        <color indexed="10"/>
        <rFont val="ＭＳ Ｐゴシック"/>
        <family val="3"/>
        <charset val="128"/>
      </rPr>
      <t>有</t>
    </r>
    <rPh sb="3" eb="5">
      <t>ゲンガク</t>
    </rPh>
    <rPh sb="5" eb="6">
      <t>アリ</t>
    </rPh>
    <phoneticPr fontId="3"/>
  </si>
  <si>
    <t>【日々の勤務に対して支給されるもの】</t>
    <rPh sb="1" eb="3">
      <t>ヒビ</t>
    </rPh>
    <rPh sb="4" eb="6">
      <t>キンム</t>
    </rPh>
    <rPh sb="7" eb="8">
      <t>タイ</t>
    </rPh>
    <rPh sb="10" eb="12">
      <t>シキュウ</t>
    </rPh>
    <phoneticPr fontId="3"/>
  </si>
  <si>
    <t>【勤務時間１時間当たりの給与額　円未満四捨五入】</t>
    <rPh sb="1" eb="3">
      <t>キンム</t>
    </rPh>
    <rPh sb="3" eb="5">
      <t>ジカン</t>
    </rPh>
    <rPh sb="6" eb="8">
      <t>ジカン</t>
    </rPh>
    <rPh sb="8" eb="9">
      <t>ア</t>
    </rPh>
    <rPh sb="12" eb="14">
      <t>キュウヨ</t>
    </rPh>
    <rPh sb="14" eb="15">
      <t>ガク</t>
    </rPh>
    <rPh sb="16" eb="17">
      <t>エン</t>
    </rPh>
    <rPh sb="17" eb="19">
      <t>ミマン</t>
    </rPh>
    <rPh sb="19" eb="23">
      <t>シシャゴニュウ</t>
    </rPh>
    <phoneticPr fontId="3"/>
  </si>
  <si>
    <r>
      <rPr>
        <b/>
        <u/>
        <sz val="11"/>
        <rFont val="ＭＳ Ｐゴシック"/>
        <family val="3"/>
        <charset val="128"/>
      </rPr>
      <t>Ｂ</t>
    </r>
    <r>
      <rPr>
        <sz val="11"/>
        <rFont val="ＭＳ Ｐゴシック"/>
        <family val="3"/>
        <charset val="128"/>
      </rPr>
      <t>×７時間45分</t>
    </r>
    <rPh sb="3" eb="5">
      <t>ジカン</t>
    </rPh>
    <rPh sb="7" eb="8">
      <t>フン</t>
    </rPh>
    <phoneticPr fontId="3"/>
  </si>
  <si>
    <t>（給料月額＋減額の対象となる手当）×12月</t>
    <rPh sb="1" eb="3">
      <t>キュウリョウ</t>
    </rPh>
    <rPh sb="3" eb="4">
      <t>ゲツ</t>
    </rPh>
    <rPh sb="4" eb="5">
      <t>ガク</t>
    </rPh>
    <rPh sb="6" eb="8">
      <t>ゲンガク</t>
    </rPh>
    <rPh sb="9" eb="11">
      <t>タイショウ</t>
    </rPh>
    <rPh sb="14" eb="16">
      <t>テアテ</t>
    </rPh>
    <rPh sb="20" eb="21">
      <t>ツキ</t>
    </rPh>
    <phoneticPr fontId="3"/>
  </si>
  <si>
    <t>種別</t>
    <rPh sb="0" eb="2">
      <t>シュベツ</t>
    </rPh>
    <phoneticPr fontId="3"/>
  </si>
  <si>
    <t>本来の支給額</t>
    <rPh sb="0" eb="2">
      <t>ホンライ</t>
    </rPh>
    <rPh sb="3" eb="6">
      <t>シキュウガク</t>
    </rPh>
    <phoneticPr fontId="3"/>
  </si>
  <si>
    <t>（７時間45分×５日）×52週</t>
    <rPh sb="2" eb="4">
      <t>ジカン</t>
    </rPh>
    <rPh sb="6" eb="7">
      <t>フン</t>
    </rPh>
    <rPh sb="9" eb="10">
      <t>ニチ</t>
    </rPh>
    <rPh sb="14" eb="15">
      <t>シュウ</t>
    </rPh>
    <phoneticPr fontId="3"/>
  </si>
  <si>
    <r>
      <t>報酬②減額</t>
    </r>
    <r>
      <rPr>
        <b/>
        <sz val="11"/>
        <color indexed="10"/>
        <rFont val="ＭＳ Ｐゴシック"/>
        <family val="3"/>
        <charset val="128"/>
      </rPr>
      <t>無</t>
    </r>
    <rPh sb="3" eb="5">
      <t>ゲンガク</t>
    </rPh>
    <rPh sb="5" eb="6">
      <t>ナシ</t>
    </rPh>
    <phoneticPr fontId="3"/>
  </si>
  <si>
    <t>【日々の勤務とは関係なく支給されるもの】</t>
    <rPh sb="1" eb="3">
      <t>ヒビ</t>
    </rPh>
    <rPh sb="4" eb="6">
      <t>キンム</t>
    </rPh>
    <rPh sb="8" eb="10">
      <t>カンケイ</t>
    </rPh>
    <rPh sb="12" eb="14">
      <t>シキュウ</t>
    </rPh>
    <phoneticPr fontId="3"/>
  </si>
  <si>
    <t>金額</t>
    <rPh sb="0" eb="2">
      <t>キンガク</t>
    </rPh>
    <phoneticPr fontId="3"/>
  </si>
  <si>
    <t>×</t>
    <phoneticPr fontId="3"/>
  </si>
  <si>
    <t>/</t>
    <phoneticPr fontId="3"/>
  </si>
  <si>
    <t>×</t>
  </si>
  <si>
    <t>報　酬　調　整　額</t>
    <rPh sb="0" eb="1">
      <t>ホウ</t>
    </rPh>
    <rPh sb="2" eb="3">
      <t>シュウ</t>
    </rPh>
    <rPh sb="4" eb="5">
      <t>チョウ</t>
    </rPh>
    <rPh sb="6" eb="7">
      <t>ヒトシ</t>
    </rPh>
    <rPh sb="8" eb="9">
      <t>ガク</t>
    </rPh>
    <phoneticPr fontId="3"/>
  </si>
  <si>
    <t>支　給　額　算　定　調　書</t>
    <rPh sb="0" eb="1">
      <t>シ</t>
    </rPh>
    <rPh sb="2" eb="3">
      <t>キュウ</t>
    </rPh>
    <rPh sb="4" eb="5">
      <t>ガク</t>
    </rPh>
    <rPh sb="6" eb="7">
      <t>サン</t>
    </rPh>
    <rPh sb="8" eb="9">
      <t>サダム</t>
    </rPh>
    <rPh sb="10" eb="11">
      <t>チョウ</t>
    </rPh>
    <rPh sb="12" eb="13">
      <t>ショ</t>
    </rPh>
    <phoneticPr fontId="3"/>
  </si>
  <si>
    <t>（</t>
    <phoneticPr fontId="3"/>
  </si>
  <si>
    <t>（</t>
    <phoneticPr fontId="3"/>
  </si>
  <si>
    <t>）円</t>
    <rPh sb="1" eb="2">
      <t>エン</t>
    </rPh>
    <phoneticPr fontId="3"/>
  </si>
  <si>
    <t>×</t>
    <phoneticPr fontId="3"/>
  </si>
  <si>
    <t>１/22</t>
    <phoneticPr fontId="3"/>
  </si>
  <si>
    <t>＝</t>
    <phoneticPr fontId="3"/>
  </si>
  <si>
    <t>＝</t>
    <phoneticPr fontId="3"/>
  </si>
  <si>
    <t>支給割合</t>
    <rPh sb="0" eb="2">
      <t>シキュウ</t>
    </rPh>
    <rPh sb="2" eb="4">
      <t>ワリアイ</t>
    </rPh>
    <phoneticPr fontId="3"/>
  </si>
  <si>
    <t>給付日額</t>
    <rPh sb="0" eb="2">
      <t>キュウフ</t>
    </rPh>
    <rPh sb="2" eb="3">
      <t>ニチ</t>
    </rPh>
    <rPh sb="3" eb="4">
      <t>ガク</t>
    </rPh>
    <phoneticPr fontId="3"/>
  </si>
  <si>
    <t>）円</t>
    <phoneticPr fontId="3"/>
  </si>
  <si>
    <t>/100 )</t>
    <phoneticPr fontId="3"/>
  </si>
  <si>
    <t>・・・①</t>
    <phoneticPr fontId="3"/>
  </si>
  <si>
    <t>報酬調整額</t>
    <rPh sb="0" eb="2">
      <t>ホウシュウ</t>
    </rPh>
    <rPh sb="2" eb="4">
      <t>チョウセイ</t>
    </rPh>
    <rPh sb="4" eb="5">
      <t>ガク</t>
    </rPh>
    <phoneticPr fontId="3"/>
  </si>
  <si>
    <t>請求金額</t>
    <rPh sb="0" eb="2">
      <t>セイキュウ</t>
    </rPh>
    <rPh sb="2" eb="4">
      <t>キンガク</t>
    </rPh>
    <phoneticPr fontId="3"/>
  </si>
  <si>
    <t>報酬調整額算定シート（休業手当金）</t>
    <rPh sb="0" eb="2">
      <t>ホウシュウ</t>
    </rPh>
    <rPh sb="2" eb="4">
      <t>チョウセイ</t>
    </rPh>
    <rPh sb="4" eb="5">
      <t>ガク</t>
    </rPh>
    <rPh sb="5" eb="7">
      <t>サンテイ</t>
    </rPh>
    <rPh sb="11" eb="13">
      <t>キュウギョウ</t>
    </rPh>
    <rPh sb="13" eb="15">
      <t>テアテ</t>
    </rPh>
    <rPh sb="15" eb="16">
      <t>キン</t>
    </rPh>
    <phoneticPr fontId="3"/>
  </si>
  <si>
    <t>休業手当金と報酬との調整</t>
    <rPh sb="0" eb="2">
      <t>キュウギョウ</t>
    </rPh>
    <rPh sb="2" eb="4">
      <t>テアテ</t>
    </rPh>
    <rPh sb="4" eb="5">
      <t>キン</t>
    </rPh>
    <rPh sb="6" eb="8">
      <t>ホウシュウ</t>
    </rPh>
    <rPh sb="10" eb="12">
      <t>チョウセイ</t>
    </rPh>
    <phoneticPr fontId="3"/>
  </si>
  <si>
    <t>5　欠勤した月の要勤務日数と、欠勤日数を入力してください。</t>
    <rPh sb="2" eb="4">
      <t>ケッキン</t>
    </rPh>
    <rPh sb="6" eb="7">
      <t>ツキ</t>
    </rPh>
    <rPh sb="7" eb="8">
      <t>アイダジュウ</t>
    </rPh>
    <rPh sb="8" eb="9">
      <t>ヨウ</t>
    </rPh>
    <rPh sb="9" eb="11">
      <t>キンム</t>
    </rPh>
    <rPh sb="11" eb="13">
      <t>ニッスウ</t>
    </rPh>
    <rPh sb="15" eb="17">
      <t>ケッキン</t>
    </rPh>
    <rPh sb="17" eb="19">
      <t>ニッスウ</t>
    </rPh>
    <rPh sb="20" eb="22">
      <t>ニュウリョク</t>
    </rPh>
    <phoneticPr fontId="3"/>
  </si>
  <si>
    <t>欠勤日数</t>
    <rPh sb="0" eb="2">
      <t>ケッキン</t>
    </rPh>
    <rPh sb="2" eb="4">
      <t>ニッスウ</t>
    </rPh>
    <phoneticPr fontId="3"/>
  </si>
  <si>
    <t>欠勤した月の要勤務日数</t>
    <rPh sb="0" eb="2">
      <t>ケッキン</t>
    </rPh>
    <rPh sb="4" eb="5">
      <t>ツキ</t>
    </rPh>
    <rPh sb="6" eb="7">
      <t>ヨウ</t>
    </rPh>
    <rPh sb="7" eb="9">
      <t>キンム</t>
    </rPh>
    <rPh sb="9" eb="11">
      <t>ニッスウ</t>
    </rPh>
    <phoneticPr fontId="3"/>
  </si>
  <si>
    <t>　 減額があるものについては、「減額前」の金額を入力してください。</t>
    <rPh sb="2" eb="4">
      <t>ゲンガク</t>
    </rPh>
    <rPh sb="16" eb="18">
      <t>ゲンガク</t>
    </rPh>
    <rPh sb="18" eb="19">
      <t>マエ</t>
    </rPh>
    <rPh sb="21" eb="23">
      <t>キンガク</t>
    </rPh>
    <rPh sb="24" eb="26">
      <t>ニュウリョク</t>
    </rPh>
    <phoneticPr fontId="3"/>
  </si>
  <si>
    <r>
      <t>　具体的には以下の数式によって勤務しなかった期間に支払われた報酬の額を計算します。
 （</t>
    </r>
    <r>
      <rPr>
        <b/>
        <sz val="12"/>
        <color indexed="8"/>
        <rFont val="ＭＳ ゴシック"/>
        <family val="3"/>
        <charset val="128"/>
      </rPr>
      <t>地共法第７１条、政令第２４条、運用方針第７１条関係</t>
    </r>
    <r>
      <rPr>
        <b/>
        <sz val="12"/>
        <color indexed="18"/>
        <rFont val="ＭＳ ゴシック"/>
        <family val="3"/>
        <charset val="128"/>
      </rPr>
      <t>）</t>
    </r>
    <rPh sb="1" eb="4">
      <t>グタイテキ</t>
    </rPh>
    <rPh sb="6" eb="8">
      <t>イカ</t>
    </rPh>
    <rPh sb="9" eb="11">
      <t>スウシキ</t>
    </rPh>
    <rPh sb="15" eb="17">
      <t>キンム</t>
    </rPh>
    <rPh sb="22" eb="24">
      <t>キカン</t>
    </rPh>
    <rPh sb="25" eb="27">
      <t>シハラ</t>
    </rPh>
    <rPh sb="30" eb="32">
      <t>ホウシュウ</t>
    </rPh>
    <rPh sb="33" eb="34">
      <t>ガク</t>
    </rPh>
    <rPh sb="35" eb="37">
      <t>ケイサン</t>
    </rPh>
    <rPh sb="44" eb="45">
      <t>チ</t>
    </rPh>
    <rPh sb="45" eb="46">
      <t>キョウ</t>
    </rPh>
    <rPh sb="46" eb="47">
      <t>ホウ</t>
    </rPh>
    <rPh sb="47" eb="48">
      <t>ダイ</t>
    </rPh>
    <rPh sb="50" eb="51">
      <t>ジョウ</t>
    </rPh>
    <rPh sb="52" eb="54">
      <t>セイレイ</t>
    </rPh>
    <rPh sb="54" eb="55">
      <t>ダイ</t>
    </rPh>
    <rPh sb="57" eb="58">
      <t>ジョウ</t>
    </rPh>
    <rPh sb="59" eb="61">
      <t>ウンヨウ</t>
    </rPh>
    <rPh sb="61" eb="63">
      <t>ホウシン</t>
    </rPh>
    <rPh sb="63" eb="64">
      <t>ダイ</t>
    </rPh>
    <rPh sb="66" eb="67">
      <t>ジョウ</t>
    </rPh>
    <rPh sb="67" eb="69">
      <t>カンケイ</t>
    </rPh>
    <phoneticPr fontId="3"/>
  </si>
  <si>
    <t>欠勤した月の欠勤日数</t>
    <rPh sb="0" eb="2">
      <t>ケッキン</t>
    </rPh>
    <rPh sb="4" eb="5">
      <t>ツキ</t>
    </rPh>
    <rPh sb="6" eb="8">
      <t>ケッキン</t>
    </rPh>
    <rPh sb="8" eb="10">
      <t>ニッスウ</t>
    </rPh>
    <phoneticPr fontId="3"/>
  </si>
  <si>
    <t>※欠勤による標準報酬月額の改定は行われません</t>
    <rPh sb="1" eb="3">
      <t>ケッキン</t>
    </rPh>
    <phoneticPr fontId="3"/>
  </si>
  <si>
    <t>※日々の勤務とは関係なく支給されるもの（月額で支給されるもの、一定の期間を対象として支払われるもの）が該当します</t>
    <rPh sb="1" eb="3">
      <t>ヒビ</t>
    </rPh>
    <rPh sb="4" eb="6">
      <t>キンム</t>
    </rPh>
    <rPh sb="8" eb="10">
      <t>カンケイ</t>
    </rPh>
    <rPh sb="12" eb="14">
      <t>シキュウ</t>
    </rPh>
    <rPh sb="20" eb="22">
      <t>ゲツガク</t>
    </rPh>
    <rPh sb="23" eb="25">
      <t>シキュウ</t>
    </rPh>
    <rPh sb="31" eb="33">
      <t>イッテイ</t>
    </rPh>
    <rPh sb="34" eb="36">
      <t>キカン</t>
    </rPh>
    <rPh sb="37" eb="39">
      <t>タイショウ</t>
    </rPh>
    <rPh sb="42" eb="44">
      <t>シハラ</t>
    </rPh>
    <rPh sb="51" eb="53">
      <t>ガイトウ</t>
    </rPh>
    <phoneticPr fontId="3"/>
  </si>
  <si>
    <r>
      <t>注１）傷病手当金等の算定の基礎とする日以外の日の勤務実績に基づいて翌月以後に支払われるものは、調整の対象となりません</t>
    </r>
    <r>
      <rPr>
        <sz val="11"/>
        <color indexed="8"/>
        <rFont val="ＭＳ Ｐゴシック"/>
        <family val="3"/>
        <charset val="128"/>
      </rPr>
      <t>（</t>
    </r>
    <r>
      <rPr>
        <sz val="11"/>
        <color indexed="10"/>
        <rFont val="ＭＳ Ｐゴシック"/>
        <family val="3"/>
        <charset val="128"/>
      </rPr>
      <t>超過勤務手</t>
    </r>
    <rPh sb="0" eb="1">
      <t>チュウ</t>
    </rPh>
    <rPh sb="3" eb="5">
      <t>ショウビョウ</t>
    </rPh>
    <rPh sb="5" eb="7">
      <t>テアテ</t>
    </rPh>
    <rPh sb="7" eb="8">
      <t>キン</t>
    </rPh>
    <rPh sb="8" eb="9">
      <t>トウ</t>
    </rPh>
    <rPh sb="10" eb="12">
      <t>サンテイ</t>
    </rPh>
    <rPh sb="13" eb="15">
      <t>キソ</t>
    </rPh>
    <rPh sb="18" eb="19">
      <t>ヒ</t>
    </rPh>
    <rPh sb="19" eb="21">
      <t>イガイ</t>
    </rPh>
    <rPh sb="22" eb="23">
      <t>ヒ</t>
    </rPh>
    <rPh sb="24" eb="26">
      <t>キンム</t>
    </rPh>
    <rPh sb="26" eb="28">
      <t>ジッセキ</t>
    </rPh>
    <rPh sb="29" eb="30">
      <t>モト</t>
    </rPh>
    <rPh sb="33" eb="35">
      <t>ヨクゲツ</t>
    </rPh>
    <rPh sb="35" eb="37">
      <t>イゴ</t>
    </rPh>
    <rPh sb="38" eb="40">
      <t>シハラ</t>
    </rPh>
    <rPh sb="47" eb="49">
      <t>チョウセイ</t>
    </rPh>
    <rPh sb="50" eb="52">
      <t>タイショウ</t>
    </rPh>
    <rPh sb="59" eb="61">
      <t>チョウカ</t>
    </rPh>
    <rPh sb="61" eb="63">
      <t>キンム</t>
    </rPh>
    <rPh sb="63" eb="64">
      <t>テ</t>
    </rPh>
    <phoneticPr fontId="3"/>
  </si>
  <si>
    <r>
      <t xml:space="preserve">　　　 </t>
    </r>
    <r>
      <rPr>
        <sz val="11"/>
        <color indexed="10"/>
        <rFont val="ＭＳ Ｐゴシック"/>
        <family val="3"/>
        <charset val="128"/>
      </rPr>
      <t>当、休日給、宿日直手当、特殊勤務手当　等</t>
    </r>
    <r>
      <rPr>
        <sz val="11"/>
        <rFont val="ＭＳ Ｐゴシック"/>
        <family val="3"/>
        <charset val="128"/>
      </rPr>
      <t>）</t>
    </r>
    <phoneticPr fontId="3"/>
  </si>
  <si>
    <t xml:space="preserve">注２）一定の期間を対象として支給される報酬であっても、実際に支給を受ける報酬の額が日割り計算で算出されており、傷病手当金等の算定の
</t>
    <rPh sb="0" eb="1">
      <t>チュウ</t>
    </rPh>
    <rPh sb="3" eb="5">
      <t>イッテイ</t>
    </rPh>
    <rPh sb="6" eb="8">
      <t>キカン</t>
    </rPh>
    <rPh sb="9" eb="11">
      <t>タイショウ</t>
    </rPh>
    <rPh sb="14" eb="16">
      <t>シキュウ</t>
    </rPh>
    <rPh sb="19" eb="21">
      <t>ホウシュウ</t>
    </rPh>
    <rPh sb="27" eb="29">
      <t>ジッサイ</t>
    </rPh>
    <rPh sb="30" eb="32">
      <t>シキュウ</t>
    </rPh>
    <rPh sb="33" eb="34">
      <t>ウ</t>
    </rPh>
    <rPh sb="36" eb="38">
      <t>ホウシュウ</t>
    </rPh>
    <rPh sb="39" eb="40">
      <t>ガク</t>
    </rPh>
    <rPh sb="41" eb="43">
      <t>ヒワ</t>
    </rPh>
    <rPh sb="44" eb="46">
      <t>ケイサン</t>
    </rPh>
    <rPh sb="47" eb="49">
      <t>サンシュツ</t>
    </rPh>
    <rPh sb="55" eb="57">
      <t>ショウビョウ</t>
    </rPh>
    <rPh sb="57" eb="59">
      <t>テアテ</t>
    </rPh>
    <rPh sb="59" eb="60">
      <t>キン</t>
    </rPh>
    <rPh sb="60" eb="61">
      <t>トウ</t>
    </rPh>
    <rPh sb="62" eb="64">
      <t>サンテイ</t>
    </rPh>
    <phoneticPr fontId="3"/>
  </si>
  <si>
    <r>
      <t xml:space="preserve">　　　 </t>
    </r>
    <r>
      <rPr>
        <sz val="11"/>
        <color indexed="10"/>
        <rFont val="ＭＳ Ｐゴシック"/>
        <family val="3"/>
        <charset val="128"/>
      </rPr>
      <t>基礎とする日以外の日を対象として算出されているものは、調整の対象となりません</t>
    </r>
    <r>
      <rPr>
        <sz val="11"/>
        <rFont val="ＭＳ Ｐゴシック"/>
        <family val="3"/>
        <charset val="128"/>
      </rPr>
      <t>（</t>
    </r>
    <r>
      <rPr>
        <sz val="11"/>
        <color indexed="10"/>
        <rFont val="ＭＳ Ｐゴシック"/>
        <family val="3"/>
        <charset val="128"/>
      </rPr>
      <t>通勤手当　等</t>
    </r>
    <r>
      <rPr>
        <sz val="11"/>
        <rFont val="ＭＳ Ｐゴシック"/>
        <family val="3"/>
        <charset val="128"/>
      </rPr>
      <t>）</t>
    </r>
    <rPh sb="43" eb="45">
      <t>ツウキン</t>
    </rPh>
    <rPh sb="45" eb="47">
      <t>テアテ</t>
    </rPh>
    <rPh sb="48" eb="49">
      <t>トウ</t>
    </rPh>
    <phoneticPr fontId="3"/>
  </si>
  <si>
    <t>（給料月額＋減額の対象となる手当）×１2月</t>
    <rPh sb="1" eb="3">
      <t>キュウリョウ</t>
    </rPh>
    <rPh sb="3" eb="5">
      <t>ゲツガク</t>
    </rPh>
    <rPh sb="6" eb="8">
      <t>ゲンガク</t>
    </rPh>
    <rPh sb="9" eb="11">
      <t>タイショウ</t>
    </rPh>
    <rPh sb="14" eb="16">
      <t>テアテ</t>
    </rPh>
    <rPh sb="20" eb="21">
      <t>ツキ</t>
    </rPh>
    <phoneticPr fontId="3"/>
  </si>
  <si>
    <t>７時間45分×５日×52週</t>
    <rPh sb="1" eb="3">
      <t>ジカン</t>
    </rPh>
    <rPh sb="5" eb="6">
      <t>フン</t>
    </rPh>
    <rPh sb="8" eb="9">
      <t>ニチ</t>
    </rPh>
    <rPh sb="12" eb="13">
      <t>シュウ</t>
    </rPh>
    <phoneticPr fontId="3"/>
  </si>
  <si>
    <t>（１）休業手当金の給付日額の算定</t>
    <rPh sb="3" eb="5">
      <t>キュウギョウ</t>
    </rPh>
    <rPh sb="5" eb="7">
      <t>テアテ</t>
    </rPh>
    <rPh sb="7" eb="8">
      <t>キン</t>
    </rPh>
    <rPh sb="9" eb="11">
      <t>キュウフ</t>
    </rPh>
    <rPh sb="11" eb="13">
      <t>ニチガク</t>
    </rPh>
    <rPh sb="14" eb="16">
      <t>サンテイ</t>
    </rPh>
    <phoneticPr fontId="3"/>
  </si>
  <si>
    <t>（２）休業手当金の請求金額の算定</t>
    <rPh sb="9" eb="11">
      <t>セイキュウ</t>
    </rPh>
    <rPh sb="11" eb="13">
      <t>キンガク</t>
    </rPh>
    <phoneticPr fontId="3"/>
  </si>
  <si>
    <t>（１円未満切捨）</t>
    <rPh sb="2" eb="3">
      <t>エン</t>
    </rPh>
    <rPh sb="3" eb="5">
      <t>ミマン</t>
    </rPh>
    <rPh sb="5" eb="7">
      <t>キリス</t>
    </rPh>
    <phoneticPr fontId="3"/>
  </si>
  <si>
    <t>給付日額（①の額）</t>
    <rPh sb="0" eb="2">
      <t>キュウフ</t>
    </rPh>
    <rPh sb="2" eb="4">
      <t>ニチガク</t>
    </rPh>
    <phoneticPr fontId="3"/>
  </si>
  <si>
    <r>
      <t>　被扶養者の病気又は負傷等の事由により欠勤し、給料の支給が行われない場合には休業手当金が所定の期間支給されますが、支給期間において給料の全部又は一部が支給されているときは、休業手当金の調整を行います。傷病手当金又は出産手当金と報酬との調整については、健康保険制度における傷病手当金又は出産手当金の支給の例に準ずることとなっており、休業手当金と報酬との調整については、これと同様の取扱いとなっています。また、</t>
    </r>
    <r>
      <rPr>
        <b/>
        <sz val="12"/>
        <color indexed="10"/>
        <rFont val="ＭＳ ゴシック"/>
        <family val="3"/>
        <charset val="128"/>
      </rPr>
      <t>傷病手当金又は出産手当金とは併給できません</t>
    </r>
    <r>
      <rPr>
        <b/>
        <sz val="12"/>
        <color indexed="18"/>
        <rFont val="ＭＳ ゴシック"/>
        <family val="3"/>
        <charset val="128"/>
      </rPr>
      <t>。</t>
    </r>
    <rPh sb="1" eb="5">
      <t>ヒフヨウシャ</t>
    </rPh>
    <rPh sb="6" eb="8">
      <t>ビョウキ</t>
    </rPh>
    <rPh sb="8" eb="9">
      <t>マタ</t>
    </rPh>
    <rPh sb="10" eb="12">
      <t>フショウ</t>
    </rPh>
    <rPh sb="12" eb="13">
      <t>トウ</t>
    </rPh>
    <rPh sb="14" eb="16">
      <t>ジユウ</t>
    </rPh>
    <rPh sb="19" eb="21">
      <t>ケッキン</t>
    </rPh>
    <rPh sb="23" eb="25">
      <t>キュウリョウ</t>
    </rPh>
    <rPh sb="26" eb="28">
      <t>シキュウ</t>
    </rPh>
    <rPh sb="29" eb="30">
      <t>オコナ</t>
    </rPh>
    <rPh sb="34" eb="36">
      <t>バアイ</t>
    </rPh>
    <rPh sb="38" eb="40">
      <t>キュウギョウ</t>
    </rPh>
    <rPh sb="40" eb="42">
      <t>テアテ</t>
    </rPh>
    <rPh sb="42" eb="43">
      <t>キン</t>
    </rPh>
    <rPh sb="44" eb="46">
      <t>ショテイ</t>
    </rPh>
    <rPh sb="47" eb="49">
      <t>キカン</t>
    </rPh>
    <rPh sb="49" eb="51">
      <t>シキュウ</t>
    </rPh>
    <rPh sb="57" eb="59">
      <t>シキュウ</t>
    </rPh>
    <rPh sb="59" eb="61">
      <t>キカン</t>
    </rPh>
    <rPh sb="65" eb="67">
      <t>キュウリョウ</t>
    </rPh>
    <rPh sb="68" eb="70">
      <t>ゼンブ</t>
    </rPh>
    <rPh sb="70" eb="71">
      <t>マタ</t>
    </rPh>
    <rPh sb="72" eb="74">
      <t>イチブ</t>
    </rPh>
    <rPh sb="75" eb="77">
      <t>シキュウ</t>
    </rPh>
    <rPh sb="86" eb="88">
      <t>キュウギョウ</t>
    </rPh>
    <rPh sb="88" eb="90">
      <t>テアテ</t>
    </rPh>
    <rPh sb="90" eb="91">
      <t>キン</t>
    </rPh>
    <rPh sb="92" eb="94">
      <t>チョウセイ</t>
    </rPh>
    <rPh sb="95" eb="96">
      <t>オコナ</t>
    </rPh>
    <rPh sb="100" eb="102">
      <t>ショウビョウ</t>
    </rPh>
    <rPh sb="102" eb="104">
      <t>テアテ</t>
    </rPh>
    <rPh sb="104" eb="105">
      <t>キン</t>
    </rPh>
    <rPh sb="105" eb="106">
      <t>マタ</t>
    </rPh>
    <rPh sb="107" eb="109">
      <t>シュッサン</t>
    </rPh>
    <rPh sb="109" eb="111">
      <t>テアテ</t>
    </rPh>
    <rPh sb="111" eb="112">
      <t>キン</t>
    </rPh>
    <rPh sb="113" eb="115">
      <t>ホウシュウ</t>
    </rPh>
    <rPh sb="117" eb="119">
      <t>チョウセイ</t>
    </rPh>
    <rPh sb="125" eb="127">
      <t>ケンコウ</t>
    </rPh>
    <rPh sb="127" eb="129">
      <t>ホケン</t>
    </rPh>
    <rPh sb="129" eb="131">
      <t>セイド</t>
    </rPh>
    <rPh sb="135" eb="137">
      <t>ショウビョウ</t>
    </rPh>
    <rPh sb="137" eb="139">
      <t>テアテ</t>
    </rPh>
    <rPh sb="139" eb="140">
      <t>キン</t>
    </rPh>
    <rPh sb="140" eb="141">
      <t>マタ</t>
    </rPh>
    <rPh sb="142" eb="144">
      <t>シュッサン</t>
    </rPh>
    <rPh sb="144" eb="146">
      <t>テアテ</t>
    </rPh>
    <rPh sb="146" eb="147">
      <t>キン</t>
    </rPh>
    <rPh sb="148" eb="150">
      <t>シキュウ</t>
    </rPh>
    <rPh sb="151" eb="152">
      <t>レイ</t>
    </rPh>
    <rPh sb="153" eb="154">
      <t>ジュン</t>
    </rPh>
    <rPh sb="165" eb="167">
      <t>キュウギョウ</t>
    </rPh>
    <rPh sb="167" eb="169">
      <t>テアテ</t>
    </rPh>
    <rPh sb="169" eb="170">
      <t>キン</t>
    </rPh>
    <rPh sb="171" eb="173">
      <t>ホウシュウ</t>
    </rPh>
    <rPh sb="175" eb="177">
      <t>チョウセイ</t>
    </rPh>
    <rPh sb="186" eb="188">
      <t>ドウヨウ</t>
    </rPh>
    <rPh sb="189" eb="191">
      <t>トリアツカ</t>
    </rPh>
    <rPh sb="203" eb="205">
      <t>ショウビョウ</t>
    </rPh>
    <rPh sb="205" eb="207">
      <t>テアテ</t>
    </rPh>
    <rPh sb="207" eb="208">
      <t>キン</t>
    </rPh>
    <rPh sb="208" eb="209">
      <t>マタ</t>
    </rPh>
    <rPh sb="210" eb="212">
      <t>シュッサン</t>
    </rPh>
    <rPh sb="212" eb="214">
      <t>テアテ</t>
    </rPh>
    <rPh sb="214" eb="215">
      <t>キン</t>
    </rPh>
    <rPh sb="217" eb="219">
      <t>ヘイキュウ</t>
    </rPh>
    <phoneticPr fontId="3"/>
  </si>
  <si>
    <t>かった期間に対して、次の報酬を支払ったことを証明する。</t>
    <rPh sb="12" eb="14">
      <t>ホウシュウ</t>
    </rPh>
    <phoneticPr fontId="3"/>
  </si>
  <si>
    <t>（１）給料月額（減額前）</t>
    <rPh sb="8" eb="10">
      <t>ゲンガク</t>
    </rPh>
    <rPh sb="10" eb="11">
      <t>マエ</t>
    </rPh>
    <phoneticPr fontId="3"/>
  </si>
  <si>
    <t>（２）減額の対象となる手当（減額前）</t>
    <rPh sb="3" eb="5">
      <t>ゲンガク</t>
    </rPh>
    <rPh sb="6" eb="8">
      <t>タイショウ</t>
    </rPh>
    <rPh sb="11" eb="13">
      <t>テアテ</t>
    </rPh>
    <rPh sb="14" eb="16">
      <t>ゲンガク</t>
    </rPh>
    <rPh sb="16" eb="17">
      <t>マエ</t>
    </rPh>
    <phoneticPr fontId="3"/>
  </si>
  <si>
    <t>②</t>
    <phoneticPr fontId="3"/>
  </si>
  <si>
    <t>（３）減額の対象とならない手当</t>
    <rPh sb="3" eb="5">
      <t>ゲンガク</t>
    </rPh>
    <rPh sb="6" eb="8">
      <t>タイショウ</t>
    </rPh>
    <rPh sb="13" eb="15">
      <t>テアテ</t>
    </rPh>
    <phoneticPr fontId="3"/>
  </si>
  <si>
    <t>①</t>
    <phoneticPr fontId="3"/>
  </si>
  <si>
    <t>③</t>
    <phoneticPr fontId="3"/>
  </si>
  <si>
    <t>④</t>
    <phoneticPr fontId="3"/>
  </si>
  <si>
    <t>⑤</t>
    <phoneticPr fontId="3"/>
  </si>
  <si>
    <t>※</t>
    <phoneticPr fontId="3"/>
  </si>
  <si>
    <t>給与の減額</t>
    <rPh sb="0" eb="2">
      <t>キュウヨ</t>
    </rPh>
    <rPh sb="3" eb="5">
      <t>ゲンガク</t>
    </rPh>
    <phoneticPr fontId="3"/>
  </si>
  <si>
    <t>⑥</t>
    <phoneticPr fontId="3"/>
  </si>
  <si>
    <t>支給合計</t>
    <rPh sb="0" eb="2">
      <t>シキュウ</t>
    </rPh>
    <rPh sb="2" eb="4">
      <t>ゴウケイ</t>
    </rPh>
    <phoneticPr fontId="3"/>
  </si>
  <si>
    <t>６　給与の減額分と支給合計（減額後の実際の支給額）を入力してください。</t>
    <rPh sb="2" eb="4">
      <t>キュウヨ</t>
    </rPh>
    <rPh sb="5" eb="8">
      <t>ゲンガクブン</t>
    </rPh>
    <rPh sb="9" eb="11">
      <t>シキュウ</t>
    </rPh>
    <rPh sb="11" eb="13">
      <t>ゴウケイ</t>
    </rPh>
    <rPh sb="14" eb="16">
      <t>ゲンガク</t>
    </rPh>
    <rPh sb="16" eb="17">
      <t>ゴ</t>
    </rPh>
    <rPh sb="18" eb="20">
      <t>ジッサイ</t>
    </rPh>
    <rPh sb="21" eb="24">
      <t>シキュウガク</t>
    </rPh>
    <rPh sb="26" eb="28">
      <t>ニュウリョク</t>
    </rPh>
    <phoneticPr fontId="3"/>
  </si>
  <si>
    <t>公立学校共済組合長野支部長　様</t>
    <rPh sb="0" eb="2">
      <t>コウリツ</t>
    </rPh>
    <rPh sb="2" eb="4">
      <t>ガッコウ</t>
    </rPh>
    <rPh sb="4" eb="6">
      <t>キョウサイ</t>
    </rPh>
    <rPh sb="6" eb="8">
      <t>クミアイ</t>
    </rPh>
    <rPh sb="8" eb="10">
      <t>ナガノ</t>
    </rPh>
    <rPh sb="10" eb="13">
      <t>シブチョウ</t>
    </rPh>
    <rPh sb="14" eb="15">
      <t>サマ</t>
    </rPh>
    <phoneticPr fontId="5"/>
  </si>
  <si>
    <t>（</t>
    <phoneticPr fontId="3"/>
  </si>
  <si>
    <t>A-C</t>
    <phoneticPr fontId="3"/>
  </si>
  <si>
    <t>↓マイナスであれば0円</t>
    <rPh sb="10" eb="11">
      <t>エン</t>
    </rPh>
    <phoneticPr fontId="3"/>
  </si>
  <si>
    <t>＋</t>
    <phoneticPr fontId="3"/>
  </si>
  <si>
    <r>
      <t>（</t>
    </r>
    <r>
      <rPr>
        <b/>
        <u/>
        <sz val="11"/>
        <rFont val="ＭＳ Ｐゴシック"/>
        <family val="3"/>
        <charset val="128"/>
      </rPr>
      <t>Ａ</t>
    </r>
    <r>
      <rPr>
        <u/>
        <sz val="11"/>
        <rFont val="ＭＳ Ｐゴシック"/>
        <family val="3"/>
        <charset val="128"/>
      </rPr>
      <t>－</t>
    </r>
    <r>
      <rPr>
        <b/>
        <u/>
        <sz val="11"/>
        <rFont val="ＭＳ Ｐゴシック"/>
        <family val="3"/>
        <charset val="128"/>
      </rPr>
      <t>Ｃ</t>
    </r>
    <r>
      <rPr>
        <u/>
        <sz val="11"/>
        <rFont val="ＭＳ Ｐゴシック"/>
        <family val="3"/>
        <charset val="128"/>
      </rPr>
      <t>＋</t>
    </r>
    <r>
      <rPr>
        <b/>
        <u/>
        <sz val="11"/>
        <rFont val="ＭＳ Ｐゴシック"/>
        <family val="3"/>
        <charset val="128"/>
      </rPr>
      <t>Ｄ</t>
    </r>
    <r>
      <rPr>
        <u/>
        <sz val="11"/>
        <rFont val="ＭＳ Ｐゴシック"/>
        <family val="3"/>
        <charset val="128"/>
      </rPr>
      <t>（円未満切捨</t>
    </r>
    <r>
      <rPr>
        <sz val="11"/>
        <rFont val="ＭＳ Ｐゴシック"/>
        <family val="3"/>
        <charset val="128"/>
      </rPr>
      <t xml:space="preserve">））×欠勤日数
</t>
    </r>
    <r>
      <rPr>
        <sz val="9"/>
        <color indexed="10"/>
        <rFont val="ＭＳ Ｐゴシック"/>
        <family val="3"/>
        <charset val="128"/>
      </rPr>
      <t>※A-Cがマイナスの場合は０円とする。（欄外計算）</t>
    </r>
    <rPh sb="7" eb="8">
      <t>エン</t>
    </rPh>
    <rPh sb="8" eb="10">
      <t>ミマン</t>
    </rPh>
    <rPh sb="10" eb="12">
      <t>キリス</t>
    </rPh>
    <rPh sb="15" eb="17">
      <t>ケッキン</t>
    </rPh>
    <rPh sb="17" eb="19">
      <t>ニッスウ</t>
    </rPh>
    <rPh sb="30" eb="32">
      <t>バアイ</t>
    </rPh>
    <rPh sb="34" eb="35">
      <t>エン</t>
    </rPh>
    <rPh sb="40" eb="42">
      <t>ランガイ</t>
    </rPh>
    <rPh sb="42" eb="44">
      <t>ケイサン</t>
    </rPh>
    <phoneticPr fontId="3"/>
  </si>
  <si>
    <t>寒冷地手当</t>
    <rPh sb="0" eb="3">
      <t>カンレイチ</t>
    </rPh>
    <rPh sb="3" eb="5">
      <t>テアテ</t>
    </rPh>
    <phoneticPr fontId="3"/>
  </si>
  <si>
    <t>共済小学校</t>
    <rPh sb="0" eb="2">
      <t>キョウサイ</t>
    </rPh>
    <rPh sb="2" eb="5">
      <t>ショウガッコウ</t>
    </rPh>
    <phoneticPr fontId="3"/>
  </si>
  <si>
    <t>8</t>
    <phoneticPr fontId="3"/>
  </si>
  <si>
    <t>8</t>
    <phoneticPr fontId="3"/>
  </si>
  <si>
    <t>長野　太郎</t>
    <rPh sb="0" eb="2">
      <t>ナガノ</t>
    </rPh>
    <rPh sb="3" eb="5">
      <t>タロウ</t>
    </rPh>
    <phoneticPr fontId="3"/>
  </si>
  <si>
    <t>1</t>
    <phoneticPr fontId="3"/>
  </si>
  <si>
    <t>2</t>
    <phoneticPr fontId="3"/>
  </si>
  <si>
    <t>3</t>
    <phoneticPr fontId="3"/>
  </si>
  <si>
    <t>4</t>
    <phoneticPr fontId="3"/>
  </si>
  <si>
    <t>5</t>
    <phoneticPr fontId="3"/>
  </si>
  <si>
    <t>6</t>
    <phoneticPr fontId="3"/>
  </si>
  <si>
    <t>実母を介護するため</t>
    <rPh sb="0" eb="2">
      <t>ジツボ</t>
    </rPh>
    <rPh sb="3" eb="5">
      <t>カイゴ</t>
    </rPh>
    <phoneticPr fontId="3"/>
  </si>
  <si>
    <t>平成</t>
    <rPh sb="0" eb="2">
      <t>ヘイセイ</t>
    </rPh>
    <phoneticPr fontId="3"/>
  </si>
  <si>
    <t>長野市南長野幅下692-2</t>
    <rPh sb="0" eb="3">
      <t>ナガノシ</t>
    </rPh>
    <rPh sb="3" eb="6">
      <t>ミナミナガノ</t>
    </rPh>
    <rPh sb="6" eb="8">
      <t>ハバシタ</t>
    </rPh>
    <phoneticPr fontId="3"/>
  </si>
  <si>
    <t>026-235-7445</t>
    <phoneticPr fontId="3"/>
  </si>
  <si>
    <t>長野市南長野幅下686-1</t>
    <rPh sb="0" eb="3">
      <t>ナガノシ</t>
    </rPh>
    <rPh sb="3" eb="6">
      <t>ミナミナガノ</t>
    </rPh>
    <rPh sb="6" eb="8">
      <t>ハバシタ</t>
    </rPh>
    <phoneticPr fontId="3"/>
  </si>
  <si>
    <t>校長</t>
    <rPh sb="0" eb="2">
      <t>コウチョウ</t>
    </rPh>
    <phoneticPr fontId="3"/>
  </si>
  <si>
    <t>校長　　信州　太郎</t>
    <rPh sb="0" eb="2">
      <t>コウチョウ</t>
    </rPh>
    <rPh sb="4" eb="6">
      <t>シンシュウ</t>
    </rPh>
    <rPh sb="7" eb="9">
      <t>タロウ</t>
    </rPh>
    <phoneticPr fontId="3"/>
  </si>
  <si>
    <t>026-232-0111</t>
    <phoneticPr fontId="3"/>
  </si>
  <si>
    <t>31</t>
    <phoneticPr fontId="3"/>
  </si>
  <si>
    <t>1</t>
    <phoneticPr fontId="3"/>
  </si>
  <si>
    <t>2</t>
    <phoneticPr fontId="3"/>
  </si>
  <si>
    <t>10</t>
    <phoneticPr fontId="3"/>
  </si>
  <si>
    <t>信州　太郎</t>
    <rPh sb="0" eb="2">
      <t>シンシュウ</t>
    </rPh>
    <rPh sb="3" eb="5">
      <t>タロウ</t>
    </rPh>
    <phoneticPr fontId="3"/>
  </si>
  <si>
    <t>信濃　一郎</t>
    <rPh sb="0" eb="2">
      <t>シナノ</t>
    </rPh>
    <rPh sb="3" eb="5">
      <t>イチロウ</t>
    </rPh>
    <phoneticPr fontId="3"/>
  </si>
  <si>
    <r>
      <t>から</t>
    </r>
    <r>
      <rPr>
        <sz val="14"/>
        <color indexed="10"/>
        <rFont val="ＭＳ Ｐ明朝"/>
        <family val="1"/>
        <charset val="128"/>
      </rPr>
      <t>平成</t>
    </r>
    <rPh sb="2" eb="4">
      <t>ヘイセイ</t>
    </rPh>
    <phoneticPr fontId="3"/>
  </si>
  <si>
    <t>初回</t>
    <rPh sb="0" eb="2">
      <t>ショカイ</t>
    </rPh>
    <phoneticPr fontId="3"/>
  </si>
  <si>
    <t>短期給付９号</t>
    <rPh sb="0" eb="2">
      <t>タンキ</t>
    </rPh>
    <rPh sb="2" eb="4">
      <t>キュウフ</t>
    </rPh>
    <rPh sb="5" eb="6">
      <t>ゴウ</t>
    </rPh>
    <phoneticPr fontId="97"/>
  </si>
  <si>
    <t>休業手当金請求書</t>
    <rPh sb="0" eb="2">
      <t>キュウギョウ</t>
    </rPh>
    <rPh sb="2" eb="4">
      <t>テアテ</t>
    </rPh>
    <rPh sb="4" eb="5">
      <t>キン</t>
    </rPh>
    <rPh sb="5" eb="8">
      <t>セイキュウショ</t>
    </rPh>
    <phoneticPr fontId="97"/>
  </si>
  <si>
    <t>所属所名</t>
    <rPh sb="0" eb="2">
      <t>ショゾク</t>
    </rPh>
    <rPh sb="2" eb="3">
      <t>ショ</t>
    </rPh>
    <rPh sb="3" eb="4">
      <t>メイ</t>
    </rPh>
    <phoneticPr fontId="97"/>
  </si>
  <si>
    <t>所属コード</t>
    <rPh sb="0" eb="2">
      <t>ショゾク</t>
    </rPh>
    <phoneticPr fontId="97"/>
  </si>
  <si>
    <t>組合員氏名</t>
    <rPh sb="0" eb="3">
      <t>クミアイイン</t>
    </rPh>
    <rPh sb="3" eb="5">
      <t>シメイ</t>
    </rPh>
    <phoneticPr fontId="97"/>
  </si>
  <si>
    <t>公立長野</t>
    <rPh sb="0" eb="2">
      <t>コウリツ</t>
    </rPh>
    <rPh sb="2" eb="4">
      <t>ナガノ</t>
    </rPh>
    <phoneticPr fontId="97"/>
  </si>
  <si>
    <t>標準報酬月額</t>
    <rPh sb="0" eb="6">
      <t>ヒョウジュンホウシュウゲツガク</t>
    </rPh>
    <phoneticPr fontId="97"/>
  </si>
  <si>
    <t>等級</t>
    <rPh sb="0" eb="2">
      <t>トウキュウ</t>
    </rPh>
    <phoneticPr fontId="97"/>
  </si>
  <si>
    <t>級</t>
    <rPh sb="0" eb="1">
      <t>キュウ</t>
    </rPh>
    <phoneticPr fontId="97"/>
  </si>
  <si>
    <t>円</t>
    <rPh sb="0" eb="1">
      <t>エン</t>
    </rPh>
    <phoneticPr fontId="97"/>
  </si>
  <si>
    <t>給付の基礎となる
標準報酬月額</t>
    <rPh sb="0" eb="2">
      <t>キュウフ</t>
    </rPh>
    <rPh sb="3" eb="5">
      <t>キソ</t>
    </rPh>
    <rPh sb="9" eb="15">
      <t>ヒョウジュンホウシュウゲツガク</t>
    </rPh>
    <phoneticPr fontId="97"/>
  </si>
  <si>
    <t>（支部記入）</t>
    <rPh sb="1" eb="3">
      <t>シブ</t>
    </rPh>
    <rPh sb="3" eb="5">
      <t>キニュウ</t>
    </rPh>
    <phoneticPr fontId="97"/>
  </si>
  <si>
    <t>勤務できなかった理由（どれか１つに〇をする）</t>
    <rPh sb="0" eb="2">
      <t>キンム</t>
    </rPh>
    <rPh sb="8" eb="10">
      <t>リユウ</t>
    </rPh>
    <phoneticPr fontId="97"/>
  </si>
  <si>
    <t>被扶養者の病気又は負傷（全期間支給）</t>
    <rPh sb="0" eb="4">
      <t>ヒフヨウシャ</t>
    </rPh>
    <rPh sb="5" eb="7">
      <t>ビョウキ</t>
    </rPh>
    <rPh sb="7" eb="8">
      <t>マタ</t>
    </rPh>
    <rPh sb="9" eb="11">
      <t>フショウ</t>
    </rPh>
    <rPh sb="12" eb="15">
      <t>ゼンキカン</t>
    </rPh>
    <rPh sb="15" eb="17">
      <t>シキュウ</t>
    </rPh>
    <phoneticPr fontId="97"/>
  </si>
  <si>
    <t>組合員の配偶者の出産
（支給期間：出産費の日を含む14日限度）</t>
    <rPh sb="0" eb="3">
      <t>クミアイイン</t>
    </rPh>
    <rPh sb="4" eb="7">
      <t>ハイグウシャ</t>
    </rPh>
    <rPh sb="8" eb="10">
      <t>シュッサン</t>
    </rPh>
    <rPh sb="12" eb="14">
      <t>シキュウ</t>
    </rPh>
    <rPh sb="14" eb="16">
      <t>キカン</t>
    </rPh>
    <rPh sb="17" eb="19">
      <t>シュッサン</t>
    </rPh>
    <rPh sb="19" eb="20">
      <t>ヒ</t>
    </rPh>
    <rPh sb="21" eb="22">
      <t>ヒ</t>
    </rPh>
    <rPh sb="23" eb="24">
      <t>フク</t>
    </rPh>
    <rPh sb="27" eb="28">
      <t>ニチ</t>
    </rPh>
    <rPh sb="28" eb="30">
      <t>ゲンド</t>
    </rPh>
    <phoneticPr fontId="97"/>
  </si>
  <si>
    <t>組合員の婚姻
（支給期間：結婚式の日を含む７日限度）</t>
    <rPh sb="0" eb="3">
      <t>クミアイイン</t>
    </rPh>
    <rPh sb="4" eb="6">
      <t>コンイン</t>
    </rPh>
    <rPh sb="8" eb="12">
      <t>シキュウキカン</t>
    </rPh>
    <rPh sb="13" eb="16">
      <t>ケッコンシキ</t>
    </rPh>
    <rPh sb="17" eb="18">
      <t>ヒ</t>
    </rPh>
    <rPh sb="19" eb="20">
      <t>フク</t>
    </rPh>
    <rPh sb="22" eb="23">
      <t>ニチ</t>
    </rPh>
    <rPh sb="23" eb="25">
      <t>ゲンド</t>
    </rPh>
    <phoneticPr fontId="97"/>
  </si>
  <si>
    <t>被扶養者でない者の病気又は負傷
（支給期間：14日限度）</t>
    <rPh sb="0" eb="4">
      <t>ヒフヨウシャ</t>
    </rPh>
    <rPh sb="7" eb="8">
      <t>シャ</t>
    </rPh>
    <rPh sb="9" eb="11">
      <t>ビョウキ</t>
    </rPh>
    <rPh sb="11" eb="12">
      <t>マタ</t>
    </rPh>
    <rPh sb="13" eb="15">
      <t>フショウ</t>
    </rPh>
    <rPh sb="17" eb="21">
      <t>シキュウキカン</t>
    </rPh>
    <rPh sb="24" eb="25">
      <t>ニチ</t>
    </rPh>
    <rPh sb="25" eb="27">
      <t>ゲンド</t>
    </rPh>
    <phoneticPr fontId="97"/>
  </si>
  <si>
    <t>勤務できなかった期間</t>
    <rPh sb="0" eb="2">
      <t>キンム</t>
    </rPh>
    <rPh sb="8" eb="10">
      <t>キカン</t>
    </rPh>
    <phoneticPr fontId="97"/>
  </si>
  <si>
    <t>令和</t>
    <rPh sb="0" eb="2">
      <t>レイワ</t>
    </rPh>
    <phoneticPr fontId="97"/>
  </si>
  <si>
    <t>　　年　　　月　　　日</t>
    <rPh sb="2" eb="3">
      <t>ネン</t>
    </rPh>
    <rPh sb="6" eb="7">
      <t>ガツ</t>
    </rPh>
    <rPh sb="10" eb="11">
      <t>ニチ</t>
    </rPh>
    <phoneticPr fontId="97"/>
  </si>
  <si>
    <t>～</t>
    <phoneticPr fontId="97"/>
  </si>
  <si>
    <t>給付率</t>
    <rPh sb="0" eb="2">
      <t>キュウフ</t>
    </rPh>
    <rPh sb="2" eb="3">
      <t>リツ</t>
    </rPh>
    <phoneticPr fontId="97"/>
  </si>
  <si>
    <t>％</t>
    <phoneticPr fontId="97"/>
  </si>
  <si>
    <t>請求期間</t>
    <rPh sb="0" eb="2">
      <t>セイキュウ</t>
    </rPh>
    <rPh sb="2" eb="4">
      <t>キカン</t>
    </rPh>
    <phoneticPr fontId="97"/>
  </si>
  <si>
    <t>～</t>
    <phoneticPr fontId="97"/>
  </si>
  <si>
    <t>給付日数</t>
    <rPh sb="0" eb="2">
      <t>キュウフ</t>
    </rPh>
    <rPh sb="2" eb="4">
      <t>ニッスウ</t>
    </rPh>
    <phoneticPr fontId="97"/>
  </si>
  <si>
    <t>日</t>
    <rPh sb="0" eb="1">
      <t>ニチ</t>
    </rPh>
    <phoneticPr fontId="97"/>
  </si>
  <si>
    <t>請求
金額</t>
    <rPh sb="0" eb="2">
      <t>セイキュウ</t>
    </rPh>
    <rPh sb="3" eb="5">
      <t>キンガク</t>
    </rPh>
    <phoneticPr fontId="97"/>
  </si>
  <si>
    <t>決定
金額</t>
    <rPh sb="0" eb="2">
      <t>ケッテイ</t>
    </rPh>
    <rPh sb="3" eb="5">
      <t>キンガク</t>
    </rPh>
    <phoneticPr fontId="97"/>
  </si>
  <si>
    <t>共済使用欄</t>
    <rPh sb="0" eb="2">
      <t>キョウサイ</t>
    </rPh>
    <rPh sb="2" eb="4">
      <t>シヨウ</t>
    </rPh>
    <rPh sb="4" eb="5">
      <t>ラン</t>
    </rPh>
    <phoneticPr fontId="97"/>
  </si>
  <si>
    <t>上記のとおり請求します。</t>
    <rPh sb="0" eb="2">
      <t>ジョウキ</t>
    </rPh>
    <rPh sb="6" eb="8">
      <t>セイキュウ</t>
    </rPh>
    <phoneticPr fontId="97"/>
  </si>
  <si>
    <t>請求者</t>
    <rPh sb="0" eb="3">
      <t>セイキュウシャ</t>
    </rPh>
    <phoneticPr fontId="97"/>
  </si>
  <si>
    <t>住所</t>
    <rPh sb="0" eb="2">
      <t>ジュウショ</t>
    </rPh>
    <phoneticPr fontId="97"/>
  </si>
  <si>
    <t>公立学校共済組合長野支部長　殿</t>
    <rPh sb="0" eb="12">
      <t>コウリツガッコウキョウサイクミアイナガノシブ</t>
    </rPh>
    <rPh sb="12" eb="13">
      <t>チョウ</t>
    </rPh>
    <rPh sb="14" eb="15">
      <t>ドノ</t>
    </rPh>
    <phoneticPr fontId="97"/>
  </si>
  <si>
    <t>　　年　　月　　日</t>
    <rPh sb="2" eb="3">
      <t>ネン</t>
    </rPh>
    <rPh sb="5" eb="6">
      <t>ガツ</t>
    </rPh>
    <rPh sb="8" eb="9">
      <t>ニチ</t>
    </rPh>
    <phoneticPr fontId="97"/>
  </si>
  <si>
    <t>氏名</t>
    <rPh sb="0" eb="2">
      <t>シメイ</t>
    </rPh>
    <phoneticPr fontId="97"/>
  </si>
  <si>
    <t>【留意事項】
１　各月単位で請求してください。
２　支給の対象となる期間の起算日は、その事由が生じた日としてください。
【添付書類】
１　欠勤に係る承認状況がわかる書類（初回のみ）
２　請求月の給与明細書の写し</t>
    <rPh sb="1" eb="3">
      <t>リュウイ</t>
    </rPh>
    <rPh sb="3" eb="5">
      <t>ジコウ</t>
    </rPh>
    <rPh sb="9" eb="10">
      <t>カク</t>
    </rPh>
    <rPh sb="10" eb="13">
      <t>ツキタンイ</t>
    </rPh>
    <rPh sb="14" eb="16">
      <t>セイキュウ</t>
    </rPh>
    <rPh sb="26" eb="28">
      <t>シキュウ</t>
    </rPh>
    <rPh sb="29" eb="31">
      <t>タイショウ</t>
    </rPh>
    <rPh sb="34" eb="36">
      <t>キカン</t>
    </rPh>
    <rPh sb="37" eb="40">
      <t>キサンビ</t>
    </rPh>
    <rPh sb="44" eb="46">
      <t>ジユウ</t>
    </rPh>
    <rPh sb="47" eb="48">
      <t>ショウ</t>
    </rPh>
    <rPh sb="50" eb="51">
      <t>ヒ</t>
    </rPh>
    <rPh sb="62" eb="66">
      <t>テンプショルイ</t>
    </rPh>
    <rPh sb="70" eb="72">
      <t>ケッキン</t>
    </rPh>
    <rPh sb="73" eb="74">
      <t>カカ</t>
    </rPh>
    <rPh sb="75" eb="77">
      <t>ショウニン</t>
    </rPh>
    <rPh sb="77" eb="79">
      <t>ジョウキョウ</t>
    </rPh>
    <rPh sb="83" eb="85">
      <t>ショルイ</t>
    </rPh>
    <rPh sb="86" eb="88">
      <t>ショカイ</t>
    </rPh>
    <rPh sb="94" eb="96">
      <t>セイキュウ</t>
    </rPh>
    <rPh sb="96" eb="97">
      <t>ヅキ</t>
    </rPh>
    <rPh sb="98" eb="103">
      <t>キュウヨメイサイショ</t>
    </rPh>
    <rPh sb="104" eb="105">
      <t>ウツ</t>
    </rPh>
    <phoneticPr fontId="97"/>
  </si>
  <si>
    <t>所属所受付印</t>
    <rPh sb="0" eb="2">
      <t>ショゾク</t>
    </rPh>
    <rPh sb="2" eb="3">
      <t>ショ</t>
    </rPh>
    <rPh sb="3" eb="6">
      <t>ウケツケイン</t>
    </rPh>
    <phoneticPr fontId="97"/>
  </si>
  <si>
    <t>標準報酬日額</t>
    <rPh sb="0" eb="2">
      <t>ヒョウジュン</t>
    </rPh>
    <rPh sb="2" eb="4">
      <t>ホウシュウ</t>
    </rPh>
    <rPh sb="4" eb="6">
      <t>ニチガク</t>
    </rPh>
    <phoneticPr fontId="97"/>
  </si>
  <si>
    <t>÷　22</t>
    <phoneticPr fontId="97"/>
  </si>
  <si>
    <t>＝</t>
    <phoneticPr fontId="97"/>
  </si>
  <si>
    <t>（10円未満四捨五入）</t>
    <rPh sb="3" eb="4">
      <t>エン</t>
    </rPh>
    <rPh sb="4" eb="6">
      <t>ミマン</t>
    </rPh>
    <rPh sb="6" eb="10">
      <t>シシャゴニュウ</t>
    </rPh>
    <phoneticPr fontId="97"/>
  </si>
  <si>
    <t>支給日数</t>
    <rPh sb="0" eb="2">
      <t>シキュウ</t>
    </rPh>
    <rPh sb="2" eb="4">
      <t>ニッスウ</t>
    </rPh>
    <phoneticPr fontId="97"/>
  </si>
  <si>
    <t>給付額</t>
    <rPh sb="0" eb="2">
      <t>キュウフ</t>
    </rPh>
    <rPh sb="2" eb="3">
      <t>ガク</t>
    </rPh>
    <phoneticPr fontId="97"/>
  </si>
  <si>
    <t>（</t>
    <phoneticPr fontId="97"/>
  </si>
  <si>
    <t>×　50％</t>
    <phoneticPr fontId="97"/>
  </si>
  <si>
    <t>）</t>
    <phoneticPr fontId="97"/>
  </si>
  <si>
    <t>×</t>
    <phoneticPr fontId="97"/>
  </si>
  <si>
    <t>＝</t>
    <phoneticPr fontId="97"/>
  </si>
  <si>
    <t>（円未満切り捨て）</t>
    <rPh sb="1" eb="2">
      <t>エン</t>
    </rPh>
    <rPh sb="2" eb="4">
      <t>ミマン</t>
    </rPh>
    <rPh sb="4" eb="5">
      <t>キ</t>
    </rPh>
    <rPh sb="6" eb="7">
      <t>ス</t>
    </rPh>
    <phoneticPr fontId="97"/>
  </si>
  <si>
    <t>★支給日数には土日祝日は含みません</t>
    <rPh sb="1" eb="3">
      <t>シキュウ</t>
    </rPh>
    <rPh sb="3" eb="5">
      <t>ニッスウ</t>
    </rPh>
    <rPh sb="7" eb="11">
      <t>ドニチシュクジツ</t>
    </rPh>
    <rPh sb="12" eb="13">
      <t>フク</t>
    </rPh>
    <phoneticPr fontId="97"/>
  </si>
  <si>
    <t>控除額</t>
    <rPh sb="0" eb="2">
      <t>コウジョ</t>
    </rPh>
    <rPh sb="2" eb="3">
      <t>ガク</t>
    </rPh>
    <phoneticPr fontId="97"/>
  </si>
  <si>
    <t>給付決定額</t>
    <rPh sb="0" eb="2">
      <t>キュウフ</t>
    </rPh>
    <rPh sb="2" eb="4">
      <t>ケッテイ</t>
    </rPh>
    <rPh sb="4" eb="5">
      <t>ガク</t>
    </rPh>
    <phoneticPr fontId="97"/>
  </si>
  <si>
    <t>ー</t>
    <phoneticPr fontId="97"/>
  </si>
  <si>
    <t>＝</t>
    <phoneticPr fontId="97"/>
  </si>
  <si>
    <t>通信教育の面接授業
（支給期間：面接授業に要する期間）</t>
    <rPh sb="0" eb="2">
      <t>ツウシン</t>
    </rPh>
    <rPh sb="2" eb="4">
      <t>キョウイク</t>
    </rPh>
    <rPh sb="5" eb="7">
      <t>メンセツ</t>
    </rPh>
    <rPh sb="7" eb="9">
      <t>ジュギョウ</t>
    </rPh>
    <rPh sb="11" eb="13">
      <t>シキュウ</t>
    </rPh>
    <rPh sb="13" eb="15">
      <t>キカン</t>
    </rPh>
    <rPh sb="16" eb="18">
      <t>メンセツ</t>
    </rPh>
    <rPh sb="18" eb="20">
      <t>ジュギョウ</t>
    </rPh>
    <rPh sb="21" eb="22">
      <t>ヨウ</t>
    </rPh>
    <rPh sb="24" eb="26">
      <t>キカン</t>
    </rPh>
    <phoneticPr fontId="97"/>
  </si>
  <si>
    <t>＝</t>
    <phoneticPr fontId="97"/>
  </si>
  <si>
    <t>×</t>
    <phoneticPr fontId="97"/>
  </si>
  <si>
    <t>）</t>
    <phoneticPr fontId="97"/>
  </si>
  <si>
    <t>×　50％</t>
    <phoneticPr fontId="97"/>
  </si>
  <si>
    <t>（</t>
    <phoneticPr fontId="97"/>
  </si>
  <si>
    <t>＝</t>
    <phoneticPr fontId="97"/>
  </si>
  <si>
    <t>÷　22</t>
    <phoneticPr fontId="97"/>
  </si>
  <si>
    <t>～</t>
    <phoneticPr fontId="97"/>
  </si>
  <si>
    <t>％</t>
    <phoneticPr fontId="97"/>
  </si>
  <si>
    <t>～</t>
    <phoneticPr fontId="97"/>
  </si>
  <si>
    <t>共済　太郎</t>
    <rPh sb="0" eb="2">
      <t>キョウサイ</t>
    </rPh>
    <rPh sb="3" eb="5">
      <t>タロウ</t>
    </rPh>
    <phoneticPr fontId="97"/>
  </si>
  <si>
    <t>共済小学校</t>
    <rPh sb="0" eb="2">
      <t>キョウサイ</t>
    </rPh>
    <rPh sb="2" eb="5">
      <t>ショウガッコウ</t>
    </rPh>
    <phoneticPr fontId="97"/>
  </si>
  <si>
    <t>長野市南長野567-89</t>
    <rPh sb="0" eb="2">
      <t>ナガノ</t>
    </rPh>
    <rPh sb="2" eb="3">
      <t>シ</t>
    </rPh>
    <rPh sb="3" eb="4">
      <t>ミナミ</t>
    </rPh>
    <rPh sb="4" eb="6">
      <t>ナガノ</t>
    </rPh>
    <phoneticPr fontId="3"/>
  </si>
  <si>
    <t>共済　太郎</t>
    <rPh sb="0" eb="2">
      <t>キョウサイ</t>
    </rPh>
    <rPh sb="3" eb="5">
      <t>タロウ</t>
    </rPh>
    <phoneticPr fontId="3"/>
  </si>
  <si>
    <t>組合員記号番号</t>
    <rPh sb="0" eb="3">
      <t>クミアイイン</t>
    </rPh>
    <rPh sb="3" eb="5">
      <t>キゴウ</t>
    </rPh>
    <rPh sb="5" eb="7">
      <t>バンゴウ</t>
    </rPh>
    <phoneticPr fontId="97"/>
  </si>
  <si>
    <t>〇年　４月　１日</t>
    <rPh sb="1" eb="2">
      <t>ネン</t>
    </rPh>
    <rPh sb="4" eb="5">
      <t>ガツ</t>
    </rPh>
    <rPh sb="7" eb="8">
      <t>ニチ</t>
    </rPh>
    <phoneticPr fontId="97"/>
  </si>
  <si>
    <t>〇年　４月　30日</t>
    <rPh sb="1" eb="2">
      <t>ネン</t>
    </rPh>
    <rPh sb="4" eb="5">
      <t>ガツ</t>
    </rPh>
    <rPh sb="8" eb="9">
      <t>ニチ</t>
    </rPh>
    <phoneticPr fontId="97"/>
  </si>
  <si>
    <t>令和〇年４月１日</t>
    <rPh sb="0" eb="2">
      <t>レイワ</t>
    </rPh>
    <phoneticPr fontId="3"/>
  </si>
  <si>
    <r>
      <t xml:space="preserve">組合員又は被扶養者の不慮の災害
</t>
    </r>
    <r>
      <rPr>
        <sz val="9"/>
        <color theme="1"/>
        <rFont val="游ゴシック"/>
        <family val="3"/>
        <charset val="128"/>
      </rPr>
      <t>（支給期間：災害発生日から起算して5日限度）</t>
    </r>
    <rPh sb="0" eb="3">
      <t>クミアイイン</t>
    </rPh>
    <rPh sb="3" eb="4">
      <t>マタ</t>
    </rPh>
    <rPh sb="5" eb="9">
      <t>ヒフヨウシャ</t>
    </rPh>
    <rPh sb="10" eb="12">
      <t>フリョ</t>
    </rPh>
    <rPh sb="13" eb="15">
      <t>サイガイ</t>
    </rPh>
    <rPh sb="17" eb="19">
      <t>シキュウ</t>
    </rPh>
    <rPh sb="19" eb="21">
      <t>キカン</t>
    </rPh>
    <rPh sb="22" eb="24">
      <t>サイガイ</t>
    </rPh>
    <rPh sb="24" eb="26">
      <t>ハッセイ</t>
    </rPh>
    <rPh sb="26" eb="27">
      <t>ビ</t>
    </rPh>
    <rPh sb="29" eb="31">
      <t>キサン</t>
    </rPh>
    <rPh sb="34" eb="35">
      <t>ニチ</t>
    </rPh>
    <rPh sb="35" eb="37">
      <t>ゲンド</t>
    </rPh>
    <phoneticPr fontId="97"/>
  </si>
  <si>
    <r>
      <t xml:space="preserve">被扶養者等の婚姻もしくは葬祭
</t>
    </r>
    <r>
      <rPr>
        <sz val="7"/>
        <color theme="1"/>
        <rFont val="游ゴシック"/>
        <family val="3"/>
        <charset val="128"/>
      </rPr>
      <t>（支給期間：結婚式の日を含む７日又は死亡日から７日限度）</t>
    </r>
    <rPh sb="0" eb="4">
      <t>ヒフヨウシャ</t>
    </rPh>
    <rPh sb="4" eb="5">
      <t>トウ</t>
    </rPh>
    <rPh sb="6" eb="8">
      <t>コンイン</t>
    </rPh>
    <rPh sb="12" eb="14">
      <t>ソウサイ</t>
    </rPh>
    <rPh sb="16" eb="18">
      <t>シキュウ</t>
    </rPh>
    <rPh sb="18" eb="20">
      <t>キカン</t>
    </rPh>
    <rPh sb="21" eb="24">
      <t>ケッコンシキ</t>
    </rPh>
    <rPh sb="25" eb="26">
      <t>ヒ</t>
    </rPh>
    <rPh sb="27" eb="28">
      <t>フク</t>
    </rPh>
    <rPh sb="30" eb="31">
      <t>ニチ</t>
    </rPh>
    <rPh sb="31" eb="32">
      <t>マタ</t>
    </rPh>
    <rPh sb="33" eb="35">
      <t>シボウ</t>
    </rPh>
    <rPh sb="35" eb="36">
      <t>ヒ</t>
    </rPh>
    <rPh sb="39" eb="40">
      <t>ニチ</t>
    </rPh>
    <rPh sb="40" eb="42">
      <t>ゲンド</t>
    </rPh>
    <phoneticPr fontId="9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</si>
</sst>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日&quot;"/>
    <numFmt numFmtId="177" formatCode="[$-411]ggge&quot;年&quot;m&quot;月&quot;d&quot;日&quot;;@"/>
    <numFmt numFmtId="178" formatCode="d"/>
    <numFmt numFmtId="179" formatCode="#,##0.000;[Red]\-#,##0.000"/>
    <numFmt numFmtId="180" formatCode="#,##0_ "/>
    <numFmt numFmtId="181" formatCode="#,##0&quot;円&quot;"/>
    <numFmt numFmtId="182" formatCode="#,##0.000_ ;[Red]\-#,##0.000\ "/>
    <numFmt numFmtId="183" formatCode="0_);[Red]\(0\)"/>
    <numFmt numFmtId="184" formatCode="#,##0_ ;[Red]\-#,##0\ "/>
    <numFmt numFmtId="185" formatCode="0_ "/>
    <numFmt numFmtId="186" formatCode="00000000"/>
    <numFmt numFmtId="187" formatCode="#,##0_);[Red]\(#,##0\)"/>
  </numFmts>
  <fonts count="10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2"/>
      <name val="ＭＳ Ｐ明朝"/>
      <family val="1"/>
      <charset val="128"/>
    </font>
    <font>
      <sz val="14"/>
      <name val="ＭＳ Ｐ明朝"/>
      <family val="1"/>
      <charset val="128"/>
    </font>
    <font>
      <sz val="12"/>
      <color indexed="9"/>
      <name val="ＭＳ Ｐ明朝"/>
      <family val="1"/>
      <charset val="128"/>
    </font>
    <font>
      <sz val="12"/>
      <color indexed="10"/>
      <name val="ＭＳ Ｐ明朝"/>
      <family val="1"/>
      <charset val="128"/>
    </font>
    <font>
      <b/>
      <sz val="10"/>
      <name val="ＭＳ Ｐ明朝"/>
      <family val="1"/>
      <charset val="128"/>
    </font>
    <font>
      <b/>
      <u/>
      <sz val="10"/>
      <name val="ＭＳ Ｐ明朝"/>
      <family val="1"/>
      <charset val="128"/>
    </font>
    <font>
      <sz val="11"/>
      <name val="ＭＳ Ｐ明朝"/>
      <family val="1"/>
      <charset val="128"/>
    </font>
    <font>
      <b/>
      <sz val="14"/>
      <name val="ＭＳ Ｐ明朝"/>
      <family val="1"/>
      <charset val="128"/>
    </font>
    <font>
      <sz val="10"/>
      <name val="ＭＳ Ｐ明朝"/>
      <family val="1"/>
      <charset val="128"/>
    </font>
    <font>
      <b/>
      <sz val="20"/>
      <name val="ＭＳ Ｐ明朝"/>
      <family val="1"/>
      <charset val="128"/>
    </font>
    <font>
      <sz val="10.5"/>
      <name val="ＭＳ Ｐ明朝"/>
      <family val="1"/>
      <charset val="128"/>
    </font>
    <font>
      <sz val="16"/>
      <name val="ＭＳ Ｐ明朝"/>
      <family val="1"/>
      <charset val="128"/>
    </font>
    <font>
      <b/>
      <i/>
      <sz val="12"/>
      <color indexed="10"/>
      <name val="ＭＳ Ｐ明朝"/>
      <family val="1"/>
      <charset val="128"/>
    </font>
    <font>
      <i/>
      <sz val="11"/>
      <color indexed="10"/>
      <name val="ＭＳ Ｐ明朝"/>
      <family val="1"/>
      <charset val="128"/>
    </font>
    <font>
      <i/>
      <sz val="12"/>
      <color indexed="10"/>
      <name val="ＭＳ Ｐ明朝"/>
      <family val="1"/>
      <charset val="128"/>
    </font>
    <font>
      <sz val="9"/>
      <color indexed="81"/>
      <name val="ＭＳ Ｐゴシック"/>
      <family val="3"/>
      <charset val="128"/>
    </font>
    <font>
      <b/>
      <sz val="9"/>
      <color indexed="81"/>
      <name val="ＭＳ Ｐゴシック"/>
      <family val="3"/>
      <charset val="128"/>
    </font>
    <font>
      <sz val="9"/>
      <name val="ＭＳ Ｐ明朝"/>
      <family val="1"/>
      <charset val="128"/>
    </font>
    <font>
      <sz val="24"/>
      <name val="ＭＳ Ｐ明朝"/>
      <family val="1"/>
      <charset val="128"/>
    </font>
    <font>
      <sz val="18"/>
      <name val="ＭＳ Ｐ明朝"/>
      <family val="1"/>
      <charset val="128"/>
    </font>
    <font>
      <sz val="11"/>
      <color indexed="8"/>
      <name val="ＭＳ Ｐゴシック"/>
      <family val="3"/>
      <charset val="128"/>
    </font>
    <font>
      <sz val="11"/>
      <color indexed="10"/>
      <name val="ＭＳ Ｐゴシック"/>
      <family val="3"/>
      <charset val="128"/>
    </font>
    <font>
      <b/>
      <sz val="11"/>
      <color indexed="10"/>
      <name val="ＭＳ Ｐゴシック"/>
      <family val="3"/>
      <charset val="128"/>
    </font>
    <font>
      <b/>
      <sz val="16"/>
      <name val="ＭＳ ゴシック"/>
      <family val="3"/>
      <charset val="128"/>
    </font>
    <font>
      <b/>
      <sz val="12"/>
      <name val="ＭＳ ゴシック"/>
      <family val="3"/>
      <charset val="128"/>
    </font>
    <font>
      <sz val="16"/>
      <name val="HG丸ｺﾞｼｯｸM-PRO"/>
      <family val="3"/>
      <charset val="128"/>
    </font>
    <font>
      <b/>
      <sz val="16"/>
      <name val="HG丸ｺﾞｼｯｸM-PRO"/>
      <family val="3"/>
      <charset val="128"/>
    </font>
    <font>
      <b/>
      <sz val="11"/>
      <name val="HG丸ｺﾞｼｯｸM-PRO"/>
      <family val="3"/>
      <charset val="128"/>
    </font>
    <font>
      <b/>
      <sz val="16"/>
      <name val="HGSｺﾞｼｯｸM"/>
      <family val="3"/>
      <charset val="128"/>
    </font>
    <font>
      <b/>
      <sz val="12"/>
      <color indexed="18"/>
      <name val="ＭＳ ゴシック"/>
      <family val="3"/>
      <charset val="128"/>
    </font>
    <font>
      <b/>
      <sz val="12"/>
      <color indexed="8"/>
      <name val="ＭＳ ゴシック"/>
      <family val="3"/>
      <charset val="128"/>
    </font>
    <font>
      <b/>
      <sz val="14"/>
      <name val="ＭＳ Ｐゴシック"/>
      <family val="3"/>
      <charset val="128"/>
    </font>
    <font>
      <sz val="10"/>
      <name val="ＭＳ ゴシック"/>
      <family val="3"/>
      <charset val="128"/>
    </font>
    <font>
      <sz val="11"/>
      <name val="ＭＳ ゴシック"/>
      <family val="3"/>
      <charset val="128"/>
    </font>
    <font>
      <sz val="18"/>
      <name val="ＭＳ ゴシック"/>
      <family val="3"/>
      <charset val="128"/>
    </font>
    <font>
      <sz val="12"/>
      <name val="ＭＳ 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u/>
      <sz val="11"/>
      <name val="ＭＳ Ｐゴシック"/>
      <family val="3"/>
      <charset val="128"/>
    </font>
    <font>
      <b/>
      <sz val="15"/>
      <name val="ＭＳ ゴシック"/>
      <family val="3"/>
      <charset val="128"/>
    </font>
    <font>
      <sz val="9"/>
      <name val="ＭＳ Ｐゴシック"/>
      <family val="3"/>
      <charset val="128"/>
    </font>
    <font>
      <sz val="8"/>
      <name val="ＭＳ Ｐゴシック"/>
      <family val="3"/>
      <charset val="128"/>
    </font>
    <font>
      <sz val="18"/>
      <name val="ＭＳ Ｐゴシック"/>
      <family val="3"/>
      <charset val="128"/>
    </font>
    <font>
      <b/>
      <sz val="16"/>
      <name val="ＭＳ Ｐゴシック"/>
      <family val="3"/>
      <charset val="128"/>
    </font>
    <font>
      <b/>
      <u/>
      <sz val="11"/>
      <name val="ＭＳ Ｐゴシック"/>
      <family val="3"/>
      <charset val="128"/>
    </font>
    <font>
      <b/>
      <sz val="8"/>
      <name val="ＭＳ Ｐゴシック"/>
      <family val="3"/>
      <charset val="128"/>
    </font>
    <font>
      <b/>
      <sz val="18"/>
      <name val="ＭＳ Ｐゴシック"/>
      <family val="3"/>
      <charset val="128"/>
    </font>
    <font>
      <b/>
      <sz val="10"/>
      <name val="ＭＳ 明朝"/>
      <family val="1"/>
      <charset val="128"/>
    </font>
    <font>
      <sz val="9"/>
      <name val="ＭＳ 明朝"/>
      <family val="1"/>
      <charset val="128"/>
    </font>
    <font>
      <sz val="8"/>
      <name val="ＭＳ 明朝"/>
      <family val="1"/>
      <charset val="128"/>
    </font>
    <font>
      <b/>
      <sz val="11"/>
      <name val="ＭＳ 明朝"/>
      <family val="1"/>
      <charset val="128"/>
    </font>
    <font>
      <b/>
      <sz val="9"/>
      <name val="ＭＳ 明朝"/>
      <family val="1"/>
      <charset val="128"/>
    </font>
    <font>
      <sz val="11"/>
      <name val="ＭＳ 明朝"/>
      <family val="1"/>
      <charset val="128"/>
    </font>
    <font>
      <b/>
      <sz val="11"/>
      <name val="ＭＳ Ｐゴシック"/>
      <family val="3"/>
      <charset val="128"/>
    </font>
    <font>
      <b/>
      <sz val="12"/>
      <color indexed="10"/>
      <name val="ＭＳ ゴシック"/>
      <family val="3"/>
      <charset val="128"/>
    </font>
    <font>
      <sz val="9"/>
      <color indexed="10"/>
      <name val="ＭＳ Ｐゴシック"/>
      <family val="3"/>
      <charset val="128"/>
    </font>
    <font>
      <sz val="14"/>
      <color indexed="10"/>
      <name val="ＭＳ Ｐ明朝"/>
      <family val="1"/>
      <charset val="128"/>
    </font>
    <font>
      <b/>
      <sz val="16"/>
      <color rgb="FFFF0000"/>
      <name val="HG丸ｺﾞｼｯｸM-PRO"/>
      <family val="3"/>
      <charset val="128"/>
    </font>
    <font>
      <b/>
      <sz val="18"/>
      <color rgb="FF00B050"/>
      <name val="ＭＳ ゴシック"/>
      <family val="3"/>
      <charset val="128"/>
    </font>
    <font>
      <b/>
      <sz val="12"/>
      <color rgb="FFFF0000"/>
      <name val="ＭＳ ゴシック"/>
      <family val="3"/>
      <charset val="128"/>
    </font>
    <font>
      <b/>
      <sz val="14"/>
      <color rgb="FFFF0000"/>
      <name val="HG丸ｺﾞｼｯｸM-PRO"/>
      <family val="3"/>
      <charset val="128"/>
    </font>
    <font>
      <b/>
      <sz val="12"/>
      <color theme="3" tint="-0.249977111117893"/>
      <name val="ＭＳ ゴシック"/>
      <family val="3"/>
      <charset val="128"/>
    </font>
    <font>
      <sz val="14"/>
      <color theme="3" tint="-0.249977111117893"/>
      <name val="ＭＳ ゴシック"/>
      <family val="3"/>
      <charset val="128"/>
    </font>
    <font>
      <sz val="10"/>
      <color theme="3" tint="-0.249977111117893"/>
      <name val="ＭＳ ゴシック"/>
      <family val="3"/>
      <charset val="128"/>
    </font>
    <font>
      <b/>
      <sz val="9"/>
      <color theme="3" tint="-0.249977111117893"/>
      <name val="ＭＳ ゴシック"/>
      <family val="3"/>
      <charset val="128"/>
    </font>
    <font>
      <b/>
      <sz val="11"/>
      <color rgb="FFFF0000"/>
      <name val="ＭＳ Ｐゴシック"/>
      <family val="3"/>
      <charset val="128"/>
    </font>
    <font>
      <sz val="11"/>
      <color rgb="FF000000"/>
      <name val="ＭＳ Ｐゴシック"/>
      <family val="3"/>
      <charset val="128"/>
    </font>
    <font>
      <b/>
      <sz val="14"/>
      <color rgb="FF0000FF"/>
      <name val="ＭＳ Ｐゴシック"/>
      <family val="3"/>
      <charset val="128"/>
    </font>
    <font>
      <sz val="11"/>
      <color rgb="FF000080"/>
      <name val="ＭＳ Ｐゴシック"/>
      <family val="3"/>
      <charset val="128"/>
    </font>
    <font>
      <sz val="8"/>
      <color rgb="FFFF0000"/>
      <name val="ＭＳ Ｐゴシック"/>
      <family val="3"/>
      <charset val="128"/>
    </font>
    <font>
      <sz val="11"/>
      <color rgb="FF002060"/>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明朝"/>
      <family val="1"/>
      <charset val="128"/>
    </font>
    <font>
      <sz val="12"/>
      <color rgb="FFFF0000"/>
      <name val="ＭＳ Ｐ明朝"/>
      <family val="1"/>
      <charset val="128"/>
    </font>
    <font>
      <sz val="14"/>
      <color rgb="FFFF0000"/>
      <name val="ＭＳ Ｐ明朝"/>
      <family val="1"/>
      <charset val="128"/>
    </font>
    <font>
      <b/>
      <sz val="14"/>
      <color theme="3" tint="-0.249977111117893"/>
      <name val="ＭＳ Ｐゴシック"/>
      <family val="3"/>
      <charset val="128"/>
    </font>
    <font>
      <b/>
      <sz val="9"/>
      <color rgb="FF002060"/>
      <name val="ＭＳ ゴシック"/>
      <family val="3"/>
      <charset val="128"/>
    </font>
    <font>
      <b/>
      <sz val="14"/>
      <color rgb="FFFF0000"/>
      <name val="ＭＳ Ｐゴシック"/>
      <family val="3"/>
      <charset val="128"/>
    </font>
    <font>
      <b/>
      <sz val="16"/>
      <color rgb="FF0000FF"/>
      <name val="ＭＳ Ｐゴシック"/>
      <family val="3"/>
      <charset val="128"/>
    </font>
    <font>
      <b/>
      <sz val="12"/>
      <color rgb="FF0000FF"/>
      <name val="ＭＳ Ｐゴシック"/>
      <family val="3"/>
      <charset val="128"/>
    </font>
    <font>
      <b/>
      <sz val="10"/>
      <color rgb="FF0000FF"/>
      <name val="ＭＳ Ｐゴシック"/>
      <family val="3"/>
      <charset val="128"/>
    </font>
    <font>
      <sz val="6"/>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24"/>
      <color rgb="FFFF0000"/>
      <name val="ＭＳ Ｐ明朝"/>
      <family val="1"/>
      <charset val="128"/>
    </font>
    <font>
      <sz val="10"/>
      <color rgb="FFFF0000"/>
      <name val="ＭＳ Ｐ明朝"/>
      <family val="1"/>
      <charset val="128"/>
    </font>
    <font>
      <sz val="18"/>
      <color rgb="FFFF0000"/>
      <name val="ＭＳ Ｐ明朝"/>
      <family val="1"/>
      <charset val="128"/>
    </font>
    <font>
      <sz val="12"/>
      <color rgb="FFFF0000"/>
      <name val="ＭＳ 明朝"/>
      <family val="1"/>
      <charset val="128"/>
    </font>
    <font>
      <sz val="8"/>
      <color rgb="FFFF0000"/>
      <name val="ＭＳ Ｐ明朝"/>
      <family val="1"/>
      <charset val="128"/>
    </font>
    <font>
      <sz val="6"/>
      <name val="ＭＳ Ｐゴシック"/>
      <family val="2"/>
      <charset val="128"/>
      <scheme val="minor"/>
    </font>
    <font>
      <sz val="8"/>
      <color theme="1"/>
      <name val="游ゴシック"/>
      <family val="3"/>
      <charset val="128"/>
    </font>
    <font>
      <b/>
      <sz val="16"/>
      <color theme="1"/>
      <name val="游ゴシック"/>
      <family val="3"/>
      <charset val="128"/>
    </font>
    <font>
      <sz val="11"/>
      <name val="游ゴシック"/>
      <family val="3"/>
      <charset val="128"/>
    </font>
    <font>
      <sz val="10"/>
      <color theme="1"/>
      <name val="游ゴシック"/>
      <family val="3"/>
      <charset val="128"/>
    </font>
    <font>
      <sz val="9"/>
      <color theme="1"/>
      <name val="游ゴシック"/>
      <family val="3"/>
      <charset val="128"/>
    </font>
    <font>
      <sz val="11"/>
      <color theme="1"/>
      <name val="游ゴシック"/>
      <family val="3"/>
      <charset val="128"/>
    </font>
    <font>
      <b/>
      <sz val="11"/>
      <color rgb="FFFF0000"/>
      <name val="游ゴシック"/>
      <family val="3"/>
      <charset val="128"/>
    </font>
    <font>
      <sz val="7"/>
      <color theme="1"/>
      <name val="游ゴシック"/>
      <family val="3"/>
      <charset val="128"/>
    </font>
  </fonts>
  <fills count="12">
    <fill>
      <patternFill patternType="none"/>
    </fill>
    <fill>
      <patternFill patternType="gray125"/>
    </fill>
    <fill>
      <patternFill patternType="solid">
        <fgColor rgb="FFCCFFCC"/>
        <bgColor rgb="FF000000"/>
      </patternFill>
    </fill>
    <fill>
      <patternFill patternType="solid">
        <fgColor rgb="FFFFFFFF"/>
        <bgColor rgb="FF000000"/>
      </patternFill>
    </fill>
    <fill>
      <patternFill patternType="solid">
        <fgColor rgb="FFC5D9F1"/>
        <bgColor rgb="FF000000"/>
      </patternFill>
    </fill>
    <fill>
      <patternFill patternType="solid">
        <fgColor rgb="FFFFFF00"/>
        <bgColor indexed="64"/>
      </patternFill>
    </fill>
    <fill>
      <patternFill patternType="solid">
        <fgColor rgb="FFCCFFFF"/>
        <bgColor indexed="64"/>
      </patternFill>
    </fill>
    <fill>
      <patternFill patternType="solid">
        <fgColor rgb="FFF2DCDB"/>
        <bgColor rgb="FF000000"/>
      </patternFill>
    </fill>
    <fill>
      <patternFill patternType="solid">
        <fgColor rgb="FFFF0000"/>
        <bgColor rgb="FF000000"/>
      </patternFill>
    </fill>
    <fill>
      <patternFill patternType="solid">
        <fgColor rgb="FFFFFF00"/>
        <bgColor rgb="FF000000"/>
      </patternFill>
    </fill>
    <fill>
      <patternFill patternType="solid">
        <fgColor rgb="FFBFBFBF"/>
        <bgColor rgb="FF000000"/>
      </patternFill>
    </fill>
    <fill>
      <patternFill patternType="solid">
        <fgColor theme="0" tint="-0.14999847407452621"/>
        <bgColor indexed="64"/>
      </patternFill>
    </fill>
  </fills>
  <borders count="11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dotted">
        <color indexed="64"/>
      </top>
      <bottom style="thin">
        <color indexed="64"/>
      </bottom>
      <diagonal/>
    </border>
    <border>
      <left/>
      <right style="medium">
        <color indexed="64"/>
      </right>
      <top/>
      <bottom style="thin">
        <color indexed="64"/>
      </bottom>
      <diagonal/>
    </border>
    <border>
      <left/>
      <right/>
      <top/>
      <bottom style="dotted">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hair">
        <color indexed="64"/>
      </bottom>
      <diagonal/>
    </border>
    <border>
      <left/>
      <right style="double">
        <color indexed="64"/>
      </right>
      <top/>
      <bottom/>
      <diagonal/>
    </border>
    <border>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6" fontId="2" fillId="0" borderId="0" applyFont="0" applyFill="0" applyBorder="0" applyAlignment="0" applyProtection="0">
      <alignment vertical="center"/>
    </xf>
    <xf numFmtId="0" fontId="2" fillId="0" borderId="0"/>
    <xf numFmtId="0" fontId="1" fillId="0" borderId="0">
      <alignment vertical="center"/>
    </xf>
  </cellStyleXfs>
  <cellXfs count="1011">
    <xf numFmtId="0" fontId="0" fillId="0" borderId="0" xfId="0">
      <alignment vertical="center"/>
    </xf>
    <xf numFmtId="0" fontId="7" fillId="0" borderId="1" xfId="0" applyFont="1" applyFill="1" applyBorder="1">
      <alignment vertical="center"/>
    </xf>
    <xf numFmtId="0" fontId="7" fillId="0" borderId="0" xfId="0" applyFont="1" applyFill="1" applyBorder="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5" xfId="0" applyFont="1" applyFill="1" applyBorder="1">
      <alignment vertical="center"/>
    </xf>
    <xf numFmtId="0" fontId="6" fillId="0" borderId="0" xfId="0" applyFont="1">
      <alignment vertical="center"/>
    </xf>
    <xf numFmtId="58" fontId="7" fillId="0" borderId="0" xfId="0" applyNumberFormat="1" applyFont="1" applyFill="1" applyBorder="1" applyAlignment="1">
      <alignment vertical="center"/>
    </xf>
    <xf numFmtId="0" fontId="7" fillId="0" borderId="0" xfId="0" applyFont="1">
      <alignment vertical="center"/>
    </xf>
    <xf numFmtId="0" fontId="6" fillId="0" borderId="1" xfId="0" applyFont="1" applyFill="1" applyBorder="1">
      <alignment vertical="center"/>
    </xf>
    <xf numFmtId="0" fontId="6" fillId="0" borderId="0" xfId="0" applyFont="1" applyFill="1" applyBorder="1">
      <alignment vertical="center"/>
    </xf>
    <xf numFmtId="0" fontId="6" fillId="0" borderId="2" xfId="0" applyFont="1" applyFill="1" applyBorder="1">
      <alignment vertical="center"/>
    </xf>
    <xf numFmtId="0" fontId="6" fillId="0" borderId="1" xfId="0" applyFont="1" applyFill="1" applyBorder="1" applyAlignment="1">
      <alignment horizontal="right" vertical="center"/>
    </xf>
    <xf numFmtId="0" fontId="6" fillId="0" borderId="0" xfId="0" applyFont="1" applyFill="1">
      <alignment vertical="center"/>
    </xf>
    <xf numFmtId="0" fontId="6" fillId="0" borderId="0" xfId="0" applyFont="1" applyFill="1" applyBorder="1" applyAlignment="1">
      <alignment horizontal="center" vertical="center"/>
    </xf>
    <xf numFmtId="0" fontId="6" fillId="0" borderId="6" xfId="0" applyFont="1" applyFill="1" applyBorder="1">
      <alignment vertical="center"/>
    </xf>
    <xf numFmtId="0" fontId="6" fillId="0" borderId="7" xfId="0" applyFont="1" applyFill="1" applyBorder="1">
      <alignment vertical="center"/>
    </xf>
    <xf numFmtId="38" fontId="6" fillId="0" borderId="0" xfId="1" applyFont="1" applyFill="1" applyBorder="1">
      <alignment vertical="center"/>
    </xf>
    <xf numFmtId="0" fontId="6" fillId="0" borderId="0" xfId="0" applyFont="1" applyFill="1" applyBorder="1" applyAlignment="1">
      <alignment horizontal="center" vertical="center" shrinkToFit="1"/>
    </xf>
    <xf numFmtId="0" fontId="6" fillId="0" borderId="8" xfId="0" applyFont="1" applyBorder="1">
      <alignment vertical="center"/>
    </xf>
    <xf numFmtId="0" fontId="8" fillId="0" borderId="1" xfId="0" applyFont="1" applyFill="1" applyBorder="1" applyAlignment="1">
      <alignment horizontal="right" vertical="center"/>
    </xf>
    <xf numFmtId="0" fontId="9" fillId="0" borderId="0" xfId="0" applyFont="1" applyFill="1" applyBorder="1">
      <alignment vertical="center"/>
    </xf>
    <xf numFmtId="0" fontId="8" fillId="0" borderId="0" xfId="0" applyFont="1" applyFill="1" applyBorder="1" applyAlignment="1">
      <alignment horizontal="left" vertical="center"/>
    </xf>
    <xf numFmtId="0" fontId="6" fillId="0" borderId="0" xfId="0" applyFont="1" applyBorder="1">
      <alignment vertical="center"/>
    </xf>
    <xf numFmtId="0" fontId="10" fillId="0" borderId="2" xfId="0" applyFont="1" applyFill="1" applyBorder="1" applyAlignment="1">
      <alignment vertical="center" shrinkToFit="1"/>
    </xf>
    <xf numFmtId="0" fontId="10" fillId="0" borderId="0" xfId="0" applyFont="1" applyFill="1" applyBorder="1" applyAlignment="1">
      <alignment vertical="center" shrinkToFit="1"/>
    </xf>
    <xf numFmtId="0" fontId="6" fillId="0" borderId="0" xfId="0" applyFont="1" applyFill="1" applyBorder="1" applyAlignment="1">
      <alignment vertical="center"/>
    </xf>
    <xf numFmtId="176" fontId="6" fillId="0" borderId="9" xfId="0" applyNumberFormat="1" applyFont="1" applyFill="1" applyBorder="1">
      <alignment vertical="center"/>
    </xf>
    <xf numFmtId="0" fontId="6" fillId="0" borderId="10" xfId="0" applyFont="1" applyFill="1" applyBorder="1" applyAlignment="1">
      <alignment vertical="center" shrinkToFit="1"/>
    </xf>
    <xf numFmtId="0" fontId="6" fillId="0" borderId="0" xfId="0" applyFont="1" applyFill="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13" fillId="0" borderId="0" xfId="0" applyFont="1" applyFill="1" applyBorder="1" applyAlignment="1">
      <alignment vertical="center"/>
    </xf>
    <xf numFmtId="6" fontId="13" fillId="0" borderId="0" xfId="3"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horizontal="distributed" vertical="center"/>
    </xf>
    <xf numFmtId="0" fontId="14" fillId="0" borderId="0" xfId="0" applyFont="1" applyFill="1" applyBorder="1" applyAlignment="1">
      <alignment horizontal="distributed" vertical="center"/>
    </xf>
    <xf numFmtId="0" fontId="14" fillId="0" borderId="8" xfId="0" applyFont="1" applyFill="1" applyBorder="1" applyAlignment="1">
      <alignment vertical="center" shrinkToFit="1"/>
    </xf>
    <xf numFmtId="0" fontId="14" fillId="0" borderId="0" xfId="0" applyFont="1" applyFill="1" applyBorder="1" applyAlignment="1">
      <alignment vertical="center" shrinkToFit="1"/>
    </xf>
    <xf numFmtId="0" fontId="14" fillId="0" borderId="0" xfId="0" applyFont="1" applyFill="1" applyBorder="1" applyAlignment="1">
      <alignment vertical="center" wrapText="1" justifyLastLine="1"/>
    </xf>
    <xf numFmtId="0" fontId="12" fillId="0" borderId="0" xfId="0" applyFont="1" applyFill="1" applyBorder="1" applyAlignment="1">
      <alignment vertical="center"/>
    </xf>
    <xf numFmtId="0" fontId="12" fillId="0" borderId="0" xfId="0" applyFont="1" applyFill="1">
      <alignment vertical="center"/>
    </xf>
    <xf numFmtId="0" fontId="6" fillId="0" borderId="8" xfId="0" applyFont="1" applyFill="1" applyBorder="1" applyAlignment="1">
      <alignment vertical="center"/>
    </xf>
    <xf numFmtId="0" fontId="12" fillId="0" borderId="11" xfId="0" applyFont="1" applyFill="1" applyBorder="1">
      <alignment vertical="center"/>
    </xf>
    <xf numFmtId="0" fontId="18" fillId="0" borderId="0" xfId="0" applyFont="1" applyFill="1" applyBorder="1" applyAlignment="1">
      <alignment vertical="center"/>
    </xf>
    <xf numFmtId="0" fontId="18" fillId="0" borderId="8" xfId="0" applyFont="1" applyFill="1" applyBorder="1" applyAlignment="1">
      <alignment vertical="center"/>
    </xf>
    <xf numFmtId="0" fontId="12" fillId="0" borderId="0" xfId="0" applyFont="1" applyFill="1" applyBorder="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2" xfId="0" applyFont="1" applyFill="1" applyBorder="1" applyAlignment="1">
      <alignment vertical="center" shrinkToFit="1"/>
    </xf>
    <xf numFmtId="0" fontId="18" fillId="0" borderId="13" xfId="0" applyFont="1" applyFill="1" applyBorder="1" applyAlignment="1">
      <alignment vertical="center"/>
    </xf>
    <xf numFmtId="0" fontId="19" fillId="0" borderId="0" xfId="0" applyFont="1" applyFill="1" applyBorder="1" applyAlignment="1">
      <alignment vertical="center"/>
    </xf>
    <xf numFmtId="0" fontId="6"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8" xfId="0" applyFont="1" applyFill="1" applyBorder="1" applyAlignment="1">
      <alignment vertical="center"/>
    </xf>
    <xf numFmtId="0" fontId="6" fillId="0" borderId="14" xfId="0" applyFont="1" applyFill="1" applyBorder="1" applyAlignment="1">
      <alignment vertical="center"/>
    </xf>
    <xf numFmtId="0" fontId="18" fillId="0" borderId="14" xfId="0" applyFont="1" applyFill="1" applyBorder="1" applyAlignment="1">
      <alignment vertical="center"/>
    </xf>
    <xf numFmtId="0" fontId="12" fillId="0" borderId="8" xfId="0" applyFont="1" applyFill="1" applyBorder="1">
      <alignmen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vertical="center" shrinkToFit="1"/>
    </xf>
    <xf numFmtId="0" fontId="18" fillId="0" borderId="17" xfId="0" applyFont="1" applyFill="1" applyBorder="1" applyAlignment="1">
      <alignment vertical="center"/>
    </xf>
    <xf numFmtId="0" fontId="18" fillId="0" borderId="15" xfId="0" applyFont="1" applyFill="1" applyBorder="1" applyAlignment="1">
      <alignment vertical="center"/>
    </xf>
    <xf numFmtId="0" fontId="0" fillId="0" borderId="18" xfId="0" applyBorder="1" applyAlignment="1">
      <alignment horizontal="center" vertical="center"/>
    </xf>
    <xf numFmtId="178" fontId="0" fillId="0" borderId="19" xfId="0" applyNumberFormat="1" applyBorder="1">
      <alignment vertical="center"/>
    </xf>
    <xf numFmtId="178" fontId="0" fillId="0" borderId="18" xfId="0" applyNumberFormat="1" applyBorder="1" applyProtection="1">
      <alignment vertical="center"/>
    </xf>
    <xf numFmtId="0" fontId="0" fillId="0" borderId="9" xfId="0" applyBorder="1">
      <alignment vertical="center"/>
    </xf>
    <xf numFmtId="0" fontId="0" fillId="0" borderId="10" xfId="0" applyBorder="1">
      <alignment vertical="center"/>
    </xf>
    <xf numFmtId="178" fontId="0" fillId="0" borderId="20" xfId="0" applyNumberFormat="1" applyBorder="1" applyProtection="1">
      <alignment vertical="center"/>
    </xf>
    <xf numFmtId="178" fontId="0" fillId="0" borderId="21" xfId="0" applyNumberFormat="1" applyBorder="1" applyProtection="1">
      <alignment vertical="center"/>
    </xf>
    <xf numFmtId="178" fontId="0" fillId="0" borderId="10" xfId="0" applyNumberFormat="1" applyBorder="1" applyProtection="1">
      <alignment vertical="center"/>
    </xf>
    <xf numFmtId="0" fontId="6" fillId="0" borderId="9" xfId="0" applyFont="1" applyBorder="1">
      <alignment vertical="center"/>
    </xf>
    <xf numFmtId="178" fontId="6" fillId="0" borderId="0" xfId="0" applyNumberFormat="1" applyFont="1" applyFill="1" applyBorder="1">
      <alignment vertical="center"/>
    </xf>
    <xf numFmtId="49" fontId="7" fillId="0" borderId="0" xfId="0" applyNumberFormat="1" applyFont="1" applyFill="1" applyBorder="1" applyAlignment="1" applyProtection="1">
      <alignment vertical="center"/>
      <protection locked="0"/>
    </xf>
    <xf numFmtId="49" fontId="7" fillId="0" borderId="0" xfId="0" applyNumberFormat="1" applyFont="1" applyFill="1" applyBorder="1" applyProtection="1">
      <alignment vertical="center"/>
      <protection locked="0"/>
    </xf>
    <xf numFmtId="49" fontId="6" fillId="0" borderId="0" xfId="0" applyNumberFormat="1" applyFont="1" applyFill="1" applyBorder="1" applyProtection="1">
      <alignment vertical="center"/>
      <protection locked="0"/>
    </xf>
    <xf numFmtId="0" fontId="6" fillId="0" borderId="0" xfId="0" applyFont="1" applyFill="1" applyBorder="1" applyProtection="1">
      <alignment vertical="center"/>
      <protection locked="0"/>
    </xf>
    <xf numFmtId="0" fontId="6" fillId="0" borderId="15" xfId="0" applyFont="1" applyFill="1" applyBorder="1" applyAlignment="1">
      <alignment horizontal="center" vertical="center"/>
    </xf>
    <xf numFmtId="0" fontId="14" fillId="0" borderId="5" xfId="0" applyFont="1" applyFill="1" applyBorder="1" applyAlignment="1">
      <alignment vertical="center" shrinkToFit="1"/>
    </xf>
    <xf numFmtId="0" fontId="14" fillId="0" borderId="22" xfId="0" applyFont="1" applyFill="1" applyBorder="1" applyAlignment="1">
      <alignment vertical="center" shrinkToFit="1"/>
    </xf>
    <xf numFmtId="0" fontId="14" fillId="0" borderId="23" xfId="0" applyFont="1" applyFill="1" applyBorder="1" applyAlignment="1">
      <alignment vertical="center" shrinkToFit="1"/>
    </xf>
    <xf numFmtId="0" fontId="6" fillId="0" borderId="4" xfId="0" applyFont="1" applyFill="1" applyBorder="1" applyAlignment="1">
      <alignment vertical="center" justifyLastLine="1"/>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2" xfId="0" applyFont="1" applyFill="1" applyBorder="1" applyAlignment="1">
      <alignment vertical="center"/>
    </xf>
    <xf numFmtId="0" fontId="6" fillId="0" borderId="1" xfId="0" applyFont="1" applyFill="1" applyBorder="1" applyAlignment="1">
      <alignment vertical="center"/>
    </xf>
    <xf numFmtId="0" fontId="12" fillId="0" borderId="7" xfId="0" applyFont="1" applyFill="1" applyBorder="1" applyAlignment="1">
      <alignment vertical="center"/>
    </xf>
    <xf numFmtId="0" fontId="6" fillId="0" borderId="24" xfId="0" applyFont="1" applyFill="1" applyBorder="1">
      <alignment vertical="center"/>
    </xf>
    <xf numFmtId="0" fontId="12" fillId="0" borderId="15" xfId="0" applyFont="1" applyFill="1" applyBorder="1" applyAlignment="1">
      <alignment vertical="center"/>
    </xf>
    <xf numFmtId="0" fontId="12" fillId="0" borderId="25" xfId="0" applyFont="1" applyFill="1" applyBorder="1">
      <alignment vertical="center"/>
    </xf>
    <xf numFmtId="0" fontId="12" fillId="0" borderId="26" xfId="0" applyFont="1" applyFill="1" applyBorder="1">
      <alignment vertical="center"/>
    </xf>
    <xf numFmtId="0" fontId="23" fillId="0" borderId="3"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2" fillId="0" borderId="4" xfId="0" applyFont="1" applyFill="1" applyBorder="1" applyAlignment="1">
      <alignment horizontal="distributed" vertical="center"/>
    </xf>
    <xf numFmtId="0" fontId="12" fillId="0" borderId="7" xfId="0" applyFont="1" applyFill="1" applyBorder="1" applyAlignment="1">
      <alignment horizontal="distributed" vertical="center"/>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23" fillId="0" borderId="1" xfId="0" applyFont="1" applyFill="1" applyBorder="1" applyAlignment="1">
      <alignment horizontal="center" vertical="center" wrapText="1"/>
    </xf>
    <xf numFmtId="0" fontId="12" fillId="0" borderId="0" xfId="0" applyFont="1" applyFill="1" applyBorder="1" applyAlignment="1">
      <alignment horizontal="distributed" vertical="center"/>
    </xf>
    <xf numFmtId="0" fontId="12" fillId="0" borderId="0" xfId="0" applyFont="1" applyFill="1" applyAlignment="1"/>
    <xf numFmtId="0" fontId="12" fillId="0" borderId="0" xfId="0" applyFont="1" applyFill="1" applyBorder="1" applyAlignment="1">
      <alignment horizontal="center" vertical="center"/>
    </xf>
    <xf numFmtId="0" fontId="7" fillId="0" borderId="0" xfId="0" applyFont="1" applyFill="1" applyBorder="1" applyAlignment="1">
      <alignment vertical="center" wrapText="1" justifyLastLine="1"/>
    </xf>
    <xf numFmtId="0" fontId="6" fillId="0" borderId="0" xfId="0" applyFont="1" applyFill="1" applyBorder="1" applyAlignment="1">
      <alignment vertical="center" justifyLastLine="1"/>
    </xf>
    <xf numFmtId="38" fontId="6" fillId="0" borderId="1" xfId="1" applyFont="1" applyFill="1" applyBorder="1" applyAlignment="1">
      <alignment vertical="center"/>
    </xf>
    <xf numFmtId="38" fontId="6" fillId="0" borderId="0" xfId="1" applyFont="1" applyFill="1" applyBorder="1" applyAlignment="1">
      <alignment vertical="center"/>
    </xf>
    <xf numFmtId="0" fontId="6" fillId="0" borderId="1" xfId="0" applyFont="1" applyFill="1" applyBorder="1" applyAlignment="1">
      <alignment vertical="center" wrapText="1" justifyLastLine="1"/>
    </xf>
    <xf numFmtId="0" fontId="6" fillId="0" borderId="22" xfId="0" applyFont="1" applyFill="1" applyBorder="1" applyAlignment="1">
      <alignment vertical="center"/>
    </xf>
    <xf numFmtId="0" fontId="6" fillId="0" borderId="27" xfId="0" applyFont="1" applyFill="1" applyBorder="1" applyAlignment="1">
      <alignment horizontal="right" justifyLastLine="1"/>
    </xf>
    <xf numFmtId="0" fontId="6" fillId="0" borderId="28" xfId="0" applyFont="1" applyFill="1" applyBorder="1" applyAlignment="1">
      <alignment horizontal="center" vertical="center"/>
    </xf>
    <xf numFmtId="0" fontId="4" fillId="0" borderId="0" xfId="0" applyFont="1" applyFill="1" applyBorder="1" applyAlignment="1">
      <alignment vertical="center"/>
    </xf>
    <xf numFmtId="0" fontId="2" fillId="0" borderId="0" xfId="4" applyProtection="1"/>
    <xf numFmtId="49" fontId="64" fillId="0" borderId="0" xfId="4" applyNumberFormat="1" applyFont="1" applyAlignment="1" applyProtection="1"/>
    <xf numFmtId="49" fontId="29" fillId="0" borderId="0" xfId="4" applyNumberFormat="1" applyFont="1" applyAlignment="1" applyProtection="1"/>
    <xf numFmtId="0" fontId="2" fillId="0" borderId="0" xfId="4" applyBorder="1" applyProtection="1"/>
    <xf numFmtId="49" fontId="65" fillId="0" borderId="0" xfId="4" applyNumberFormat="1" applyFont="1" applyAlignment="1" applyProtection="1">
      <alignment horizontal="center"/>
    </xf>
    <xf numFmtId="49" fontId="65" fillId="0" borderId="0" xfId="4" applyNumberFormat="1" applyFont="1" applyBorder="1" applyAlignment="1" applyProtection="1">
      <alignment horizontal="center"/>
    </xf>
    <xf numFmtId="49" fontId="65" fillId="0" borderId="29" xfId="4" applyNumberFormat="1" applyFont="1" applyBorder="1" applyAlignment="1" applyProtection="1">
      <alignment horizontal="center"/>
    </xf>
    <xf numFmtId="49" fontId="29" fillId="0" borderId="29" xfId="4" applyNumberFormat="1" applyFont="1" applyBorder="1" applyAlignment="1" applyProtection="1"/>
    <xf numFmtId="49" fontId="65" fillId="0" borderId="0" xfId="4" applyNumberFormat="1" applyFont="1" applyAlignment="1" applyProtection="1">
      <alignment vertical="center"/>
    </xf>
    <xf numFmtId="49" fontId="66" fillId="0" borderId="0" xfId="4" applyNumberFormat="1" applyFont="1" applyAlignment="1" applyProtection="1"/>
    <xf numFmtId="49" fontId="30" fillId="0" borderId="0" xfId="4" applyNumberFormat="1" applyFont="1" applyAlignment="1" applyProtection="1"/>
    <xf numFmtId="49" fontId="31" fillId="0" borderId="0" xfId="4" applyNumberFormat="1" applyFont="1" applyAlignment="1" applyProtection="1"/>
    <xf numFmtId="49" fontId="32" fillId="0" borderId="0" xfId="4" applyNumberFormat="1" applyFont="1" applyBorder="1" applyAlignment="1" applyProtection="1"/>
    <xf numFmtId="49" fontId="67" fillId="0" borderId="0" xfId="4" applyNumberFormat="1" applyFont="1" applyBorder="1" applyAlignment="1" applyProtection="1"/>
    <xf numFmtId="0" fontId="33" fillId="0" borderId="0" xfId="4" applyFont="1" applyBorder="1" applyProtection="1"/>
    <xf numFmtId="49" fontId="31" fillId="0" borderId="0" xfId="4" applyNumberFormat="1" applyFont="1" applyBorder="1" applyAlignment="1" applyProtection="1"/>
    <xf numFmtId="49" fontId="34" fillId="0" borderId="0" xfId="4" applyNumberFormat="1" applyFont="1" applyBorder="1" applyAlignment="1" applyProtection="1"/>
    <xf numFmtId="49" fontId="29" fillId="0" borderId="0" xfId="4" applyNumberFormat="1" applyFont="1" applyBorder="1" applyAlignment="1" applyProtection="1"/>
    <xf numFmtId="49" fontId="68" fillId="0" borderId="0" xfId="4" applyNumberFormat="1" applyFont="1" applyAlignment="1" applyProtection="1">
      <alignment horizontal="left" vertical="center" wrapText="1"/>
    </xf>
    <xf numFmtId="49" fontId="68" fillId="0" borderId="30" xfId="4" applyNumberFormat="1" applyFont="1" applyBorder="1" applyAlignment="1" applyProtection="1">
      <alignment horizontal="left" wrapText="1"/>
    </xf>
    <xf numFmtId="49" fontId="68" fillId="0" borderId="31" xfId="4" applyNumberFormat="1" applyFont="1" applyBorder="1" applyAlignment="1" applyProtection="1">
      <alignment horizontal="left" wrapText="1"/>
    </xf>
    <xf numFmtId="49" fontId="29" fillId="0" borderId="31" xfId="4" applyNumberFormat="1" applyFont="1" applyBorder="1" applyAlignment="1" applyProtection="1"/>
    <xf numFmtId="0" fontId="2" fillId="0" borderId="31" xfId="4" applyBorder="1" applyProtection="1"/>
    <xf numFmtId="0" fontId="2" fillId="0" borderId="32" xfId="4" applyBorder="1" applyProtection="1"/>
    <xf numFmtId="49" fontId="68" fillId="0" borderId="33" xfId="4" applyNumberFormat="1" applyFont="1" applyBorder="1" applyAlignment="1" applyProtection="1">
      <alignment horizontal="left" wrapText="1"/>
    </xf>
    <xf numFmtId="49" fontId="68" fillId="0" borderId="0" xfId="4" applyNumberFormat="1" applyFont="1" applyBorder="1" applyAlignment="1" applyProtection="1">
      <alignment horizontal="left" wrapText="1"/>
    </xf>
    <xf numFmtId="0" fontId="2" fillId="0" borderId="34" xfId="4" applyBorder="1" applyProtection="1"/>
    <xf numFmtId="0" fontId="2" fillId="0" borderId="29" xfId="4" applyBorder="1" applyProtection="1"/>
    <xf numFmtId="49" fontId="68" fillId="0" borderId="29" xfId="4" applyNumberFormat="1" applyFont="1" applyBorder="1" applyAlignment="1" applyProtection="1">
      <alignment horizontal="left" wrapText="1"/>
    </xf>
    <xf numFmtId="0" fontId="2" fillId="0" borderId="35" xfId="4" applyBorder="1" applyProtection="1"/>
    <xf numFmtId="0" fontId="2" fillId="0" borderId="36" xfId="4" applyBorder="1" applyProtection="1"/>
    <xf numFmtId="0" fontId="2" fillId="0" borderId="11" xfId="4" applyBorder="1" applyProtection="1"/>
    <xf numFmtId="49" fontId="68" fillId="0" borderId="3" xfId="4" applyNumberFormat="1" applyFont="1" applyBorder="1" applyAlignment="1" applyProtection="1">
      <alignment horizontal="left" wrapText="1"/>
    </xf>
    <xf numFmtId="0" fontId="2" fillId="0" borderId="4" xfId="4" applyBorder="1" applyProtection="1"/>
    <xf numFmtId="49" fontId="69" fillId="0" borderId="4" xfId="4" applyNumberFormat="1" applyFont="1" applyBorder="1" applyAlignment="1" applyProtection="1">
      <alignment vertical="center"/>
    </xf>
    <xf numFmtId="49" fontId="68" fillId="0" borderId="4" xfId="4" applyNumberFormat="1" applyFont="1" applyBorder="1" applyAlignment="1" applyProtection="1">
      <alignment horizontal="left" wrapText="1"/>
    </xf>
    <xf numFmtId="49" fontId="70" fillId="0" borderId="5" xfId="4" applyNumberFormat="1" applyFont="1" applyBorder="1" applyAlignment="1" applyProtection="1">
      <alignment horizontal="center" wrapText="1"/>
    </xf>
    <xf numFmtId="0" fontId="2" fillId="0" borderId="8" xfId="4" applyBorder="1" applyProtection="1"/>
    <xf numFmtId="49" fontId="68" fillId="0" borderId="1" xfId="4" applyNumberFormat="1" applyFont="1" applyBorder="1" applyAlignment="1" applyProtection="1">
      <alignment horizontal="left" wrapText="1"/>
    </xf>
    <xf numFmtId="49" fontId="70" fillId="0" borderId="2" xfId="4" applyNumberFormat="1" applyFont="1" applyBorder="1" applyAlignment="1" applyProtection="1">
      <alignment horizontal="center" wrapText="1"/>
    </xf>
    <xf numFmtId="49" fontId="68" fillId="0" borderId="2" xfId="4" applyNumberFormat="1" applyFont="1" applyBorder="1" applyAlignment="1" applyProtection="1">
      <alignment horizontal="left" wrapText="1"/>
    </xf>
    <xf numFmtId="49" fontId="68" fillId="0" borderId="11" xfId="4" applyNumberFormat="1" applyFont="1" applyBorder="1" applyAlignment="1" applyProtection="1">
      <alignment horizontal="left" wrapText="1"/>
    </xf>
    <xf numFmtId="49" fontId="68" fillId="0" borderId="6" xfId="4" applyNumberFormat="1" applyFont="1" applyBorder="1" applyAlignment="1" applyProtection="1">
      <alignment horizontal="left" wrapText="1"/>
    </xf>
    <xf numFmtId="49" fontId="68" fillId="0" borderId="7" xfId="4" applyNumberFormat="1" applyFont="1" applyBorder="1" applyAlignment="1" applyProtection="1">
      <alignment horizontal="left" wrapText="1"/>
    </xf>
    <xf numFmtId="49" fontId="39" fillId="0" borderId="7" xfId="4" applyNumberFormat="1" applyFont="1" applyBorder="1" applyAlignment="1" applyProtection="1">
      <alignment horizontal="center" vertical="top" wrapText="1"/>
    </xf>
    <xf numFmtId="49" fontId="68" fillId="0" borderId="22" xfId="4" applyNumberFormat="1" applyFont="1" applyBorder="1" applyAlignment="1" applyProtection="1">
      <alignment horizontal="left" wrapText="1"/>
    </xf>
    <xf numFmtId="0" fontId="2" fillId="0" borderId="3" xfId="4" applyBorder="1" applyProtection="1"/>
    <xf numFmtId="49" fontId="71" fillId="0" borderId="4" xfId="4" applyNumberFormat="1" applyFont="1" applyBorder="1" applyAlignment="1" applyProtection="1">
      <alignment wrapText="1"/>
    </xf>
    <xf numFmtId="0" fontId="2" fillId="0" borderId="5" xfId="4" applyBorder="1" applyProtection="1"/>
    <xf numFmtId="0" fontId="2" fillId="0" borderId="1" xfId="4" applyBorder="1" applyProtection="1"/>
    <xf numFmtId="49" fontId="71" fillId="0" borderId="7" xfId="4" applyNumberFormat="1" applyFont="1" applyBorder="1" applyAlignment="1" applyProtection="1">
      <alignment wrapText="1"/>
    </xf>
    <xf numFmtId="0" fontId="2" fillId="0" borderId="2" xfId="4" applyBorder="1" applyProtection="1"/>
    <xf numFmtId="49" fontId="29" fillId="0" borderId="4" xfId="4" applyNumberFormat="1" applyFont="1" applyBorder="1" applyAlignment="1" applyProtection="1"/>
    <xf numFmtId="49" fontId="29" fillId="0" borderId="5" xfId="4" applyNumberFormat="1" applyFont="1" applyBorder="1" applyAlignment="1" applyProtection="1"/>
    <xf numFmtId="49" fontId="29" fillId="0" borderId="2" xfId="4" applyNumberFormat="1" applyFont="1" applyBorder="1" applyAlignment="1" applyProtection="1"/>
    <xf numFmtId="49" fontId="29" fillId="0" borderId="7" xfId="4" applyNumberFormat="1" applyFont="1" applyBorder="1" applyAlignment="1" applyProtection="1"/>
    <xf numFmtId="49" fontId="29" fillId="0" borderId="22" xfId="4" applyNumberFormat="1" applyFont="1" applyBorder="1" applyAlignment="1" applyProtection="1"/>
    <xf numFmtId="49" fontId="39" fillId="0" borderId="0" xfId="4" applyNumberFormat="1" applyFont="1" applyBorder="1" applyAlignment="1" applyProtection="1">
      <alignment horizontal="center" vertical="top" wrapText="1"/>
    </xf>
    <xf numFmtId="0" fontId="2" fillId="0" borderId="8" xfId="4" applyFont="1" applyBorder="1" applyProtection="1"/>
    <xf numFmtId="0" fontId="2" fillId="0" borderId="0" xfId="4" applyFont="1" applyBorder="1" applyProtection="1"/>
    <xf numFmtId="49" fontId="39" fillId="0" borderId="0" xfId="4" applyNumberFormat="1" applyFont="1" applyBorder="1" applyAlignment="1" applyProtection="1"/>
    <xf numFmtId="49" fontId="38" fillId="0" borderId="4" xfId="4" applyNumberFormat="1" applyFont="1" applyBorder="1" applyAlignment="1" applyProtection="1">
      <alignment wrapText="1"/>
    </xf>
    <xf numFmtId="0" fontId="2" fillId="0" borderId="0" xfId="4" applyBorder="1" applyAlignment="1" applyProtection="1">
      <alignment vertical="center"/>
    </xf>
    <xf numFmtId="49" fontId="39" fillId="0" borderId="7" xfId="4" applyNumberFormat="1" applyFont="1" applyBorder="1" applyAlignment="1" applyProtection="1">
      <alignment vertical="top" wrapText="1"/>
    </xf>
    <xf numFmtId="49" fontId="68" fillId="0" borderId="24" xfId="4" applyNumberFormat="1" applyFont="1" applyBorder="1" applyAlignment="1" applyProtection="1">
      <alignment horizontal="left" wrapText="1"/>
    </xf>
    <xf numFmtId="49" fontId="68" fillId="0" borderId="15" xfId="4" applyNumberFormat="1" applyFont="1" applyBorder="1" applyAlignment="1" applyProtection="1">
      <alignment horizontal="left" wrapText="1"/>
    </xf>
    <xf numFmtId="49" fontId="39" fillId="0" borderId="15" xfId="4" applyNumberFormat="1" applyFont="1" applyBorder="1" applyAlignment="1" applyProtection="1">
      <alignment horizontal="center" vertical="top" wrapText="1"/>
    </xf>
    <xf numFmtId="49" fontId="29" fillId="0" borderId="15" xfId="4" applyNumberFormat="1" applyFont="1" applyBorder="1" applyAlignment="1" applyProtection="1"/>
    <xf numFmtId="0" fontId="2" fillId="0" borderId="15" xfId="4" applyBorder="1" applyProtection="1"/>
    <xf numFmtId="0" fontId="2" fillId="0" borderId="17" xfId="4" applyBorder="1" applyProtection="1"/>
    <xf numFmtId="49" fontId="68" fillId="0" borderId="37" xfId="4" applyNumberFormat="1" applyFont="1" applyBorder="1" applyAlignment="1" applyProtection="1">
      <alignment horizontal="left" wrapText="1"/>
    </xf>
    <xf numFmtId="49" fontId="68" fillId="0" borderId="38" xfId="4" applyNumberFormat="1" applyFont="1" applyBorder="1" applyAlignment="1" applyProtection="1">
      <alignment horizontal="left" wrapText="1"/>
    </xf>
    <xf numFmtId="49" fontId="39" fillId="0" borderId="38" xfId="4" applyNumberFormat="1" applyFont="1" applyBorder="1" applyAlignment="1" applyProtection="1">
      <alignment horizontal="center" vertical="top" wrapText="1"/>
    </xf>
    <xf numFmtId="0" fontId="2" fillId="0" borderId="38" xfId="4" applyBorder="1" applyProtection="1"/>
    <xf numFmtId="49" fontId="29" fillId="0" borderId="38" xfId="4" applyNumberFormat="1" applyFont="1" applyBorder="1" applyAlignment="1" applyProtection="1"/>
    <xf numFmtId="0" fontId="2" fillId="0" borderId="39" xfId="4" applyBorder="1" applyProtection="1"/>
    <xf numFmtId="0" fontId="2" fillId="0" borderId="0" xfId="4" applyAlignment="1" applyProtection="1">
      <alignment vertical="center"/>
    </xf>
    <xf numFmtId="49" fontId="64" fillId="0" borderId="0" xfId="4" applyNumberFormat="1" applyFont="1" applyBorder="1" applyAlignment="1" applyProtection="1">
      <alignment vertical="center"/>
    </xf>
    <xf numFmtId="49" fontId="68" fillId="0" borderId="0" xfId="4" applyNumberFormat="1" applyFont="1" applyBorder="1" applyAlignment="1" applyProtection="1">
      <alignment horizontal="left" vertical="center" wrapText="1"/>
    </xf>
    <xf numFmtId="49" fontId="39" fillId="0" borderId="0" xfId="4" applyNumberFormat="1" applyFont="1" applyBorder="1" applyAlignment="1" applyProtection="1">
      <alignment horizontal="center" vertical="center" wrapText="1"/>
    </xf>
    <xf numFmtId="49" fontId="29" fillId="0" borderId="0" xfId="4" applyNumberFormat="1" applyFont="1" applyBorder="1" applyAlignment="1" applyProtection="1">
      <alignment vertical="center"/>
    </xf>
    <xf numFmtId="0" fontId="42" fillId="0" borderId="0" xfId="4" applyFont="1" applyProtection="1"/>
    <xf numFmtId="0" fontId="42" fillId="0" borderId="0" xfId="4" applyFont="1" applyFill="1" applyBorder="1" applyProtection="1"/>
    <xf numFmtId="0" fontId="42" fillId="0" borderId="0" xfId="4" applyFont="1" applyFill="1" applyProtection="1"/>
    <xf numFmtId="0" fontId="43" fillId="0" borderId="0" xfId="4" applyFont="1" applyAlignment="1" applyProtection="1">
      <alignment horizontal="left" vertical="center"/>
    </xf>
    <xf numFmtId="0" fontId="42" fillId="0" borderId="0" xfId="4" applyFont="1" applyAlignment="1" applyProtection="1">
      <alignment vertical="center"/>
    </xf>
    <xf numFmtId="0" fontId="44" fillId="0" borderId="0" xfId="4" applyFont="1" applyFill="1" applyBorder="1" applyAlignment="1" applyProtection="1">
      <alignment vertical="center" wrapText="1"/>
    </xf>
    <xf numFmtId="0" fontId="42" fillId="0" borderId="0" xfId="4" applyFont="1" applyFill="1" applyBorder="1" applyAlignment="1" applyProtection="1">
      <alignment vertical="center" wrapText="1"/>
    </xf>
    <xf numFmtId="0" fontId="2" fillId="0" borderId="0" xfId="4" applyFont="1" applyBorder="1" applyAlignment="1" applyProtection="1">
      <alignment horizontal="center" vertical="top"/>
    </xf>
    <xf numFmtId="0" fontId="42" fillId="0" borderId="0" xfId="4" applyFont="1" applyBorder="1" applyAlignment="1" applyProtection="1">
      <alignment horizontal="center" vertical="center"/>
    </xf>
    <xf numFmtId="0" fontId="0" fillId="0" borderId="0" xfId="4" applyFont="1" applyBorder="1" applyAlignment="1" applyProtection="1">
      <alignment vertical="top"/>
    </xf>
    <xf numFmtId="0" fontId="43" fillId="0" borderId="0" xfId="4" applyFont="1" applyAlignment="1" applyProtection="1">
      <alignment vertical="center"/>
    </xf>
    <xf numFmtId="0" fontId="42" fillId="0" borderId="0" xfId="4" applyFont="1" applyAlignment="1" applyProtection="1">
      <alignment vertical="center" wrapText="1"/>
    </xf>
    <xf numFmtId="0" fontId="2" fillId="0" borderId="0" xfId="4" applyFont="1" applyAlignment="1" applyProtection="1">
      <alignment horizontal="left" vertical="top" wrapText="1"/>
    </xf>
    <xf numFmtId="0" fontId="2" fillId="0" borderId="0" xfId="4" applyFont="1" applyAlignment="1" applyProtection="1">
      <alignment vertical="top" wrapText="1"/>
    </xf>
    <xf numFmtId="0" fontId="2" fillId="0" borderId="0" xfId="4" applyFont="1" applyFill="1" applyBorder="1" applyProtection="1"/>
    <xf numFmtId="49" fontId="29" fillId="0" borderId="0" xfId="4" applyNumberFormat="1" applyFont="1" applyFill="1" applyBorder="1" applyAlignment="1" applyProtection="1"/>
    <xf numFmtId="0" fontId="2" fillId="0" borderId="1" xfId="4" applyFont="1" applyFill="1" applyBorder="1" applyProtection="1"/>
    <xf numFmtId="0" fontId="2" fillId="0" borderId="0" xfId="4" applyFont="1" applyFill="1" applyBorder="1" applyAlignment="1" applyProtection="1">
      <alignment vertical="center"/>
    </xf>
    <xf numFmtId="0" fontId="2" fillId="0" borderId="0" xfId="4" applyFont="1" applyFill="1" applyBorder="1" applyAlignment="1" applyProtection="1">
      <alignment horizontal="center" vertical="center"/>
    </xf>
    <xf numFmtId="49" fontId="29" fillId="0" borderId="0" xfId="4" applyNumberFormat="1" applyFont="1" applyFill="1" applyBorder="1" applyAlignment="1" applyProtection="1">
      <alignment vertical="center"/>
    </xf>
    <xf numFmtId="0" fontId="37" fillId="0" borderId="0" xfId="4" applyFont="1" applyFill="1" applyBorder="1" applyAlignment="1" applyProtection="1">
      <alignment horizontal="center" vertical="center"/>
    </xf>
    <xf numFmtId="0" fontId="72" fillId="2" borderId="0" xfId="4" applyFont="1" applyFill="1" applyBorder="1" applyAlignment="1" applyProtection="1">
      <alignment vertical="top" wrapText="1"/>
    </xf>
    <xf numFmtId="38" fontId="73" fillId="0" borderId="0" xfId="2" applyFont="1" applyFill="1" applyBorder="1" applyAlignment="1" applyProtection="1">
      <alignment horizontal="right" vertical="center"/>
    </xf>
    <xf numFmtId="38" fontId="74" fillId="0" borderId="0" xfId="2" applyFont="1" applyFill="1" applyBorder="1" applyAlignment="1" applyProtection="1">
      <alignment vertical="center"/>
    </xf>
    <xf numFmtId="49" fontId="29" fillId="0" borderId="0" xfId="4" applyNumberFormat="1" applyFont="1" applyFill="1" applyBorder="1" applyAlignment="1" applyProtection="1">
      <alignment horizontal="center"/>
    </xf>
    <xf numFmtId="0" fontId="2" fillId="0" borderId="0" xfId="4" applyFont="1" applyFill="1" applyBorder="1" applyAlignment="1" applyProtection="1"/>
    <xf numFmtId="0" fontId="2" fillId="0" borderId="11" xfId="4" applyFont="1" applyFill="1" applyBorder="1" applyAlignment="1" applyProtection="1"/>
    <xf numFmtId="0" fontId="50" fillId="3" borderId="34" xfId="4" applyFont="1" applyFill="1" applyBorder="1" applyAlignment="1" applyProtection="1">
      <alignment vertical="center"/>
    </xf>
    <xf numFmtId="0" fontId="50" fillId="3" borderId="35" xfId="4" applyFont="1" applyFill="1" applyBorder="1" applyAlignment="1" applyProtection="1">
      <alignment vertical="center"/>
    </xf>
    <xf numFmtId="0" fontId="50" fillId="3" borderId="11" xfId="4" applyFont="1" applyFill="1" applyBorder="1" applyAlignment="1" applyProtection="1">
      <alignment vertical="center"/>
    </xf>
    <xf numFmtId="0" fontId="50" fillId="3" borderId="8" xfId="4" applyFont="1" applyFill="1" applyBorder="1" applyAlignment="1" applyProtection="1">
      <alignment vertical="center"/>
    </xf>
    <xf numFmtId="0" fontId="50" fillId="0" borderId="11" xfId="4" applyFont="1" applyFill="1" applyBorder="1" applyAlignment="1" applyProtection="1">
      <alignment vertical="center"/>
    </xf>
    <xf numFmtId="0" fontId="50" fillId="0" borderId="8" xfId="4" applyFont="1" applyFill="1" applyBorder="1" applyAlignment="1" applyProtection="1">
      <alignment vertical="center"/>
    </xf>
    <xf numFmtId="38" fontId="42" fillId="0" borderId="11" xfId="2" applyFont="1" applyFill="1" applyBorder="1" applyAlignment="1" applyProtection="1">
      <alignment vertical="center" shrinkToFit="1"/>
    </xf>
    <xf numFmtId="38" fontId="42" fillId="0" borderId="40" xfId="2" applyFont="1" applyFill="1" applyBorder="1" applyAlignment="1" applyProtection="1">
      <alignment vertical="center" shrinkToFit="1"/>
    </xf>
    <xf numFmtId="0" fontId="2" fillId="0" borderId="41" xfId="4" applyFont="1" applyFill="1" applyBorder="1" applyAlignment="1" applyProtection="1"/>
    <xf numFmtId="38" fontId="42" fillId="0" borderId="42" xfId="2" applyFont="1" applyFill="1" applyBorder="1" applyAlignment="1" applyProtection="1">
      <alignment vertical="center" shrinkToFit="1"/>
    </xf>
    <xf numFmtId="38" fontId="42" fillId="0" borderId="41" xfId="2" applyFont="1" applyFill="1" applyBorder="1" applyAlignment="1" applyProtection="1">
      <alignment vertical="center" shrinkToFit="1"/>
    </xf>
    <xf numFmtId="38" fontId="42" fillId="0" borderId="43" xfId="2" applyFont="1" applyFill="1" applyBorder="1" applyAlignment="1" applyProtection="1">
      <alignment horizontal="right" vertical="center" shrinkToFit="1"/>
    </xf>
    <xf numFmtId="0" fontId="2" fillId="0" borderId="44" xfId="4" applyFont="1" applyFill="1" applyBorder="1" applyAlignment="1" applyProtection="1">
      <alignment horizontal="center"/>
    </xf>
    <xf numFmtId="38" fontId="42" fillId="0" borderId="45" xfId="2" applyFont="1" applyFill="1" applyBorder="1" applyAlignment="1" applyProtection="1">
      <alignment horizontal="right" vertical="center" shrinkToFit="1"/>
    </xf>
    <xf numFmtId="38" fontId="42" fillId="0" borderId="11" xfId="2" applyFont="1" applyFill="1" applyBorder="1" applyAlignment="1" applyProtection="1">
      <alignment horizontal="right" vertical="center" shrinkToFit="1"/>
    </xf>
    <xf numFmtId="0" fontId="48" fillId="0" borderId="0" xfId="4" applyFont="1" applyFill="1" applyBorder="1" applyAlignment="1" applyProtection="1">
      <alignment vertical="center" wrapText="1"/>
    </xf>
    <xf numFmtId="0" fontId="48" fillId="0" borderId="8" xfId="4" applyFont="1" applyFill="1" applyBorder="1" applyAlignment="1" applyProtection="1">
      <alignment vertical="center" wrapText="1"/>
    </xf>
    <xf numFmtId="38" fontId="44" fillId="0" borderId="0" xfId="4" applyNumberFormat="1" applyFont="1" applyFill="1" applyBorder="1" applyAlignment="1" applyProtection="1">
      <alignment shrinkToFit="1"/>
    </xf>
    <xf numFmtId="38" fontId="44" fillId="0" borderId="46" xfId="4" applyNumberFormat="1" applyFont="1" applyFill="1" applyBorder="1" applyAlignment="1" applyProtection="1">
      <alignment shrinkToFit="1"/>
    </xf>
    <xf numFmtId="38" fontId="44" fillId="0" borderId="26" xfId="4" applyNumberFormat="1" applyFont="1" applyFill="1" applyBorder="1" applyAlignment="1" applyProtection="1">
      <alignment shrinkToFit="1"/>
    </xf>
    <xf numFmtId="38" fontId="44" fillId="0" borderId="4" xfId="2" applyFont="1" applyFill="1" applyBorder="1" applyAlignment="1" applyProtection="1">
      <alignment shrinkToFit="1"/>
    </xf>
    <xf numFmtId="38" fontId="44" fillId="0" borderId="47" xfId="4" applyNumberFormat="1" applyFont="1" applyFill="1" applyBorder="1" applyAlignment="1" applyProtection="1">
      <alignment shrinkToFit="1"/>
    </xf>
    <xf numFmtId="38" fontId="44" fillId="0" borderId="48" xfId="2" applyFont="1" applyFill="1" applyBorder="1" applyAlignment="1" applyProtection="1">
      <alignment shrinkToFit="1"/>
    </xf>
    <xf numFmtId="0" fontId="2" fillId="0" borderId="42" xfId="4" applyFont="1" applyFill="1" applyBorder="1" applyProtection="1"/>
    <xf numFmtId="0" fontId="48" fillId="0" borderId="42" xfId="4" applyFont="1" applyFill="1" applyBorder="1" applyAlignment="1" applyProtection="1">
      <alignment vertical="center" wrapText="1"/>
    </xf>
    <xf numFmtId="0" fontId="48" fillId="0" borderId="0" xfId="4" applyFont="1" applyFill="1" applyBorder="1" applyAlignment="1" applyProtection="1"/>
    <xf numFmtId="0" fontId="48" fillId="0" borderId="0" xfId="4" applyFont="1" applyFill="1" applyBorder="1" applyProtection="1"/>
    <xf numFmtId="0" fontId="48" fillId="0" borderId="4" xfId="4" applyFont="1" applyFill="1" applyBorder="1" applyProtection="1"/>
    <xf numFmtId="0" fontId="75" fillId="0" borderId="0" xfId="4" applyFont="1" applyFill="1" applyBorder="1" applyProtection="1"/>
    <xf numFmtId="0" fontId="48" fillId="0" borderId="0" xfId="4" applyFont="1" applyFill="1" applyBorder="1" applyAlignment="1" applyProtection="1">
      <alignment vertical="center"/>
    </xf>
    <xf numFmtId="49" fontId="2" fillId="0" borderId="0" xfId="4" applyNumberFormat="1" applyFont="1" applyFill="1" applyBorder="1" applyAlignment="1" applyProtection="1">
      <alignment vertical="center"/>
    </xf>
    <xf numFmtId="0" fontId="76" fillId="0" borderId="0" xfId="4" applyFont="1" applyFill="1" applyBorder="1" applyAlignment="1" applyProtection="1">
      <alignment vertical="center"/>
    </xf>
    <xf numFmtId="0" fontId="54" fillId="0" borderId="0" xfId="4" applyFont="1" applyFill="1" applyBorder="1" applyAlignment="1" applyProtection="1">
      <alignment vertical="center"/>
    </xf>
    <xf numFmtId="0" fontId="55" fillId="0" borderId="0" xfId="0" applyFont="1" applyFill="1" applyBorder="1" applyAlignment="1">
      <alignment horizontal="left"/>
    </xf>
    <xf numFmtId="0" fontId="54" fillId="0" borderId="0" xfId="0" applyFont="1" applyFill="1" applyBorder="1" applyAlignment="1">
      <alignment horizontal="left"/>
    </xf>
    <xf numFmtId="0" fontId="56" fillId="0" borderId="0" xfId="0" applyFont="1" applyFill="1" applyBorder="1" applyAlignment="1">
      <alignment vertical="center" wrapText="1"/>
    </xf>
    <xf numFmtId="0" fontId="2" fillId="0" borderId="0" xfId="0" applyFont="1" applyFill="1" applyBorder="1" applyAlignment="1">
      <alignment vertical="center"/>
    </xf>
    <xf numFmtId="0" fontId="5" fillId="0" borderId="0" xfId="0" applyFont="1" applyFill="1" applyBorder="1" applyAlignment="1">
      <alignment vertical="center" wrapText="1"/>
    </xf>
    <xf numFmtId="0" fontId="77" fillId="0" borderId="0" xfId="4" applyFont="1" applyFill="1" applyBorder="1" applyProtection="1"/>
    <xf numFmtId="0" fontId="43" fillId="0" borderId="0" xfId="4" applyFont="1" applyFill="1" applyBorder="1" applyProtection="1"/>
    <xf numFmtId="0" fontId="55" fillId="0" borderId="0" xfId="0" applyFont="1" applyFill="1" applyBorder="1" applyAlignment="1">
      <alignment vertical="center" textRotation="255" wrapText="1"/>
    </xf>
    <xf numFmtId="0" fontId="59" fillId="0" borderId="0" xfId="0" applyFont="1" applyFill="1" applyBorder="1" applyAlignment="1">
      <alignment vertical="center"/>
    </xf>
    <xf numFmtId="0" fontId="47" fillId="0" borderId="0" xfId="0" applyFont="1" applyFill="1" applyBorder="1" applyAlignment="1"/>
    <xf numFmtId="0" fontId="58" fillId="0" borderId="2" xfId="0" applyFont="1" applyFill="1" applyBorder="1" applyAlignment="1">
      <alignment horizontal="center" vertical="center"/>
    </xf>
    <xf numFmtId="0" fontId="57" fillId="0" borderId="2"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2" fillId="0" borderId="28" xfId="4" applyFont="1" applyFill="1" applyBorder="1" applyProtection="1"/>
    <xf numFmtId="0" fontId="37" fillId="0" borderId="0" xfId="4" applyFont="1" applyFill="1" applyBorder="1" applyAlignment="1" applyProtection="1">
      <alignment horizontal="center"/>
    </xf>
    <xf numFmtId="0" fontId="60" fillId="0" borderId="0" xfId="4" applyFont="1" applyFill="1" applyBorder="1" applyProtection="1"/>
    <xf numFmtId="38" fontId="43" fillId="0" borderId="0" xfId="2" applyFont="1" applyFill="1" applyBorder="1" applyAlignment="1" applyProtection="1">
      <alignment horizontal="center" shrinkToFit="1"/>
    </xf>
    <xf numFmtId="38" fontId="37" fillId="0" borderId="0" xfId="2" applyFont="1" applyFill="1" applyBorder="1" applyAlignment="1" applyProtection="1">
      <alignment shrinkToFit="1"/>
    </xf>
    <xf numFmtId="0" fontId="42" fillId="0" borderId="45" xfId="4" applyFont="1" applyBorder="1" applyProtection="1"/>
    <xf numFmtId="0" fontId="42" fillId="0" borderId="45" xfId="4" applyFont="1" applyFill="1" applyBorder="1" applyProtection="1"/>
    <xf numFmtId="0" fontId="42" fillId="0" borderId="0" xfId="4" applyFont="1" applyBorder="1" applyProtection="1"/>
    <xf numFmtId="0" fontId="0" fillId="0" borderId="0" xfId="4" applyFont="1" applyAlignment="1" applyProtection="1">
      <alignment vertical="center" wrapText="1"/>
    </xf>
    <xf numFmtId="0" fontId="78" fillId="0" borderId="0" xfId="4" applyFont="1" applyAlignment="1" applyProtection="1">
      <alignment vertical="center"/>
    </xf>
    <xf numFmtId="0" fontId="0" fillId="0" borderId="0" xfId="4" applyFont="1" applyAlignment="1" applyProtection="1">
      <alignment vertical="center"/>
    </xf>
    <xf numFmtId="0" fontId="0" fillId="0" borderId="0" xfId="4" applyFont="1" applyAlignment="1" applyProtection="1">
      <alignment vertical="top"/>
    </xf>
    <xf numFmtId="0" fontId="27" fillId="0" borderId="0" xfId="4" applyFont="1" applyAlignment="1" applyProtection="1">
      <alignment vertical="center"/>
    </xf>
    <xf numFmtId="38" fontId="44" fillId="0" borderId="11" xfId="4" applyNumberFormat="1" applyFont="1" applyFill="1" applyBorder="1" applyAlignment="1" applyProtection="1">
      <alignment shrinkToFit="1"/>
    </xf>
    <xf numFmtId="38" fontId="44" fillId="0" borderId="8" xfId="2" applyFont="1" applyFill="1" applyBorder="1" applyAlignment="1" applyProtection="1">
      <alignment shrinkToFit="1"/>
    </xf>
    <xf numFmtId="38" fontId="44" fillId="0" borderId="49" xfId="4" applyNumberFormat="1" applyFont="1" applyFill="1" applyBorder="1" applyAlignment="1" applyProtection="1">
      <alignment shrinkToFit="1"/>
    </xf>
    <xf numFmtId="38" fontId="44" fillId="0" borderId="50" xfId="2" applyFont="1" applyFill="1" applyBorder="1" applyAlignment="1" applyProtection="1">
      <alignment shrinkToFit="1"/>
    </xf>
    <xf numFmtId="38" fontId="43" fillId="4" borderId="45" xfId="4" applyNumberFormat="1" applyFont="1" applyFill="1" applyBorder="1" applyAlignment="1" applyProtection="1">
      <alignment vertical="center" shrinkToFit="1"/>
    </xf>
    <xf numFmtId="38" fontId="44" fillId="3" borderId="45" xfId="4" applyNumberFormat="1" applyFont="1" applyFill="1" applyBorder="1" applyAlignment="1" applyProtection="1">
      <alignment shrinkToFit="1"/>
    </xf>
    <xf numFmtId="0" fontId="48" fillId="3" borderId="44" xfId="4" applyFont="1" applyFill="1" applyBorder="1" applyAlignment="1" applyProtection="1">
      <alignment vertical="center" wrapText="1"/>
    </xf>
    <xf numFmtId="38" fontId="44" fillId="0" borderId="9" xfId="2" applyFont="1" applyFill="1" applyBorder="1" applyAlignment="1" applyProtection="1">
      <alignment shrinkToFit="1"/>
    </xf>
    <xf numFmtId="38" fontId="79" fillId="0" borderId="51" xfId="4" applyNumberFormat="1" applyFont="1" applyFill="1" applyBorder="1" applyAlignment="1" applyProtection="1">
      <alignment shrinkToFit="1"/>
    </xf>
    <xf numFmtId="0" fontId="48" fillId="0" borderId="52" xfId="4" applyFont="1" applyFill="1" applyBorder="1" applyAlignment="1" applyProtection="1">
      <alignment vertical="center" wrapText="1"/>
    </xf>
    <xf numFmtId="38" fontId="43" fillId="0" borderId="0" xfId="2" applyFont="1" applyFill="1" applyBorder="1" applyAlignment="1" applyProtection="1">
      <alignment vertical="center" shrinkToFit="1"/>
    </xf>
    <xf numFmtId="38" fontId="43" fillId="0" borderId="0" xfId="2" applyFont="1" applyFill="1" applyBorder="1" applyAlignment="1" applyProtection="1">
      <alignment horizontal="center" vertical="center" shrinkToFit="1"/>
    </xf>
    <xf numFmtId="184" fontId="6" fillId="0" borderId="0" xfId="0" applyNumberFormat="1" applyFont="1" applyBorder="1" applyAlignment="1" applyProtection="1">
      <alignment vertical="center"/>
      <protection locked="0"/>
    </xf>
    <xf numFmtId="0" fontId="6" fillId="0" borderId="0" xfId="0" applyFont="1" applyAlignment="1">
      <alignment horizontal="left" vertical="center"/>
    </xf>
    <xf numFmtId="185" fontId="7" fillId="0" borderId="0" xfId="0" applyNumberFormat="1"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6" fillId="0" borderId="1" xfId="0" applyFont="1" applyBorder="1">
      <alignment vertical="center"/>
    </xf>
    <xf numFmtId="0" fontId="6" fillId="0" borderId="2" xfId="0" applyFont="1" applyBorder="1">
      <alignment vertical="center"/>
    </xf>
    <xf numFmtId="38" fontId="42" fillId="0" borderId="0" xfId="2" applyFont="1" applyFill="1" applyBorder="1" applyAlignment="1" applyProtection="1">
      <alignment vertical="center" shrinkToFit="1"/>
    </xf>
    <xf numFmtId="38" fontId="42" fillId="0" borderId="8" xfId="2" applyFont="1" applyFill="1" applyBorder="1" applyAlignment="1" applyProtection="1">
      <alignment vertical="center" shrinkToFit="1"/>
    </xf>
    <xf numFmtId="0" fontId="2" fillId="0" borderId="11" xfId="4" applyFont="1" applyFill="1" applyBorder="1" applyProtection="1"/>
    <xf numFmtId="0" fontId="50" fillId="3" borderId="25" xfId="4" applyFont="1" applyFill="1" applyBorder="1" applyAlignment="1" applyProtection="1">
      <alignment vertical="center"/>
    </xf>
    <xf numFmtId="0" fontId="50" fillId="3" borderId="13" xfId="4" applyFont="1" applyFill="1" applyBorder="1" applyAlignment="1" applyProtection="1">
      <alignment vertical="center"/>
    </xf>
    <xf numFmtId="0" fontId="50" fillId="0" borderId="25" xfId="4" applyFont="1" applyFill="1" applyBorder="1" applyAlignment="1" applyProtection="1">
      <alignment vertical="center"/>
    </xf>
    <xf numFmtId="0" fontId="50" fillId="0" borderId="13" xfId="4" applyFont="1" applyFill="1" applyBorder="1" applyAlignment="1" applyProtection="1">
      <alignment vertical="center"/>
    </xf>
    <xf numFmtId="38" fontId="42" fillId="0" borderId="11" xfId="4" applyNumberFormat="1" applyFont="1" applyFill="1" applyBorder="1" applyAlignment="1" applyProtection="1">
      <alignment vertical="center" shrinkToFit="1"/>
    </xf>
    <xf numFmtId="0" fontId="0" fillId="0" borderId="0" xfId="4" applyFont="1" applyFill="1" applyBorder="1" applyProtection="1"/>
    <xf numFmtId="182" fontId="2" fillId="0" borderId="18" xfId="4" applyNumberFormat="1" applyFont="1" applyFill="1" applyBorder="1" applyProtection="1"/>
    <xf numFmtId="182" fontId="45" fillId="0" borderId="0" xfId="4" applyNumberFormat="1" applyFont="1" applyFill="1" applyBorder="1" applyProtection="1"/>
    <xf numFmtId="0" fontId="80" fillId="0" borderId="3"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81" fillId="0" borderId="0" xfId="0" applyFont="1" applyFill="1" applyBorder="1" applyAlignment="1">
      <alignment vertical="center"/>
    </xf>
    <xf numFmtId="0" fontId="81" fillId="0" borderId="16" xfId="0" applyFont="1" applyFill="1" applyBorder="1" applyAlignment="1">
      <alignment vertical="center" shrinkToFit="1"/>
    </xf>
    <xf numFmtId="58" fontId="82" fillId="0" borderId="0" xfId="0" applyNumberFormat="1" applyFont="1" applyFill="1" applyBorder="1" applyAlignment="1">
      <alignment vertical="center"/>
    </xf>
    <xf numFmtId="49" fontId="82" fillId="0" borderId="0" xfId="0" applyNumberFormat="1" applyFont="1" applyFill="1" applyBorder="1" applyAlignment="1" applyProtection="1">
      <alignment vertical="center"/>
      <protection locked="0"/>
    </xf>
    <xf numFmtId="49" fontId="82" fillId="0" borderId="0" xfId="0" applyNumberFormat="1" applyFont="1" applyFill="1" applyBorder="1" applyProtection="1">
      <alignment vertical="center"/>
      <protection locked="0"/>
    </xf>
    <xf numFmtId="185" fontId="82" fillId="0" borderId="0" xfId="0" applyNumberFormat="1" applyFont="1" applyBorder="1" applyAlignment="1">
      <alignment vertical="center"/>
    </xf>
    <xf numFmtId="0" fontId="81" fillId="0" borderId="0" xfId="0" applyFont="1" applyBorder="1">
      <alignment vertical="center"/>
    </xf>
    <xf numFmtId="0" fontId="81" fillId="0" borderId="0" xfId="0" applyFont="1" applyFill="1" applyBorder="1">
      <alignment vertical="center"/>
    </xf>
    <xf numFmtId="49" fontId="81" fillId="0" borderId="0" xfId="0" applyNumberFormat="1" applyFont="1" applyFill="1" applyBorder="1" applyProtection="1">
      <alignment vertical="center"/>
      <protection locked="0"/>
    </xf>
    <xf numFmtId="0" fontId="81" fillId="0" borderId="0" xfId="0" applyFont="1" applyFill="1" applyBorder="1" applyProtection="1">
      <alignment vertical="center"/>
      <protection locked="0"/>
    </xf>
    <xf numFmtId="38" fontId="81" fillId="0" borderId="0" xfId="1" applyFont="1" applyFill="1" applyBorder="1">
      <alignment vertical="center"/>
    </xf>
    <xf numFmtId="178" fontId="81" fillId="0" borderId="0" xfId="0" applyNumberFormat="1" applyFont="1" applyFill="1" applyBorder="1">
      <alignment vertical="center"/>
    </xf>
    <xf numFmtId="0" fontId="96" fillId="0" borderId="3" xfId="0" applyFont="1" applyFill="1" applyBorder="1" applyAlignment="1">
      <alignment horizontal="center" vertical="center" wrapText="1"/>
    </xf>
    <xf numFmtId="0" fontId="96" fillId="0" borderId="6" xfId="0" applyFont="1" applyFill="1" applyBorder="1" applyAlignment="1">
      <alignment horizontal="center" vertical="center" wrapText="1"/>
    </xf>
    <xf numFmtId="0" fontId="99" fillId="0" borderId="0" xfId="0" applyFont="1" applyAlignment="1">
      <alignment vertical="center" wrapText="1"/>
    </xf>
    <xf numFmtId="0" fontId="100" fillId="0" borderId="0" xfId="0" applyFont="1">
      <alignment vertical="center"/>
    </xf>
    <xf numFmtId="0" fontId="100" fillId="0" borderId="0" xfId="0" applyFont="1" applyFill="1" applyBorder="1" applyAlignment="1">
      <alignment horizontal="center" vertical="center"/>
    </xf>
    <xf numFmtId="0" fontId="98" fillId="0" borderId="0" xfId="0" applyFont="1" applyFill="1" applyBorder="1" applyAlignment="1">
      <alignment horizontal="center" vertical="center" wrapText="1"/>
    </xf>
    <xf numFmtId="0" fontId="100" fillId="0" borderId="0" xfId="0" applyFont="1" applyFill="1" applyBorder="1" applyAlignment="1">
      <alignment horizontal="left" vertical="center"/>
    </xf>
    <xf numFmtId="0" fontId="100" fillId="0" borderId="0" xfId="0" applyFont="1" applyFill="1" applyBorder="1">
      <alignment vertical="center"/>
    </xf>
    <xf numFmtId="0" fontId="100" fillId="0" borderId="0" xfId="0" applyFont="1" applyBorder="1">
      <alignment vertical="center"/>
    </xf>
    <xf numFmtId="0" fontId="101" fillId="0" borderId="0" xfId="0" applyFont="1" applyFill="1" applyBorder="1" applyAlignment="1">
      <alignment horizontal="center" vertical="center"/>
    </xf>
    <xf numFmtId="3" fontId="102" fillId="0" borderId="0" xfId="0" applyNumberFormat="1" applyFont="1" applyFill="1" applyBorder="1" applyAlignment="1">
      <alignment horizontal="left" vertical="top"/>
    </xf>
    <xf numFmtId="0" fontId="100" fillId="0" borderId="34" xfId="0" applyFont="1" applyBorder="1" applyAlignment="1">
      <alignment vertical="center"/>
    </xf>
    <xf numFmtId="0" fontId="100" fillId="0" borderId="29" xfId="0" applyFont="1" applyBorder="1" applyAlignment="1">
      <alignment vertical="center"/>
    </xf>
    <xf numFmtId="0" fontId="101" fillId="0" borderId="0" xfId="0" applyFont="1" applyFill="1" applyBorder="1" applyAlignment="1">
      <alignment vertical="top" wrapText="1"/>
    </xf>
    <xf numFmtId="0" fontId="101" fillId="0" borderId="29" xfId="0" applyFont="1" applyFill="1" applyBorder="1" applyAlignment="1">
      <alignment vertical="top" wrapText="1"/>
    </xf>
    <xf numFmtId="0" fontId="100" fillId="0" borderId="29" xfId="0" applyFont="1" applyBorder="1">
      <alignment vertical="center"/>
    </xf>
    <xf numFmtId="0" fontId="100" fillId="0" borderId="35" xfId="0" applyFont="1" applyBorder="1">
      <alignment vertical="center"/>
    </xf>
    <xf numFmtId="0" fontId="100" fillId="0" borderId="8" xfId="0" applyFont="1" applyBorder="1">
      <alignment vertical="center"/>
    </xf>
    <xf numFmtId="0" fontId="100" fillId="0" borderId="24" xfId="0" applyFont="1" applyBorder="1">
      <alignment vertical="center"/>
    </xf>
    <xf numFmtId="0" fontId="100" fillId="0" borderId="15" xfId="0" applyFont="1" applyBorder="1">
      <alignment vertical="center"/>
    </xf>
    <xf numFmtId="0" fontId="100" fillId="0" borderId="17" xfId="0" applyFont="1" applyBorder="1">
      <alignment vertical="center"/>
    </xf>
    <xf numFmtId="187" fontId="100" fillId="0" borderId="0" xfId="0" applyNumberFormat="1" applyFont="1" applyBorder="1">
      <alignment vertical="center"/>
    </xf>
    <xf numFmtId="187" fontId="100" fillId="0" borderId="8" xfId="0" applyNumberFormat="1" applyFont="1" applyBorder="1">
      <alignment vertical="center"/>
    </xf>
    <xf numFmtId="187" fontId="101" fillId="0" borderId="11" xfId="0" applyNumberFormat="1" applyFont="1" applyFill="1" applyBorder="1" applyAlignment="1">
      <alignment vertical="center" wrapText="1"/>
    </xf>
    <xf numFmtId="187" fontId="101" fillId="0" borderId="0" xfId="0" applyNumberFormat="1" applyFont="1" applyFill="1" applyBorder="1" applyAlignment="1">
      <alignment vertical="top" wrapText="1"/>
    </xf>
    <xf numFmtId="187" fontId="101" fillId="0" borderId="0" xfId="0" applyNumberFormat="1" applyFont="1" applyFill="1" applyBorder="1" applyAlignment="1">
      <alignment vertical="center" wrapText="1"/>
    </xf>
    <xf numFmtId="187" fontId="100" fillId="0" borderId="11" xfId="0" applyNumberFormat="1" applyFont="1" applyBorder="1">
      <alignment vertical="center"/>
    </xf>
    <xf numFmtId="0" fontId="99" fillId="0" borderId="0" xfId="5" applyFont="1" applyAlignment="1">
      <alignment vertical="center" wrapText="1"/>
    </xf>
    <xf numFmtId="0" fontId="103" fillId="0" borderId="0" xfId="5" applyFont="1">
      <alignment vertical="center"/>
    </xf>
    <xf numFmtId="0" fontId="103" fillId="0" borderId="0" xfId="5" applyFont="1" applyFill="1" applyBorder="1" applyAlignment="1">
      <alignment horizontal="center" vertical="center"/>
    </xf>
    <xf numFmtId="0" fontId="98" fillId="0" borderId="0" xfId="5" applyFont="1" applyFill="1" applyBorder="1" applyAlignment="1">
      <alignment horizontal="center" vertical="center" wrapText="1"/>
    </xf>
    <xf numFmtId="0" fontId="103" fillId="0" borderId="0" xfId="5" applyFont="1" applyFill="1" applyBorder="1" applyAlignment="1">
      <alignment horizontal="left" vertical="center"/>
    </xf>
    <xf numFmtId="0" fontId="103" fillId="0" borderId="0" xfId="5" applyFont="1" applyFill="1" applyBorder="1">
      <alignment vertical="center"/>
    </xf>
    <xf numFmtId="0" fontId="103" fillId="0" borderId="0" xfId="5" applyFont="1" applyBorder="1">
      <alignment vertical="center"/>
    </xf>
    <xf numFmtId="0" fontId="101" fillId="0" borderId="0" xfId="5" applyFont="1" applyFill="1" applyBorder="1" applyAlignment="1">
      <alignment horizontal="center" vertical="center"/>
    </xf>
    <xf numFmtId="3" fontId="102" fillId="0" borderId="0" xfId="5" applyNumberFormat="1" applyFont="1" applyFill="1" applyBorder="1" applyAlignment="1">
      <alignment horizontal="left" vertical="top"/>
    </xf>
    <xf numFmtId="0" fontId="103" fillId="0" borderId="34" xfId="5" applyFont="1" applyBorder="1" applyAlignment="1">
      <alignment vertical="center"/>
    </xf>
    <xf numFmtId="0" fontId="103" fillId="0" borderId="29" xfId="5" applyFont="1" applyBorder="1" applyAlignment="1">
      <alignment vertical="center"/>
    </xf>
    <xf numFmtId="0" fontId="101" fillId="0" borderId="0" xfId="5" applyFont="1" applyFill="1" applyBorder="1" applyAlignment="1">
      <alignment vertical="top" wrapText="1"/>
    </xf>
    <xf numFmtId="0" fontId="101" fillId="0" borderId="29" xfId="5" applyFont="1" applyFill="1" applyBorder="1" applyAlignment="1">
      <alignment vertical="top" wrapText="1"/>
    </xf>
    <xf numFmtId="0" fontId="103" fillId="0" borderId="29" xfId="5" applyFont="1" applyBorder="1">
      <alignment vertical="center"/>
    </xf>
    <xf numFmtId="0" fontId="103" fillId="0" borderId="35" xfId="5" applyFont="1" applyBorder="1">
      <alignment vertical="center"/>
    </xf>
    <xf numFmtId="0" fontId="103" fillId="0" borderId="8" xfId="5" applyFont="1" applyBorder="1">
      <alignment vertical="center"/>
    </xf>
    <xf numFmtId="0" fontId="101" fillId="0" borderId="11" xfId="5" applyFont="1" applyFill="1" applyBorder="1" applyAlignment="1">
      <alignment vertical="center" wrapText="1"/>
    </xf>
    <xf numFmtId="0" fontId="101" fillId="0" borderId="0" xfId="5" applyFont="1" applyFill="1" applyBorder="1" applyAlignment="1">
      <alignment vertical="center" wrapText="1"/>
    </xf>
    <xf numFmtId="0" fontId="103" fillId="0" borderId="11" xfId="5" applyFont="1" applyBorder="1">
      <alignment vertical="center"/>
    </xf>
    <xf numFmtId="0" fontId="103" fillId="0" borderId="24" xfId="5" applyFont="1" applyBorder="1">
      <alignment vertical="center"/>
    </xf>
    <xf numFmtId="0" fontId="103" fillId="0" borderId="15" xfId="5" applyFont="1" applyBorder="1">
      <alignment vertical="center"/>
    </xf>
    <xf numFmtId="0" fontId="103" fillId="0" borderId="17" xfId="5" applyFont="1" applyBorder="1">
      <alignment vertical="center"/>
    </xf>
    <xf numFmtId="49" fontId="41" fillId="0" borderId="0" xfId="4" applyNumberFormat="1" applyFont="1" applyBorder="1" applyAlignment="1" applyProtection="1">
      <alignment horizontal="center" vertical="center" wrapText="1"/>
    </xf>
    <xf numFmtId="49" fontId="41" fillId="0" borderId="42" xfId="4" applyNumberFormat="1" applyFont="1" applyBorder="1" applyAlignment="1" applyProtection="1">
      <alignment horizontal="center" vertical="center" wrapText="1"/>
    </xf>
    <xf numFmtId="49" fontId="83" fillId="0" borderId="0" xfId="4" applyNumberFormat="1" applyFont="1" applyBorder="1" applyAlignment="1" applyProtection="1">
      <alignment horizontal="left" vertical="center" wrapText="1"/>
    </xf>
    <xf numFmtId="49" fontId="83" fillId="0" borderId="0" xfId="4" applyNumberFormat="1" applyFont="1" applyBorder="1" applyAlignment="1" applyProtection="1">
      <alignment horizontal="left" vertical="center"/>
    </xf>
    <xf numFmtId="0" fontId="0" fillId="0" borderId="3" xfId="4" applyFont="1" applyBorder="1" applyAlignment="1" applyProtection="1">
      <alignment horizontal="center" vertical="center"/>
    </xf>
    <xf numFmtId="0" fontId="2" fillId="0" borderId="4" xfId="4" applyBorder="1" applyAlignment="1" applyProtection="1">
      <alignment horizontal="center" vertical="center"/>
    </xf>
    <xf numFmtId="0" fontId="2" fillId="0" borderId="5" xfId="4" applyBorder="1" applyAlignment="1" applyProtection="1">
      <alignment horizontal="center" vertical="center"/>
    </xf>
    <xf numFmtId="0" fontId="2" fillId="0" borderId="6" xfId="4" applyBorder="1" applyAlignment="1" applyProtection="1">
      <alignment horizontal="center" vertical="center"/>
    </xf>
    <xf numFmtId="0" fontId="2" fillId="0" borderId="7" xfId="4" applyBorder="1" applyAlignment="1" applyProtection="1">
      <alignment horizontal="center" vertical="center"/>
    </xf>
    <xf numFmtId="0" fontId="2" fillId="0" borderId="22" xfId="4" applyBorder="1" applyAlignment="1" applyProtection="1">
      <alignment horizontal="center" vertical="center"/>
    </xf>
    <xf numFmtId="0" fontId="37" fillId="0" borderId="0" xfId="4" applyFont="1" applyAlignment="1" applyProtection="1">
      <alignment horizontal="center" vertical="center"/>
    </xf>
    <xf numFmtId="49" fontId="83" fillId="5" borderId="0" xfId="4" applyNumberFormat="1" applyFont="1" applyFill="1" applyBorder="1" applyAlignment="1" applyProtection="1">
      <alignment horizontal="center" vertical="center"/>
    </xf>
    <xf numFmtId="49" fontId="40" fillId="0" borderId="0" xfId="4" applyNumberFormat="1" applyFont="1" applyBorder="1" applyAlignment="1" applyProtection="1">
      <alignment horizontal="center" vertical="center"/>
    </xf>
    <xf numFmtId="49" fontId="39" fillId="0" borderId="4" xfId="4" applyNumberFormat="1" applyFont="1" applyBorder="1" applyAlignment="1" applyProtection="1">
      <alignment horizontal="center" vertical="top" wrapText="1"/>
    </xf>
    <xf numFmtId="49" fontId="39" fillId="0" borderId="7" xfId="4" applyNumberFormat="1" applyFont="1" applyBorder="1" applyAlignment="1" applyProtection="1">
      <alignment horizontal="center" vertical="top" wrapText="1"/>
    </xf>
    <xf numFmtId="49" fontId="84" fillId="0" borderId="4" xfId="4" applyNumberFormat="1" applyFont="1" applyBorder="1" applyAlignment="1" applyProtection="1">
      <alignment horizontal="center" wrapText="1"/>
    </xf>
    <xf numFmtId="49" fontId="84" fillId="0" borderId="7" xfId="4" applyNumberFormat="1" applyFont="1" applyBorder="1" applyAlignment="1" applyProtection="1">
      <alignment horizontal="center" wrapText="1"/>
    </xf>
    <xf numFmtId="49" fontId="39" fillId="0" borderId="4" xfId="4" applyNumberFormat="1" applyFont="1" applyBorder="1" applyAlignment="1" applyProtection="1">
      <alignment horizontal="center" vertical="top"/>
    </xf>
    <xf numFmtId="49" fontId="39" fillId="0" borderId="0" xfId="4" applyNumberFormat="1" applyFont="1" applyBorder="1" applyAlignment="1" applyProtection="1">
      <alignment horizontal="center" vertical="top"/>
    </xf>
    <xf numFmtId="0" fontId="37" fillId="5" borderId="0" xfId="4" applyFont="1" applyFill="1" applyBorder="1" applyAlignment="1" applyProtection="1">
      <alignment horizontal="center" vertical="center"/>
    </xf>
    <xf numFmtId="49" fontId="65" fillId="0" borderId="0" xfId="4" applyNumberFormat="1" applyFont="1" applyAlignment="1" applyProtection="1">
      <alignment horizontal="center"/>
    </xf>
    <xf numFmtId="49" fontId="68" fillId="0" borderId="0" xfId="4" applyNumberFormat="1" applyFont="1" applyAlignment="1" applyProtection="1">
      <alignment horizontal="left" vertical="center" wrapText="1"/>
    </xf>
    <xf numFmtId="0" fontId="37" fillId="0" borderId="0" xfId="4" applyFont="1" applyBorder="1" applyAlignment="1" applyProtection="1">
      <alignment horizontal="center" vertical="center"/>
    </xf>
    <xf numFmtId="49" fontId="38" fillId="0" borderId="4" xfId="4" applyNumberFormat="1" applyFont="1" applyBorder="1" applyAlignment="1" applyProtection="1">
      <alignment horizontal="center" wrapText="1"/>
    </xf>
    <xf numFmtId="49" fontId="38" fillId="0" borderId="7" xfId="4" applyNumberFormat="1" applyFont="1" applyBorder="1" applyAlignment="1" applyProtection="1">
      <alignment horizontal="center" wrapText="1"/>
    </xf>
    <xf numFmtId="49" fontId="71" fillId="0" borderId="4" xfId="4" applyNumberFormat="1" applyFont="1" applyBorder="1" applyAlignment="1" applyProtection="1">
      <alignment horizontal="center" wrapText="1"/>
    </xf>
    <xf numFmtId="49" fontId="71" fillId="0" borderId="7" xfId="4" applyNumberFormat="1" applyFont="1" applyBorder="1" applyAlignment="1" applyProtection="1">
      <alignment horizontal="center" wrapText="1"/>
    </xf>
    <xf numFmtId="0" fontId="2" fillId="0" borderId="0" xfId="4" applyBorder="1" applyAlignment="1" applyProtection="1">
      <alignment horizontal="center" vertical="center"/>
    </xf>
    <xf numFmtId="49" fontId="83" fillId="0" borderId="0" xfId="4" applyNumberFormat="1" applyFont="1" applyBorder="1" applyAlignment="1" applyProtection="1">
      <alignment horizontal="center" vertical="center"/>
    </xf>
    <xf numFmtId="0" fontId="42" fillId="0" borderId="53" xfId="4" applyFont="1" applyBorder="1" applyAlignment="1" applyProtection="1">
      <alignment horizontal="center" vertical="center"/>
    </xf>
    <xf numFmtId="0" fontId="42" fillId="0" borderId="54" xfId="4" applyFont="1" applyBorder="1" applyAlignment="1" applyProtection="1">
      <alignment horizontal="center" vertical="center"/>
    </xf>
    <xf numFmtId="0" fontId="42" fillId="0" borderId="55" xfId="4" applyFont="1" applyBorder="1" applyAlignment="1" applyProtection="1">
      <alignment horizontal="center" vertical="center"/>
    </xf>
    <xf numFmtId="181" fontId="86" fillId="6" borderId="53" xfId="4" applyNumberFormat="1" applyFont="1" applyFill="1" applyBorder="1" applyAlignment="1" applyProtection="1">
      <alignment horizontal="right" vertical="center"/>
      <protection locked="0"/>
    </xf>
    <xf numFmtId="181" fontId="86" fillId="6" borderId="54" xfId="4" applyNumberFormat="1" applyFont="1" applyFill="1" applyBorder="1" applyAlignment="1" applyProtection="1">
      <alignment horizontal="right" vertical="center"/>
      <protection locked="0"/>
    </xf>
    <xf numFmtId="181" fontId="86" fillId="6" borderId="55" xfId="4" applyNumberFormat="1" applyFont="1" applyFill="1" applyBorder="1" applyAlignment="1" applyProtection="1">
      <alignment horizontal="right" vertical="center"/>
      <protection locked="0"/>
    </xf>
    <xf numFmtId="0" fontId="0" fillId="0" borderId="29" xfId="4" applyFont="1" applyBorder="1" applyAlignment="1" applyProtection="1">
      <alignment horizontal="left" vertical="top"/>
    </xf>
    <xf numFmtId="0" fontId="2" fillId="0" borderId="29" xfId="4" applyFont="1" applyBorder="1" applyAlignment="1" applyProtection="1">
      <alignment horizontal="left" vertical="top"/>
    </xf>
    <xf numFmtId="0" fontId="43" fillId="0" borderId="0" xfId="4" applyFont="1" applyAlignment="1" applyProtection="1">
      <alignment horizontal="left" vertical="center"/>
    </xf>
    <xf numFmtId="0" fontId="85" fillId="0" borderId="45" xfId="4" applyFont="1" applyFill="1" applyBorder="1" applyAlignment="1" applyProtection="1">
      <alignment horizontal="left"/>
    </xf>
    <xf numFmtId="0" fontId="85" fillId="0" borderId="0" xfId="4" applyFont="1" applyFill="1" applyBorder="1" applyAlignment="1" applyProtection="1">
      <alignment horizontal="left"/>
    </xf>
    <xf numFmtId="0" fontId="42" fillId="0" borderId="56" xfId="4" applyFont="1" applyBorder="1" applyAlignment="1" applyProtection="1">
      <alignment horizontal="center" vertical="center"/>
    </xf>
    <xf numFmtId="0" fontId="0" fillId="0" borderId="0" xfId="4" applyFont="1" applyBorder="1" applyAlignment="1" applyProtection="1">
      <alignment horizontal="left" vertical="top"/>
    </xf>
    <xf numFmtId="0" fontId="42" fillId="0" borderId="53" xfId="4" applyFont="1" applyFill="1" applyBorder="1" applyAlignment="1" applyProtection="1">
      <alignment horizontal="center" vertical="center"/>
      <protection locked="0"/>
    </xf>
    <xf numFmtId="0" fontId="42" fillId="0" borderId="54" xfId="4" applyFont="1" applyFill="1" applyBorder="1" applyAlignment="1" applyProtection="1">
      <alignment horizontal="center" vertical="center"/>
      <protection locked="0"/>
    </xf>
    <xf numFmtId="0" fontId="42" fillId="0" borderId="55" xfId="4" applyFont="1" applyFill="1" applyBorder="1" applyAlignment="1" applyProtection="1">
      <alignment horizontal="center" vertical="center"/>
      <protection locked="0"/>
    </xf>
    <xf numFmtId="0" fontId="0" fillId="0" borderId="0" xfId="4" applyFont="1" applyAlignment="1" applyProtection="1">
      <alignment horizontal="left" vertical="top"/>
    </xf>
    <xf numFmtId="0" fontId="86" fillId="6" borderId="53" xfId="4" applyFont="1" applyFill="1" applyBorder="1" applyAlignment="1" applyProtection="1">
      <alignment horizontal="right" vertical="center"/>
      <protection locked="0"/>
    </xf>
    <xf numFmtId="0" fontId="86" fillId="6" borderId="54" xfId="4" applyFont="1" applyFill="1" applyBorder="1" applyAlignment="1" applyProtection="1">
      <alignment horizontal="right" vertical="center"/>
      <protection locked="0"/>
    </xf>
    <xf numFmtId="0" fontId="87" fillId="6" borderId="54" xfId="4" applyFont="1" applyFill="1" applyBorder="1" applyAlignment="1" applyProtection="1">
      <alignment horizontal="center" vertical="center"/>
      <protection locked="0"/>
    </xf>
    <xf numFmtId="0" fontId="87" fillId="6" borderId="55" xfId="4" applyFont="1" applyFill="1" applyBorder="1" applyAlignment="1" applyProtection="1">
      <alignment horizontal="center" vertical="center"/>
      <protection locked="0"/>
    </xf>
    <xf numFmtId="0" fontId="50" fillId="0" borderId="18" xfId="4" applyFont="1" applyFill="1" applyBorder="1" applyAlignment="1" applyProtection="1">
      <alignment horizontal="center" vertical="center"/>
    </xf>
    <xf numFmtId="38" fontId="88" fillId="0" borderId="51" xfId="2" applyFont="1" applyFill="1" applyBorder="1" applyAlignment="1" applyProtection="1">
      <alignment shrinkToFit="1"/>
    </xf>
    <xf numFmtId="38" fontId="88" fillId="0" borderId="48" xfId="2" applyFont="1" applyFill="1" applyBorder="1" applyAlignment="1" applyProtection="1">
      <alignment shrinkToFit="1"/>
    </xf>
    <xf numFmtId="38" fontId="88" fillId="0" borderId="57" xfId="2" applyFont="1" applyFill="1" applyBorder="1" applyAlignment="1" applyProtection="1">
      <alignment shrinkToFit="1"/>
    </xf>
    <xf numFmtId="0" fontId="72" fillId="2" borderId="0" xfId="4" applyFont="1" applyFill="1" applyBorder="1" applyAlignment="1" applyProtection="1">
      <alignment horizontal="left" vertical="top" wrapText="1"/>
    </xf>
    <xf numFmtId="49" fontId="46" fillId="0" borderId="0" xfId="4" applyNumberFormat="1" applyFont="1" applyFill="1" applyBorder="1" applyAlignment="1" applyProtection="1">
      <alignment horizontal="center" vertical="center"/>
    </xf>
    <xf numFmtId="0" fontId="2" fillId="4" borderId="58" xfId="4" applyFont="1" applyFill="1" applyBorder="1" applyAlignment="1" applyProtection="1">
      <alignment horizontal="center" vertical="center"/>
    </xf>
    <xf numFmtId="0" fontId="2" fillId="4" borderId="59" xfId="4" applyFont="1" applyFill="1" applyBorder="1" applyAlignment="1" applyProtection="1">
      <alignment horizontal="center" vertical="center"/>
    </xf>
    <xf numFmtId="38" fontId="37" fillId="0" borderId="60" xfId="2" applyFont="1" applyFill="1" applyBorder="1" applyAlignment="1" applyProtection="1">
      <alignment horizontal="right" vertical="center"/>
    </xf>
    <xf numFmtId="38" fontId="37" fillId="0" borderId="54" xfId="2" applyFont="1" applyFill="1" applyBorder="1" applyAlignment="1" applyProtection="1">
      <alignment horizontal="right" vertical="center"/>
    </xf>
    <xf numFmtId="0" fontId="2" fillId="0" borderId="54" xfId="4" applyFont="1" applyFill="1" applyBorder="1" applyAlignment="1" applyProtection="1">
      <alignment horizontal="center" vertical="center"/>
    </xf>
    <xf numFmtId="0" fontId="2" fillId="0" borderId="55" xfId="4" applyFont="1" applyFill="1" applyBorder="1" applyAlignment="1" applyProtection="1">
      <alignment horizontal="center" vertical="center"/>
    </xf>
    <xf numFmtId="0" fontId="2" fillId="4" borderId="53" xfId="4" applyFont="1" applyFill="1" applyBorder="1" applyAlignment="1" applyProtection="1">
      <alignment horizontal="center" vertical="center"/>
    </xf>
    <xf numFmtId="0" fontId="2" fillId="4" borderId="54" xfId="4" applyFont="1" applyFill="1" applyBorder="1" applyAlignment="1" applyProtection="1">
      <alignment horizontal="center" vertical="center"/>
    </xf>
    <xf numFmtId="0" fontId="2" fillId="4" borderId="61" xfId="4" applyFont="1" applyFill="1" applyBorder="1" applyAlignment="1" applyProtection="1">
      <alignment horizontal="center" vertical="center"/>
    </xf>
    <xf numFmtId="0" fontId="2" fillId="7" borderId="53" xfId="4" applyFont="1" applyFill="1" applyBorder="1" applyAlignment="1" applyProtection="1">
      <alignment horizontal="center" vertical="center"/>
    </xf>
    <xf numFmtId="0" fontId="2" fillId="7" borderId="54" xfId="4" applyFont="1" applyFill="1" applyBorder="1" applyAlignment="1" applyProtection="1">
      <alignment horizontal="center" vertical="center"/>
    </xf>
    <xf numFmtId="0" fontId="49" fillId="7" borderId="58" xfId="4" applyFont="1" applyFill="1" applyBorder="1" applyAlignment="1" applyProtection="1">
      <alignment horizontal="center"/>
    </xf>
    <xf numFmtId="0" fontId="49" fillId="7" borderId="59" xfId="4" applyFont="1" applyFill="1" applyBorder="1" applyAlignment="1" applyProtection="1">
      <alignment horizontal="center"/>
    </xf>
    <xf numFmtId="0" fontId="49" fillId="7" borderId="62" xfId="4" applyFont="1" applyFill="1" applyBorder="1" applyAlignment="1" applyProtection="1">
      <alignment horizontal="center"/>
    </xf>
    <xf numFmtId="0" fontId="49" fillId="7" borderId="61" xfId="4" applyFont="1" applyFill="1" applyBorder="1" applyAlignment="1" applyProtection="1">
      <alignment horizontal="center"/>
    </xf>
    <xf numFmtId="0" fontId="49" fillId="7" borderId="60" xfId="4" applyFont="1" applyFill="1" applyBorder="1" applyAlignment="1" applyProtection="1">
      <alignment horizontal="center"/>
    </xf>
    <xf numFmtId="0" fontId="3" fillId="0" borderId="9" xfId="4" applyFont="1" applyFill="1" applyBorder="1" applyAlignment="1" applyProtection="1">
      <alignment horizontal="center" vertical="top"/>
    </xf>
    <xf numFmtId="0" fontId="37" fillId="0" borderId="54" xfId="4" applyFont="1" applyFill="1" applyBorder="1" applyAlignment="1" applyProtection="1">
      <alignment horizontal="right" vertical="center"/>
    </xf>
    <xf numFmtId="0" fontId="89" fillId="3" borderId="34" xfId="4" applyFont="1" applyFill="1" applyBorder="1" applyAlignment="1" applyProtection="1">
      <alignment horizontal="center" vertical="center"/>
    </xf>
    <xf numFmtId="0" fontId="89" fillId="3" borderId="29" xfId="4" applyFont="1" applyFill="1" applyBorder="1" applyAlignment="1" applyProtection="1">
      <alignment horizontal="center" vertical="center"/>
    </xf>
    <xf numFmtId="0" fontId="89" fillId="3" borderId="35" xfId="4" applyFont="1" applyFill="1" applyBorder="1" applyAlignment="1" applyProtection="1">
      <alignment horizontal="center" vertical="center"/>
    </xf>
    <xf numFmtId="0" fontId="89" fillId="3" borderId="25" xfId="4" applyFont="1" applyFill="1" applyBorder="1" applyAlignment="1" applyProtection="1">
      <alignment horizontal="center" vertical="center"/>
    </xf>
    <xf numFmtId="0" fontId="89" fillId="3" borderId="7" xfId="4" applyFont="1" applyFill="1" applyBorder="1" applyAlignment="1" applyProtection="1">
      <alignment horizontal="center" vertical="center"/>
    </xf>
    <xf numFmtId="0" fontId="89" fillId="3" borderId="13" xfId="4" applyFont="1" applyFill="1" applyBorder="1" applyAlignment="1" applyProtection="1">
      <alignment horizontal="center" vertical="center"/>
    </xf>
    <xf numFmtId="0" fontId="3" fillId="0" borderId="29" xfId="4" applyFont="1" applyFill="1" applyBorder="1" applyAlignment="1" applyProtection="1">
      <alignment horizontal="center"/>
    </xf>
    <xf numFmtId="0" fontId="3" fillId="0" borderId="7" xfId="4" applyFont="1" applyFill="1" applyBorder="1" applyAlignment="1" applyProtection="1">
      <alignment horizontal="center"/>
    </xf>
    <xf numFmtId="0" fontId="3" fillId="0" borderId="34" xfId="4" applyFont="1" applyFill="1" applyBorder="1" applyAlignment="1" applyProtection="1">
      <alignment horizontal="center" vertical="center"/>
    </xf>
    <xf numFmtId="0" fontId="3" fillId="0" borderId="29" xfId="4" applyFont="1" applyFill="1" applyBorder="1" applyAlignment="1" applyProtection="1">
      <alignment horizontal="center" vertical="center"/>
    </xf>
    <xf numFmtId="0" fontId="3" fillId="0" borderId="35" xfId="4" applyFont="1" applyFill="1" applyBorder="1" applyAlignment="1" applyProtection="1">
      <alignment horizontal="center" vertical="center"/>
    </xf>
    <xf numFmtId="38" fontId="42" fillId="0" borderId="7" xfId="2" applyFont="1" applyFill="1" applyBorder="1" applyAlignment="1" applyProtection="1">
      <alignment horizontal="center" vertical="center" shrinkToFit="1"/>
    </xf>
    <xf numFmtId="38" fontId="42" fillId="0" borderId="0" xfId="2" applyFont="1" applyFill="1" applyBorder="1" applyAlignment="1" applyProtection="1">
      <alignment horizontal="right" vertical="center" shrinkToFit="1"/>
    </xf>
    <xf numFmtId="38" fontId="42" fillId="0" borderId="42" xfId="2" applyFont="1" applyFill="1" applyBorder="1" applyAlignment="1" applyProtection="1">
      <alignment horizontal="right" vertical="center" shrinkToFit="1"/>
    </xf>
    <xf numFmtId="38" fontId="42" fillId="0" borderId="0" xfId="2" applyFont="1" applyFill="1" applyBorder="1" applyAlignment="1" applyProtection="1">
      <alignment horizontal="center" vertical="center" shrinkToFit="1"/>
    </xf>
    <xf numFmtId="38" fontId="42" fillId="0" borderId="42" xfId="2" applyFont="1" applyFill="1" applyBorder="1" applyAlignment="1" applyProtection="1">
      <alignment horizontal="center" vertical="center" shrinkToFit="1"/>
    </xf>
    <xf numFmtId="40" fontId="42" fillId="0" borderId="0" xfId="2" applyNumberFormat="1" applyFont="1" applyFill="1" applyBorder="1" applyAlignment="1" applyProtection="1">
      <alignment horizontal="left" vertical="center" shrinkToFit="1"/>
    </xf>
    <xf numFmtId="40" fontId="42" fillId="0" borderId="42" xfId="2" applyNumberFormat="1" applyFont="1" applyFill="1" applyBorder="1" applyAlignment="1" applyProtection="1">
      <alignment horizontal="left" vertical="center" shrinkToFit="1"/>
    </xf>
    <xf numFmtId="0" fontId="52" fillId="0" borderId="46" xfId="4" applyFont="1" applyFill="1" applyBorder="1" applyAlignment="1" applyProtection="1">
      <alignment horizontal="center"/>
    </xf>
    <xf numFmtId="0" fontId="52" fillId="0" borderId="9" xfId="4" applyFont="1" applyFill="1" applyBorder="1" applyAlignment="1" applyProtection="1">
      <alignment horizontal="center"/>
    </xf>
    <xf numFmtId="0" fontId="52" fillId="0" borderId="10" xfId="4" applyFont="1" applyFill="1" applyBorder="1" applyAlignment="1" applyProtection="1">
      <alignment horizontal="center"/>
    </xf>
    <xf numFmtId="38" fontId="88" fillId="0" borderId="20" xfId="2" applyFont="1" applyFill="1" applyBorder="1" applyAlignment="1" applyProtection="1">
      <alignment shrinkToFit="1"/>
    </xf>
    <xf numFmtId="38" fontId="88" fillId="0" borderId="9" xfId="2" applyFont="1" applyFill="1" applyBorder="1" applyAlignment="1" applyProtection="1">
      <alignment shrinkToFit="1"/>
    </xf>
    <xf numFmtId="38" fontId="42" fillId="0" borderId="7" xfId="2" applyFont="1" applyFill="1" applyBorder="1" applyAlignment="1" applyProtection="1">
      <alignment horizontal="left" vertical="center" shrinkToFit="1"/>
    </xf>
    <xf numFmtId="0" fontId="0" fillId="0" borderId="29" xfId="4" applyFont="1" applyFill="1" applyBorder="1" applyAlignment="1" applyProtection="1">
      <alignment horizontal="center" vertical="center"/>
    </xf>
    <xf numFmtId="0" fontId="2" fillId="0" borderId="29" xfId="4" applyFont="1" applyFill="1" applyBorder="1" applyAlignment="1" applyProtection="1">
      <alignment horizontal="center" vertical="center"/>
    </xf>
    <xf numFmtId="0" fontId="2" fillId="0" borderId="35" xfId="4" applyFont="1" applyFill="1" applyBorder="1" applyAlignment="1" applyProtection="1">
      <alignment horizontal="center" vertical="center"/>
    </xf>
    <xf numFmtId="0" fontId="2" fillId="0" borderId="0" xfId="4" applyFont="1" applyFill="1" applyBorder="1" applyAlignment="1" applyProtection="1">
      <alignment horizontal="center" vertical="center"/>
    </xf>
    <xf numFmtId="0" fontId="2" fillId="0" borderId="8" xfId="4" applyFont="1" applyFill="1" applyBorder="1" applyAlignment="1" applyProtection="1">
      <alignment horizontal="center" vertical="center"/>
    </xf>
    <xf numFmtId="0" fontId="2" fillId="0" borderId="7" xfId="4" applyFont="1" applyFill="1" applyBorder="1" applyAlignment="1" applyProtection="1">
      <alignment horizontal="center" vertical="center"/>
    </xf>
    <xf numFmtId="0" fontId="2" fillId="0" borderId="13" xfId="4" applyFont="1" applyFill="1" applyBorder="1" applyAlignment="1" applyProtection="1">
      <alignment horizontal="center" vertical="center"/>
    </xf>
    <xf numFmtId="0" fontId="3" fillId="0" borderId="0" xfId="4" applyFont="1" applyFill="1" applyBorder="1" applyAlignment="1" applyProtection="1">
      <alignment horizontal="center"/>
    </xf>
    <xf numFmtId="0" fontId="48" fillId="0" borderId="26" xfId="4" applyFont="1" applyFill="1" applyBorder="1" applyAlignment="1" applyProtection="1">
      <alignment horizontal="center" vertical="center"/>
    </xf>
    <xf numFmtId="0" fontId="48" fillId="0" borderId="4" xfId="4" applyFont="1" applyFill="1" applyBorder="1" applyAlignment="1" applyProtection="1">
      <alignment horizontal="center" vertical="center"/>
    </xf>
    <xf numFmtId="0" fontId="48" fillId="0" borderId="5" xfId="4" applyFont="1" applyFill="1" applyBorder="1" applyAlignment="1" applyProtection="1">
      <alignment horizontal="center" vertical="center"/>
    </xf>
    <xf numFmtId="0" fontId="48" fillId="0" borderId="3" xfId="4" applyFont="1" applyFill="1" applyBorder="1" applyAlignment="1" applyProtection="1">
      <alignment horizontal="center" vertical="center"/>
    </xf>
    <xf numFmtId="38" fontId="42" fillId="0" borderId="63" xfId="2" applyFont="1" applyFill="1" applyBorder="1" applyAlignment="1" applyProtection="1">
      <alignment horizontal="center" vertical="center" shrinkToFit="1"/>
    </xf>
    <xf numFmtId="0" fontId="52" fillId="0" borderId="49" xfId="4" applyFont="1" applyFill="1" applyBorder="1" applyAlignment="1" applyProtection="1">
      <alignment horizontal="center"/>
    </xf>
    <xf numFmtId="0" fontId="52" fillId="0" borderId="64" xfId="4" applyFont="1" applyFill="1" applyBorder="1" applyAlignment="1" applyProtection="1">
      <alignment horizontal="center"/>
    </xf>
    <xf numFmtId="0" fontId="52" fillId="0" borderId="65" xfId="4" applyFont="1" applyFill="1" applyBorder="1" applyAlignment="1" applyProtection="1">
      <alignment horizontal="center"/>
    </xf>
    <xf numFmtId="38" fontId="88" fillId="0" borderId="66" xfId="2" applyFont="1" applyFill="1" applyBorder="1" applyAlignment="1" applyProtection="1">
      <alignment shrinkToFit="1"/>
    </xf>
    <xf numFmtId="38" fontId="88" fillId="0" borderId="64" xfId="2" applyFont="1" applyFill="1" applyBorder="1" applyAlignment="1" applyProtection="1">
      <alignment shrinkToFit="1"/>
    </xf>
    <xf numFmtId="38" fontId="88" fillId="0" borderId="50" xfId="2" applyFont="1" applyFill="1" applyBorder="1" applyAlignment="1" applyProtection="1">
      <alignment shrinkToFit="1"/>
    </xf>
    <xf numFmtId="38" fontId="42" fillId="0" borderId="7" xfId="2" applyFont="1" applyFill="1" applyBorder="1" applyAlignment="1" applyProtection="1">
      <alignment horizontal="right" vertical="center" shrinkToFit="1"/>
    </xf>
    <xf numFmtId="182" fontId="43" fillId="4" borderId="45" xfId="2" applyNumberFormat="1" applyFont="1" applyFill="1" applyBorder="1" applyAlignment="1" applyProtection="1">
      <alignment horizontal="right" vertical="center" shrinkToFit="1"/>
    </xf>
    <xf numFmtId="38" fontId="42" fillId="0" borderId="0" xfId="4" applyNumberFormat="1" applyFont="1" applyFill="1" applyBorder="1" applyAlignment="1" applyProtection="1">
      <alignment horizontal="left" vertical="center" shrinkToFit="1"/>
    </xf>
    <xf numFmtId="0" fontId="89" fillId="0" borderId="67" xfId="4" applyFont="1" applyFill="1" applyBorder="1" applyAlignment="1" applyProtection="1">
      <alignment horizontal="center" vertical="center"/>
    </xf>
    <xf numFmtId="0" fontId="89" fillId="0" borderId="68" xfId="4" applyFont="1" applyFill="1" applyBorder="1" applyAlignment="1" applyProtection="1">
      <alignment horizontal="center" vertical="center"/>
    </xf>
    <xf numFmtId="0" fontId="89" fillId="0" borderId="69" xfId="4" applyFont="1" applyFill="1" applyBorder="1" applyAlignment="1" applyProtection="1">
      <alignment horizontal="center" vertical="center"/>
    </xf>
    <xf numFmtId="183" fontId="2" fillId="0" borderId="34" xfId="4" applyNumberFormat="1" applyFont="1" applyFill="1" applyBorder="1" applyAlignment="1" applyProtection="1">
      <alignment horizontal="center" vertical="center"/>
    </xf>
    <xf numFmtId="183" fontId="2" fillId="0" borderId="29" xfId="4" applyNumberFormat="1" applyFont="1" applyFill="1" applyBorder="1" applyAlignment="1" applyProtection="1">
      <alignment horizontal="center" vertical="center"/>
    </xf>
    <xf numFmtId="183" fontId="2" fillId="0" borderId="35" xfId="4" applyNumberFormat="1" applyFont="1" applyFill="1" applyBorder="1" applyAlignment="1" applyProtection="1">
      <alignment horizontal="center" vertical="center"/>
    </xf>
    <xf numFmtId="183" fontId="2" fillId="0" borderId="25" xfId="4" applyNumberFormat="1" applyFont="1" applyFill="1" applyBorder="1" applyAlignment="1" applyProtection="1">
      <alignment horizontal="center" vertical="center"/>
    </xf>
    <xf numFmtId="183" fontId="2" fillId="0" borderId="7" xfId="4" applyNumberFormat="1" applyFont="1" applyFill="1" applyBorder="1" applyAlignment="1" applyProtection="1">
      <alignment horizontal="center" vertical="center"/>
    </xf>
    <xf numFmtId="183" fontId="2" fillId="0" borderId="13" xfId="4" applyNumberFormat="1" applyFont="1" applyFill="1" applyBorder="1" applyAlignment="1" applyProtection="1">
      <alignment horizontal="center" vertical="center"/>
    </xf>
    <xf numFmtId="0" fontId="0" fillId="0" borderId="34" xfId="4" applyFont="1" applyFill="1" applyBorder="1" applyAlignment="1" applyProtection="1">
      <alignment horizontal="center" vertical="center" wrapText="1"/>
    </xf>
    <xf numFmtId="0" fontId="2" fillId="0" borderId="25" xfId="4" applyFont="1" applyFill="1" applyBorder="1" applyAlignment="1" applyProtection="1">
      <alignment horizontal="center" vertical="center"/>
    </xf>
    <xf numFmtId="0" fontId="48" fillId="0" borderId="70" xfId="4" applyFont="1" applyFill="1" applyBorder="1" applyAlignment="1" applyProtection="1">
      <alignment horizontal="center" vertical="center"/>
    </xf>
    <xf numFmtId="0" fontId="48" fillId="0" borderId="63" xfId="4" applyFont="1" applyFill="1" applyBorder="1" applyAlignment="1" applyProtection="1">
      <alignment horizontal="center" vertical="center"/>
    </xf>
    <xf numFmtId="0" fontId="48" fillId="0" borderId="71" xfId="4" applyFont="1" applyFill="1" applyBorder="1" applyAlignment="1" applyProtection="1">
      <alignment horizontal="center" vertical="center"/>
    </xf>
    <xf numFmtId="0" fontId="48" fillId="0" borderId="72" xfId="4" applyFont="1" applyFill="1" applyBorder="1" applyAlignment="1" applyProtection="1">
      <alignment horizontal="center" vertical="center"/>
    </xf>
    <xf numFmtId="0" fontId="48" fillId="0" borderId="73" xfId="4" applyFont="1" applyFill="1" applyBorder="1" applyAlignment="1" applyProtection="1">
      <alignment horizontal="center" vertical="center"/>
    </xf>
    <xf numFmtId="0" fontId="52" fillId="0" borderId="43" xfId="4" applyFont="1" applyFill="1" applyBorder="1" applyAlignment="1" applyProtection="1">
      <alignment horizontal="center" shrinkToFit="1"/>
    </xf>
    <xf numFmtId="0" fontId="52" fillId="0" borderId="45" xfId="4" applyFont="1" applyFill="1" applyBorder="1" applyAlignment="1" applyProtection="1">
      <alignment horizontal="center" shrinkToFit="1"/>
    </xf>
    <xf numFmtId="0" fontId="52" fillId="0" borderId="74" xfId="4" applyFont="1" applyFill="1" applyBorder="1" applyAlignment="1" applyProtection="1">
      <alignment horizontal="center" shrinkToFit="1"/>
    </xf>
    <xf numFmtId="38" fontId="88" fillId="0" borderId="75" xfId="2" applyFont="1" applyFill="1" applyBorder="1" applyAlignment="1" applyProtection="1">
      <alignment shrinkToFit="1"/>
    </xf>
    <xf numFmtId="38" fontId="88" fillId="0" borderId="45" xfId="2" applyFont="1" applyFill="1" applyBorder="1" applyAlignment="1" applyProtection="1">
      <alignment shrinkToFit="1"/>
    </xf>
    <xf numFmtId="38" fontId="42" fillId="0" borderId="0" xfId="4" applyNumberFormat="1" applyFont="1" applyFill="1" applyBorder="1" applyAlignment="1" applyProtection="1">
      <alignment horizontal="right" vertical="center" shrinkToFit="1"/>
    </xf>
    <xf numFmtId="0" fontId="42" fillId="0" borderId="4" xfId="4" applyFont="1" applyFill="1" applyBorder="1" applyAlignment="1" applyProtection="1">
      <alignment horizontal="center" vertical="center" wrapText="1"/>
    </xf>
    <xf numFmtId="0" fontId="42" fillId="0" borderId="42" xfId="4" applyFont="1" applyFill="1" applyBorder="1" applyAlignment="1" applyProtection="1">
      <alignment horizontal="center" vertical="center" wrapText="1"/>
    </xf>
    <xf numFmtId="38" fontId="42" fillId="0" borderId="4" xfId="4" applyNumberFormat="1" applyFont="1" applyFill="1" applyBorder="1" applyAlignment="1" applyProtection="1">
      <alignment horizontal="center" vertical="center" shrinkToFit="1"/>
    </xf>
    <xf numFmtId="38" fontId="42" fillId="0" borderId="42" xfId="4" applyNumberFormat="1" applyFont="1" applyFill="1" applyBorder="1" applyAlignment="1" applyProtection="1">
      <alignment horizontal="center" vertical="center" shrinkToFit="1"/>
    </xf>
    <xf numFmtId="0" fontId="0" fillId="0" borderId="4" xfId="4" applyFont="1" applyFill="1" applyBorder="1" applyAlignment="1" applyProtection="1">
      <alignment horizontal="left" vertical="center"/>
    </xf>
    <xf numFmtId="0" fontId="2" fillId="0" borderId="42" xfId="4" applyFont="1" applyFill="1" applyBorder="1" applyAlignment="1" applyProtection="1">
      <alignment horizontal="left" vertical="center"/>
    </xf>
    <xf numFmtId="0" fontId="0" fillId="0" borderId="4" xfId="4" applyFont="1" applyFill="1" applyBorder="1" applyAlignment="1" applyProtection="1">
      <alignment horizontal="center" vertical="center"/>
    </xf>
    <xf numFmtId="0" fontId="2" fillId="0" borderId="42" xfId="4" applyFont="1" applyFill="1" applyBorder="1" applyAlignment="1" applyProtection="1">
      <alignment horizontal="center" vertical="center"/>
    </xf>
    <xf numFmtId="38" fontId="43" fillId="4" borderId="45" xfId="2" applyNumberFormat="1" applyFont="1" applyFill="1" applyBorder="1" applyAlignment="1" applyProtection="1">
      <alignment horizontal="right" vertical="center" shrinkToFit="1"/>
    </xf>
    <xf numFmtId="0" fontId="53" fillId="7" borderId="53" xfId="4" applyFont="1" applyFill="1" applyBorder="1" applyAlignment="1" applyProtection="1">
      <alignment horizontal="center" vertical="center"/>
    </xf>
    <xf numFmtId="0" fontId="53" fillId="7" borderId="54" xfId="4" applyFont="1" applyFill="1" applyBorder="1" applyAlignment="1" applyProtection="1">
      <alignment horizontal="center" vertical="center"/>
    </xf>
    <xf numFmtId="0" fontId="53" fillId="7" borderId="55" xfId="4" applyFont="1" applyFill="1" applyBorder="1" applyAlignment="1" applyProtection="1">
      <alignment horizontal="center" vertical="center"/>
    </xf>
    <xf numFmtId="179" fontId="42" fillId="3" borderId="4" xfId="4" applyNumberFormat="1" applyFont="1" applyFill="1" applyBorder="1" applyAlignment="1" applyProtection="1">
      <alignment horizontal="center" vertical="center" shrinkToFit="1"/>
    </xf>
    <xf numFmtId="179" fontId="42" fillId="3" borderId="42" xfId="4" applyNumberFormat="1" applyFont="1" applyFill="1" applyBorder="1" applyAlignment="1" applyProtection="1">
      <alignment horizontal="center" vertical="center" shrinkToFit="1"/>
    </xf>
    <xf numFmtId="179" fontId="42" fillId="3" borderId="0" xfId="4" applyNumberFormat="1" applyFont="1" applyFill="1" applyBorder="1" applyAlignment="1" applyProtection="1">
      <alignment horizontal="center" vertical="center" shrinkToFit="1"/>
    </xf>
    <xf numFmtId="0" fontId="52" fillId="0" borderId="46" xfId="4" applyFont="1" applyFill="1" applyBorder="1" applyAlignment="1" applyProtection="1">
      <alignment horizontal="center" shrinkToFit="1"/>
    </xf>
    <xf numFmtId="0" fontId="52" fillId="0" borderId="9" xfId="4" applyFont="1" applyFill="1" applyBorder="1" applyAlignment="1" applyProtection="1">
      <alignment horizontal="center" shrinkToFit="1"/>
    </xf>
    <xf numFmtId="0" fontId="52" fillId="0" borderId="10" xfId="4" applyFont="1" applyFill="1" applyBorder="1" applyAlignment="1" applyProtection="1">
      <alignment horizontal="center" shrinkToFit="1"/>
    </xf>
    <xf numFmtId="38" fontId="88" fillId="0" borderId="76" xfId="2" applyFont="1" applyFill="1" applyBorder="1" applyAlignment="1" applyProtection="1">
      <alignment shrinkToFit="1"/>
    </xf>
    <xf numFmtId="0" fontId="52" fillId="0" borderId="11" xfId="4" applyFont="1" applyFill="1" applyBorder="1" applyAlignment="1" applyProtection="1">
      <alignment horizontal="center" shrinkToFit="1"/>
    </xf>
    <xf numFmtId="0" fontId="52" fillId="0" borderId="0" xfId="4" applyFont="1" applyFill="1" applyBorder="1" applyAlignment="1" applyProtection="1">
      <alignment horizontal="center" shrinkToFit="1"/>
    </xf>
    <xf numFmtId="0" fontId="52" fillId="0" borderId="2" xfId="4" applyFont="1" applyFill="1" applyBorder="1" applyAlignment="1" applyProtection="1">
      <alignment horizontal="center" shrinkToFit="1"/>
    </xf>
    <xf numFmtId="38" fontId="88" fillId="0" borderId="1" xfId="2" applyFont="1" applyFill="1" applyBorder="1" applyAlignment="1" applyProtection="1">
      <alignment shrinkToFit="1"/>
    </xf>
    <xf numFmtId="38" fontId="88" fillId="0" borderId="0" xfId="2" applyFont="1" applyFill="1" applyBorder="1" applyAlignment="1" applyProtection="1">
      <alignment shrinkToFit="1"/>
    </xf>
    <xf numFmtId="182" fontId="43" fillId="4" borderId="64" xfId="4" applyNumberFormat="1" applyFont="1" applyFill="1" applyBorder="1" applyAlignment="1" applyProtection="1">
      <alignment horizontal="right" vertical="center" shrinkToFit="1"/>
    </xf>
    <xf numFmtId="38" fontId="42" fillId="0" borderId="0" xfId="4" applyNumberFormat="1" applyFont="1" applyFill="1" applyBorder="1" applyAlignment="1" applyProtection="1">
      <alignment horizontal="center" vertical="center" shrinkToFit="1"/>
    </xf>
    <xf numFmtId="38" fontId="43" fillId="4" borderId="45" xfId="4" applyNumberFormat="1" applyFont="1" applyFill="1" applyBorder="1" applyAlignment="1" applyProtection="1">
      <alignment horizontal="center" vertical="center" shrinkToFit="1"/>
    </xf>
    <xf numFmtId="38" fontId="43" fillId="4" borderId="45" xfId="4" applyNumberFormat="1" applyFont="1" applyFill="1" applyBorder="1" applyAlignment="1" applyProtection="1">
      <alignment horizontal="right" vertical="center" shrinkToFit="1"/>
    </xf>
    <xf numFmtId="38" fontId="43" fillId="0" borderId="0" xfId="2" applyFont="1" applyFill="1" applyBorder="1" applyAlignment="1" applyProtection="1">
      <alignment horizontal="center" vertical="center" shrinkToFit="1"/>
    </xf>
    <xf numFmtId="38" fontId="79" fillId="8" borderId="33" xfId="4" applyNumberFormat="1" applyFont="1" applyFill="1" applyBorder="1" applyAlignment="1" applyProtection="1">
      <alignment vertical="center" shrinkToFit="1"/>
    </xf>
    <xf numFmtId="38" fontId="79" fillId="8" borderId="37" xfId="4" applyNumberFormat="1" applyFont="1" applyFill="1" applyBorder="1" applyAlignment="1" applyProtection="1">
      <alignment vertical="center" shrinkToFit="1"/>
    </xf>
    <xf numFmtId="0" fontId="48" fillId="8" borderId="36" xfId="4" applyFont="1" applyFill="1" applyBorder="1" applyAlignment="1" applyProtection="1">
      <alignment vertical="center"/>
    </xf>
    <xf numFmtId="0" fontId="48" fillId="8" borderId="39" xfId="4" applyFont="1" applyFill="1" applyBorder="1" applyAlignment="1" applyProtection="1">
      <alignment vertical="center"/>
    </xf>
    <xf numFmtId="0" fontId="52" fillId="0" borderId="47" xfId="4" applyFont="1" applyFill="1" applyBorder="1" applyAlignment="1" applyProtection="1">
      <alignment horizontal="center" shrinkToFit="1"/>
    </xf>
    <xf numFmtId="0" fontId="52" fillId="0" borderId="48" xfId="4" applyFont="1" applyFill="1" applyBorder="1" applyAlignment="1" applyProtection="1">
      <alignment horizontal="center" shrinkToFit="1"/>
    </xf>
    <xf numFmtId="0" fontId="52" fillId="0" borderId="52" xfId="4" applyFont="1" applyFill="1" applyBorder="1" applyAlignment="1" applyProtection="1">
      <alignment horizontal="center" shrinkToFit="1"/>
    </xf>
    <xf numFmtId="38" fontId="43" fillId="3" borderId="9" xfId="4" applyNumberFormat="1" applyFont="1" applyFill="1" applyBorder="1" applyAlignment="1" applyProtection="1">
      <alignment horizontal="right" vertical="center" shrinkToFit="1"/>
    </xf>
    <xf numFmtId="38" fontId="43" fillId="0" borderId="9" xfId="4" applyNumberFormat="1" applyFont="1" applyFill="1" applyBorder="1" applyAlignment="1" applyProtection="1">
      <alignment horizontal="right" vertical="center" shrinkToFit="1"/>
    </xf>
    <xf numFmtId="38" fontId="43" fillId="0" borderId="48" xfId="4" applyNumberFormat="1" applyFont="1" applyFill="1" applyBorder="1" applyAlignment="1" applyProtection="1">
      <alignment horizontal="right" vertical="center" shrinkToFit="1"/>
    </xf>
    <xf numFmtId="38" fontId="37" fillId="9" borderId="15" xfId="4" applyNumberFormat="1" applyFont="1" applyFill="1" applyBorder="1" applyAlignment="1" applyProtection="1">
      <alignment horizontal="center" vertical="top" shrinkToFit="1"/>
    </xf>
    <xf numFmtId="38" fontId="91" fillId="9" borderId="29" xfId="4" applyNumberFormat="1" applyFont="1" applyFill="1" applyBorder="1" applyAlignment="1" applyProtection="1">
      <alignment horizontal="center" vertical="center" shrinkToFit="1"/>
    </xf>
    <xf numFmtId="49" fontId="29" fillId="0" borderId="0" xfId="4" applyNumberFormat="1" applyFont="1" applyFill="1" applyBorder="1" applyAlignment="1" applyProtection="1">
      <alignment horizontal="center"/>
    </xf>
    <xf numFmtId="0" fontId="48" fillId="0" borderId="0" xfId="4" applyFont="1" applyFill="1" applyBorder="1" applyAlignment="1" applyProtection="1">
      <alignment horizontal="center"/>
    </xf>
    <xf numFmtId="38" fontId="43" fillId="0" borderId="0" xfId="2" applyFont="1" applyFill="1" applyBorder="1" applyAlignment="1" applyProtection="1">
      <alignment vertical="center" shrinkToFit="1"/>
    </xf>
    <xf numFmtId="0" fontId="2" fillId="0" borderId="48" xfId="4" applyFont="1" applyFill="1" applyBorder="1" applyAlignment="1" applyProtection="1">
      <alignment horizontal="right" vertical="center"/>
    </xf>
    <xf numFmtId="0" fontId="2" fillId="0" borderId="0" xfId="4" applyFont="1" applyFill="1" applyBorder="1" applyAlignment="1" applyProtection="1">
      <alignment vertical="center"/>
    </xf>
    <xf numFmtId="0" fontId="47" fillId="0" borderId="7" xfId="0" applyFont="1" applyFill="1" applyBorder="1" applyAlignment="1">
      <alignment horizontal="center"/>
    </xf>
    <xf numFmtId="0" fontId="90" fillId="0" borderId="7" xfId="4" applyFont="1" applyFill="1" applyBorder="1" applyAlignment="1" applyProtection="1">
      <alignment horizontal="center"/>
    </xf>
    <xf numFmtId="0" fontId="47" fillId="0" borderId="7" xfId="4" applyFont="1" applyFill="1" applyBorder="1" applyAlignment="1" applyProtection="1">
      <alignment horizontal="center"/>
    </xf>
    <xf numFmtId="0" fontId="90" fillId="0" borderId="42" xfId="0" applyFont="1" applyFill="1" applyBorder="1" applyAlignment="1">
      <alignment horizontal="center"/>
    </xf>
    <xf numFmtId="38" fontId="43" fillId="0" borderId="20" xfId="0" applyNumberFormat="1" applyFont="1" applyFill="1" applyBorder="1" applyAlignment="1">
      <alignment horizontal="center" wrapText="1"/>
    </xf>
    <xf numFmtId="0" fontId="43" fillId="0" borderId="9" xfId="0" applyFont="1" applyFill="1" applyBorder="1" applyAlignment="1">
      <alignment horizontal="center" wrapText="1"/>
    </xf>
    <xf numFmtId="0" fontId="43" fillId="0" borderId="10" xfId="0" applyFont="1" applyFill="1" applyBorder="1" applyAlignment="1">
      <alignment horizontal="center" wrapText="1"/>
    </xf>
    <xf numFmtId="0" fontId="60" fillId="0" borderId="0" xfId="0" applyFont="1" applyFill="1" applyBorder="1" applyAlignment="1">
      <alignment horizontal="center" vertical="center"/>
    </xf>
    <xf numFmtId="0" fontId="43" fillId="0" borderId="20" xfId="0" applyFont="1" applyFill="1" applyBorder="1" applyAlignment="1">
      <alignment horizontal="center"/>
    </xf>
    <xf numFmtId="0" fontId="43" fillId="0" borderId="9" xfId="0" applyFont="1" applyFill="1" applyBorder="1" applyAlignment="1">
      <alignment horizontal="center"/>
    </xf>
    <xf numFmtId="0" fontId="43" fillId="0" borderId="10" xfId="0" applyFont="1" applyFill="1" applyBorder="1" applyAlignment="1">
      <alignment horizontal="center"/>
    </xf>
    <xf numFmtId="38" fontId="60" fillId="9" borderId="20" xfId="0" applyNumberFormat="1" applyFont="1" applyFill="1" applyBorder="1" applyAlignment="1">
      <alignment horizontal="center" wrapText="1"/>
    </xf>
    <xf numFmtId="0" fontId="60" fillId="9" borderId="9" xfId="0" applyFont="1" applyFill="1" applyBorder="1" applyAlignment="1">
      <alignment horizontal="center" wrapText="1"/>
    </xf>
    <xf numFmtId="0" fontId="60" fillId="9" borderId="10" xfId="0" applyFont="1" applyFill="1" applyBorder="1" applyAlignment="1">
      <alignment horizontal="center" wrapText="1"/>
    </xf>
    <xf numFmtId="0" fontId="60" fillId="0" borderId="0" xfId="0" applyFont="1" applyFill="1" applyBorder="1" applyAlignment="1">
      <alignment horizontal="center" vertical="center" wrapText="1"/>
    </xf>
    <xf numFmtId="38" fontId="43" fillId="10" borderId="77" xfId="2" applyFont="1" applyFill="1" applyBorder="1" applyAlignment="1">
      <alignment horizontal="center"/>
    </xf>
    <xf numFmtId="38" fontId="43" fillId="10" borderId="78" xfId="2" applyFont="1" applyFill="1" applyBorder="1" applyAlignment="1">
      <alignment horizontal="center"/>
    </xf>
    <xf numFmtId="38" fontId="43" fillId="10" borderId="79" xfId="2" applyFont="1" applyFill="1" applyBorder="1" applyAlignment="1">
      <alignment horizontal="center"/>
    </xf>
    <xf numFmtId="0" fontId="44" fillId="0" borderId="0" xfId="0" applyFont="1" applyFill="1" applyBorder="1" applyAlignment="1">
      <alignment horizontal="left" vertical="center" wrapText="1"/>
    </xf>
    <xf numFmtId="187" fontId="100" fillId="0" borderId="0" xfId="0" applyNumberFormat="1" applyFont="1" applyBorder="1" applyAlignment="1">
      <alignment horizontal="center" vertical="center"/>
    </xf>
    <xf numFmtId="187" fontId="100" fillId="0" borderId="8" xfId="0" applyNumberFormat="1" applyFont="1" applyBorder="1" applyAlignment="1">
      <alignment horizontal="center" vertical="center"/>
    </xf>
    <xf numFmtId="187" fontId="101" fillId="0" borderId="0" xfId="0" applyNumberFormat="1" applyFont="1" applyFill="1" applyBorder="1" applyAlignment="1">
      <alignment horizontal="center" vertical="center" wrapText="1"/>
    </xf>
    <xf numFmtId="187" fontId="103" fillId="0" borderId="0" xfId="0" applyNumberFormat="1" applyFont="1" applyFill="1" applyBorder="1" applyAlignment="1">
      <alignment horizontal="center" vertical="top" wrapText="1"/>
    </xf>
    <xf numFmtId="187" fontId="100" fillId="0" borderId="113" xfId="0" applyNumberFormat="1" applyFont="1" applyBorder="1" applyAlignment="1">
      <alignment horizontal="center" vertical="center"/>
    </xf>
    <xf numFmtId="187" fontId="100" fillId="0" borderId="45" xfId="0" applyNumberFormat="1" applyFont="1" applyBorder="1" applyAlignment="1">
      <alignment horizontal="center" vertical="center"/>
    </xf>
    <xf numFmtId="187" fontId="100" fillId="0" borderId="114" xfId="0" applyNumberFormat="1" applyFont="1" applyBorder="1" applyAlignment="1">
      <alignment horizontal="center" vertical="center"/>
    </xf>
    <xf numFmtId="187" fontId="100" fillId="0" borderId="115" xfId="0" applyNumberFormat="1" applyFont="1" applyBorder="1" applyAlignment="1">
      <alignment horizontal="center" vertical="center"/>
    </xf>
    <xf numFmtId="187" fontId="100" fillId="0" borderId="42" xfId="0" applyNumberFormat="1" applyFont="1" applyBorder="1" applyAlignment="1">
      <alignment horizontal="center" vertical="center"/>
    </xf>
    <xf numFmtId="187" fontId="100" fillId="0" borderId="116" xfId="0" applyNumberFormat="1" applyFont="1" applyBorder="1" applyAlignment="1">
      <alignment horizontal="center" vertical="center"/>
    </xf>
    <xf numFmtId="187" fontId="101" fillId="0" borderId="11" xfId="0" applyNumberFormat="1" applyFont="1" applyFill="1" applyBorder="1" applyAlignment="1">
      <alignment horizontal="center" vertical="center" wrapText="1"/>
    </xf>
    <xf numFmtId="187" fontId="101" fillId="0" borderId="0" xfId="0" applyNumberFormat="1" applyFont="1" applyFill="1" applyBorder="1" applyAlignment="1">
      <alignment horizontal="center" vertical="top" wrapText="1"/>
    </xf>
    <xf numFmtId="187" fontId="101" fillId="0" borderId="7" xfId="0" applyNumberFormat="1" applyFont="1" applyFill="1" applyBorder="1" applyAlignment="1">
      <alignment horizontal="center" vertical="top" wrapText="1"/>
    </xf>
    <xf numFmtId="187" fontId="101" fillId="0" borderId="7" xfId="0" applyNumberFormat="1" applyFont="1" applyFill="1" applyBorder="1" applyAlignment="1">
      <alignment horizontal="center" vertical="center" wrapText="1"/>
    </xf>
    <xf numFmtId="0" fontId="101" fillId="0" borderId="29" xfId="0" applyFont="1" applyFill="1" applyBorder="1" applyAlignment="1">
      <alignment horizontal="left" vertical="top" wrapText="1"/>
    </xf>
    <xf numFmtId="0" fontId="101" fillId="0" borderId="35" xfId="0" applyFont="1" applyFill="1" applyBorder="1" applyAlignment="1">
      <alignment horizontal="left" vertical="top" wrapText="1"/>
    </xf>
    <xf numFmtId="0" fontId="101" fillId="0" borderId="0" xfId="0" applyFont="1" applyFill="1" applyBorder="1" applyAlignment="1">
      <alignment horizontal="left" vertical="top" wrapText="1"/>
    </xf>
    <xf numFmtId="0" fontId="101" fillId="0" borderId="8" xfId="0" applyFont="1" applyFill="1" applyBorder="1" applyAlignment="1">
      <alignment horizontal="left" vertical="top" wrapText="1"/>
    </xf>
    <xf numFmtId="0" fontId="100" fillId="0" borderId="11" xfId="0" applyFont="1" applyBorder="1" applyAlignment="1">
      <alignment horizontal="center" vertical="center"/>
    </xf>
    <xf numFmtId="0" fontId="100" fillId="0" borderId="0" xfId="0" applyFont="1" applyBorder="1" applyAlignment="1">
      <alignment horizontal="center" vertical="center"/>
    </xf>
    <xf numFmtId="0" fontId="100" fillId="0" borderId="8" xfId="0" applyFont="1" applyBorder="1" applyAlignment="1">
      <alignment horizontal="center" vertical="center"/>
    </xf>
    <xf numFmtId="0" fontId="100" fillId="0" borderId="24" xfId="0" applyFont="1" applyBorder="1" applyAlignment="1">
      <alignment horizontal="center" vertical="center"/>
    </xf>
    <xf numFmtId="0" fontId="100" fillId="0" borderId="15" xfId="0" applyFont="1" applyBorder="1" applyAlignment="1">
      <alignment horizontal="center" vertical="center"/>
    </xf>
    <xf numFmtId="0" fontId="100" fillId="0" borderId="17" xfId="0" applyFont="1" applyBorder="1" applyAlignment="1">
      <alignment horizontal="center" vertical="center"/>
    </xf>
    <xf numFmtId="0" fontId="98" fillId="0" borderId="34" xfId="0" applyFont="1" applyFill="1" applyBorder="1" applyAlignment="1">
      <alignment horizontal="center" vertical="center" wrapText="1"/>
    </xf>
    <xf numFmtId="0" fontId="98" fillId="0" borderId="29" xfId="0" applyFont="1" applyFill="1" applyBorder="1" applyAlignment="1">
      <alignment horizontal="center" vertical="center" wrapText="1"/>
    </xf>
    <xf numFmtId="0" fontId="98" fillId="0" borderId="11" xfId="0" applyFont="1" applyFill="1" applyBorder="1" applyAlignment="1">
      <alignment horizontal="center" vertical="center" wrapText="1"/>
    </xf>
    <xf numFmtId="0" fontId="98" fillId="0" borderId="0" xfId="0" applyFont="1" applyFill="1" applyBorder="1" applyAlignment="1">
      <alignment horizontal="center" vertical="center" wrapText="1"/>
    </xf>
    <xf numFmtId="0" fontId="101" fillId="0" borderId="29" xfId="0" applyFont="1" applyFill="1" applyBorder="1" applyAlignment="1">
      <alignment horizontal="center" vertical="center" wrapText="1"/>
    </xf>
    <xf numFmtId="0" fontId="101" fillId="0" borderId="0" xfId="0" applyFont="1" applyFill="1" applyBorder="1" applyAlignment="1">
      <alignment horizontal="center" vertical="center" wrapText="1"/>
    </xf>
    <xf numFmtId="187" fontId="101" fillId="0" borderId="11" xfId="0" applyNumberFormat="1" applyFont="1" applyFill="1" applyBorder="1" applyAlignment="1">
      <alignment horizontal="center" vertical="top" wrapText="1"/>
    </xf>
    <xf numFmtId="0" fontId="100" fillId="11" borderId="91" xfId="0" applyFont="1" applyFill="1" applyBorder="1" applyAlignment="1">
      <alignment horizontal="center" vertical="center" wrapText="1"/>
    </xf>
    <xf numFmtId="0" fontId="100" fillId="11" borderId="18" xfId="0" applyFont="1" applyFill="1" applyBorder="1" applyAlignment="1">
      <alignment horizontal="center" vertical="center" wrapText="1"/>
    </xf>
    <xf numFmtId="0" fontId="100" fillId="0" borderId="18" xfId="0" applyFont="1" applyFill="1" applyBorder="1" applyAlignment="1">
      <alignment horizontal="center" vertical="center"/>
    </xf>
    <xf numFmtId="0" fontId="100" fillId="0" borderId="20" xfId="0" applyFont="1" applyFill="1" applyBorder="1" applyAlignment="1">
      <alignment horizontal="center" vertical="center"/>
    </xf>
    <xf numFmtId="0" fontId="100" fillId="0" borderId="10" xfId="0" applyFont="1" applyFill="1" applyBorder="1" applyAlignment="1">
      <alignment horizontal="center" vertical="center"/>
    </xf>
    <xf numFmtId="0" fontId="101" fillId="11" borderId="18" xfId="0" applyFont="1" applyFill="1" applyBorder="1" applyAlignment="1">
      <alignment horizontal="center" vertical="center" wrapText="1"/>
    </xf>
    <xf numFmtId="0" fontId="100" fillId="0" borderId="29" xfId="0" applyFont="1" applyBorder="1" applyAlignment="1">
      <alignment horizontal="center" vertical="center"/>
    </xf>
    <xf numFmtId="0" fontId="100" fillId="0" borderId="35" xfId="0" applyFont="1" applyBorder="1" applyAlignment="1">
      <alignment horizontal="center" vertical="center"/>
    </xf>
    <xf numFmtId="0" fontId="100" fillId="0" borderId="76" xfId="0" applyFont="1" applyFill="1" applyBorder="1" applyAlignment="1">
      <alignment horizontal="center" vertical="center"/>
    </xf>
    <xf numFmtId="0" fontId="101" fillId="11" borderId="91" xfId="0" applyFont="1" applyFill="1" applyBorder="1" applyAlignment="1">
      <alignment horizontal="center" vertical="center" wrapText="1"/>
    </xf>
    <xf numFmtId="0" fontId="101" fillId="11" borderId="18" xfId="0" applyFont="1" applyFill="1" applyBorder="1" applyAlignment="1">
      <alignment horizontal="center" vertical="center"/>
    </xf>
    <xf numFmtId="0" fontId="101" fillId="11" borderId="96" xfId="0" applyFont="1" applyFill="1" applyBorder="1" applyAlignment="1">
      <alignment horizontal="center" vertical="center"/>
    </xf>
    <xf numFmtId="0" fontId="101" fillId="11" borderId="97" xfId="0" applyFont="1" applyFill="1" applyBorder="1" applyAlignment="1">
      <alignment horizontal="center" vertical="center"/>
    </xf>
    <xf numFmtId="187" fontId="100" fillId="0" borderId="3" xfId="0" applyNumberFormat="1" applyFont="1" applyFill="1" applyBorder="1" applyAlignment="1">
      <alignment horizontal="center" vertical="center"/>
    </xf>
    <xf numFmtId="0" fontId="100" fillId="0" borderId="4" xfId="0" applyFont="1" applyFill="1" applyBorder="1" applyAlignment="1">
      <alignment horizontal="center" vertical="center"/>
    </xf>
    <xf numFmtId="0" fontId="100" fillId="0" borderId="1" xfId="0" applyFont="1" applyFill="1" applyBorder="1" applyAlignment="1">
      <alignment horizontal="center" vertical="center"/>
    </xf>
    <xf numFmtId="0" fontId="100" fillId="0" borderId="0" xfId="0" applyFont="1" applyFill="1" applyBorder="1" applyAlignment="1">
      <alignment horizontal="center" vertical="center"/>
    </xf>
    <xf numFmtId="0" fontId="100" fillId="0" borderId="98" xfId="0" applyFont="1" applyFill="1" applyBorder="1" applyAlignment="1">
      <alignment horizontal="center" vertical="center"/>
    </xf>
    <xf numFmtId="0" fontId="100" fillId="0" borderId="15" xfId="0" applyFont="1" applyFill="1" applyBorder="1" applyAlignment="1">
      <alignment horizontal="center" vertical="center"/>
    </xf>
    <xf numFmtId="0" fontId="100" fillId="0" borderId="52" xfId="0" applyFont="1" applyFill="1" applyBorder="1" applyAlignment="1">
      <alignment horizontal="center" vertical="center"/>
    </xf>
    <xf numFmtId="0" fontId="100" fillId="0" borderId="97" xfId="0" applyFont="1" applyFill="1" applyBorder="1" applyAlignment="1">
      <alignment horizontal="center" vertical="center"/>
    </xf>
    <xf numFmtId="3" fontId="102" fillId="11" borderId="3" xfId="0" applyNumberFormat="1" applyFont="1" applyFill="1" applyBorder="1" applyAlignment="1">
      <alignment horizontal="left" vertical="top"/>
    </xf>
    <xf numFmtId="3" fontId="102" fillId="11" borderId="4" xfId="0" applyNumberFormat="1" applyFont="1" applyFill="1" applyBorder="1" applyAlignment="1">
      <alignment horizontal="left" vertical="top"/>
    </xf>
    <xf numFmtId="3" fontId="102" fillId="11" borderId="1" xfId="0" applyNumberFormat="1" applyFont="1" applyFill="1" applyBorder="1" applyAlignment="1">
      <alignment horizontal="left" vertical="top"/>
    </xf>
    <xf numFmtId="3" fontId="102" fillId="11" borderId="0" xfId="0" applyNumberFormat="1" applyFont="1" applyFill="1" applyBorder="1" applyAlignment="1">
      <alignment horizontal="left" vertical="top"/>
    </xf>
    <xf numFmtId="3" fontId="102" fillId="11" borderId="98" xfId="0" applyNumberFormat="1" applyFont="1" applyFill="1" applyBorder="1" applyAlignment="1">
      <alignment horizontal="left" vertical="top"/>
    </xf>
    <xf numFmtId="3" fontId="102" fillId="11" borderId="15" xfId="0" applyNumberFormat="1" applyFont="1" applyFill="1" applyBorder="1" applyAlignment="1">
      <alignment horizontal="left" vertical="top"/>
    </xf>
    <xf numFmtId="0" fontId="100" fillId="11" borderId="10" xfId="0" applyFont="1" applyFill="1" applyBorder="1" applyAlignment="1">
      <alignment horizontal="center" vertical="center"/>
    </xf>
    <xf numFmtId="0" fontId="100" fillId="11" borderId="92" xfId="0" applyFont="1" applyFill="1" applyBorder="1" applyAlignment="1">
      <alignment horizontal="center" vertical="center"/>
    </xf>
    <xf numFmtId="0" fontId="100" fillId="11" borderId="52" xfId="0" applyFont="1" applyFill="1" applyBorder="1" applyAlignment="1">
      <alignment horizontal="center" vertical="center"/>
    </xf>
    <xf numFmtId="0" fontId="100" fillId="11" borderId="112" xfId="0" applyFont="1" applyFill="1" applyBorder="1" applyAlignment="1">
      <alignment horizontal="center" vertical="center"/>
    </xf>
    <xf numFmtId="0" fontId="101" fillId="0" borderId="91" xfId="0" applyFont="1" applyFill="1" applyBorder="1" applyAlignment="1">
      <alignment horizontal="center" vertical="center" textRotation="255" wrapText="1"/>
    </xf>
    <xf numFmtId="0" fontId="101" fillId="0" borderId="102" xfId="0" applyFont="1" applyFill="1" applyBorder="1" applyAlignment="1">
      <alignment horizontal="center" vertical="center" textRotation="255" wrapText="1"/>
    </xf>
    <xf numFmtId="0" fontId="101" fillId="0" borderId="10" xfId="0" applyFont="1" applyFill="1" applyBorder="1" applyAlignment="1">
      <alignment horizontal="left" vertical="center" wrapText="1" shrinkToFit="1"/>
    </xf>
    <xf numFmtId="0" fontId="101" fillId="0" borderId="18" xfId="0" applyFont="1" applyFill="1" applyBorder="1" applyAlignment="1">
      <alignment horizontal="left" vertical="center" shrinkToFit="1"/>
    </xf>
    <xf numFmtId="0" fontId="101" fillId="0" borderId="10" xfId="0" applyFont="1" applyFill="1" applyBorder="1" applyAlignment="1">
      <alignment horizontal="left" vertical="center" shrinkToFit="1"/>
    </xf>
    <xf numFmtId="0" fontId="100" fillId="0" borderId="103" xfId="0" applyFont="1" applyFill="1" applyBorder="1" applyAlignment="1">
      <alignment horizontal="center" vertical="center" shrinkToFit="1"/>
    </xf>
    <xf numFmtId="0" fontId="100" fillId="0" borderId="104" xfId="0" applyFont="1" applyFill="1" applyBorder="1" applyAlignment="1">
      <alignment horizontal="center" vertical="center" shrinkToFit="1"/>
    </xf>
    <xf numFmtId="0" fontId="100" fillId="0" borderId="105" xfId="0" applyFont="1" applyFill="1" applyBorder="1" applyAlignment="1">
      <alignment horizontal="center" vertical="center" shrinkToFit="1"/>
    </xf>
    <xf numFmtId="0" fontId="100" fillId="0" borderId="106" xfId="0" applyFont="1" applyFill="1" applyBorder="1" applyAlignment="1">
      <alignment horizontal="center" vertical="center" shrinkToFit="1"/>
    </xf>
    <xf numFmtId="0" fontId="100" fillId="0" borderId="107" xfId="0" applyFont="1" applyFill="1" applyBorder="1" applyAlignment="1">
      <alignment horizontal="center" vertical="center" shrinkToFit="1"/>
    </xf>
    <xf numFmtId="0" fontId="100" fillId="0" borderId="108" xfId="0" applyFont="1" applyFill="1" applyBorder="1" applyAlignment="1">
      <alignment horizontal="center" vertical="center" shrinkToFit="1"/>
    </xf>
    <xf numFmtId="0" fontId="100" fillId="0" borderId="109" xfId="0" applyFont="1" applyFill="1" applyBorder="1" applyAlignment="1">
      <alignment horizontal="center" vertical="center" shrinkToFit="1"/>
    </xf>
    <xf numFmtId="0" fontId="100" fillId="0" borderId="110" xfId="0" applyFont="1" applyFill="1" applyBorder="1" applyAlignment="1">
      <alignment horizontal="center" vertical="center" shrinkToFit="1"/>
    </xf>
    <xf numFmtId="0" fontId="100" fillId="0" borderId="111" xfId="0" applyFont="1" applyFill="1" applyBorder="1" applyAlignment="1">
      <alignment horizontal="center" vertical="center" shrinkToFit="1"/>
    </xf>
    <xf numFmtId="0" fontId="102" fillId="11" borderId="18" xfId="0" applyFont="1" applyFill="1" applyBorder="1" applyAlignment="1">
      <alignment horizontal="center" vertical="center" wrapText="1"/>
    </xf>
    <xf numFmtId="0" fontId="100" fillId="11" borderId="18" xfId="0" applyFont="1" applyFill="1" applyBorder="1" applyAlignment="1">
      <alignment horizontal="center" vertical="center"/>
    </xf>
    <xf numFmtId="0" fontId="100" fillId="11" borderId="20" xfId="0" applyFont="1" applyFill="1" applyBorder="1" applyAlignment="1">
      <alignment horizontal="center" vertical="center"/>
    </xf>
    <xf numFmtId="0" fontId="100" fillId="11" borderId="76" xfId="0" applyFont="1" applyFill="1" applyBorder="1" applyAlignment="1">
      <alignment horizontal="center" vertical="center"/>
    </xf>
    <xf numFmtId="0" fontId="101" fillId="0" borderId="18" xfId="0" applyFont="1" applyFill="1" applyBorder="1" applyAlignment="1">
      <alignment horizontal="center" vertical="center" textRotation="255" wrapText="1"/>
    </xf>
    <xf numFmtId="0" fontId="101" fillId="0" borderId="92" xfId="0" applyFont="1" applyFill="1" applyBorder="1" applyAlignment="1">
      <alignment horizontal="left" vertical="center" shrinkToFit="1"/>
    </xf>
    <xf numFmtId="0" fontId="98" fillId="11" borderId="18" xfId="0" applyFont="1" applyFill="1" applyBorder="1" applyAlignment="1">
      <alignment horizontal="center" vertical="center" wrapText="1"/>
    </xf>
    <xf numFmtId="0" fontId="98" fillId="11" borderId="97" xfId="0" applyFont="1" applyFill="1" applyBorder="1" applyAlignment="1">
      <alignment horizontal="center" vertical="center" wrapText="1"/>
    </xf>
    <xf numFmtId="0" fontId="100" fillId="11" borderId="18" xfId="0" applyFont="1" applyFill="1" applyBorder="1" applyAlignment="1">
      <alignment horizontal="left" vertical="center"/>
    </xf>
    <xf numFmtId="0" fontId="100" fillId="11" borderId="20" xfId="0" applyFont="1" applyFill="1" applyBorder="1" applyAlignment="1">
      <alignment horizontal="left" vertical="center"/>
    </xf>
    <xf numFmtId="0" fontId="100" fillId="11" borderId="97" xfId="0" applyFont="1" applyFill="1" applyBorder="1" applyAlignment="1">
      <alignment horizontal="left" vertical="center"/>
    </xf>
    <xf numFmtId="0" fontId="100" fillId="11" borderId="51" xfId="0" applyFont="1" applyFill="1" applyBorder="1" applyAlignment="1">
      <alignment horizontal="left" vertical="center"/>
    </xf>
    <xf numFmtId="0" fontId="100" fillId="11" borderId="57" xfId="0" applyFont="1" applyFill="1" applyBorder="1" applyAlignment="1">
      <alignment horizontal="center" vertical="center"/>
    </xf>
    <xf numFmtId="0" fontId="100" fillId="11" borderId="100" xfId="0" applyFont="1" applyFill="1" applyBorder="1" applyAlignment="1">
      <alignment horizontal="center" vertical="center"/>
    </xf>
    <xf numFmtId="0" fontId="100" fillId="11" borderId="85" xfId="0" applyFont="1" applyFill="1" applyBorder="1" applyAlignment="1">
      <alignment horizontal="center" vertical="center"/>
    </xf>
    <xf numFmtId="0" fontId="100" fillId="11" borderId="101" xfId="0" applyFont="1" applyFill="1" applyBorder="1" applyAlignment="1">
      <alignment horizontal="center" vertical="center"/>
    </xf>
    <xf numFmtId="0" fontId="100" fillId="11" borderId="91" xfId="0" applyFont="1" applyFill="1" applyBorder="1" applyAlignment="1">
      <alignment horizontal="center" vertical="center"/>
    </xf>
    <xf numFmtId="0" fontId="100" fillId="0" borderId="10" xfId="0" applyFont="1" applyFill="1" applyBorder="1" applyAlignment="1">
      <alignment horizontal="left" vertical="center" shrinkToFit="1"/>
    </xf>
    <xf numFmtId="0" fontId="100" fillId="0" borderId="18" xfId="0" applyFont="1" applyFill="1" applyBorder="1" applyAlignment="1">
      <alignment horizontal="left" vertical="center" shrinkToFit="1"/>
    </xf>
    <xf numFmtId="0" fontId="100" fillId="11" borderId="96" xfId="0" applyFont="1" applyFill="1" applyBorder="1" applyAlignment="1">
      <alignment horizontal="center" vertical="center"/>
    </xf>
    <xf numFmtId="0" fontId="100" fillId="11" borderId="97" xfId="0" applyFont="1" applyFill="1" applyBorder="1" applyAlignment="1">
      <alignment horizontal="center" vertical="center"/>
    </xf>
    <xf numFmtId="0" fontId="100" fillId="0" borderId="18" xfId="0" applyFont="1" applyBorder="1" applyAlignment="1">
      <alignment horizontal="center" vertical="center"/>
    </xf>
    <xf numFmtId="0" fontId="100" fillId="0" borderId="20" xfId="0" applyFont="1" applyBorder="1" applyAlignment="1">
      <alignment horizontal="center" vertical="center"/>
    </xf>
    <xf numFmtId="0" fontId="100" fillId="0" borderId="97" xfId="0" applyFont="1" applyBorder="1" applyAlignment="1">
      <alignment horizontal="center" vertical="center"/>
    </xf>
    <xf numFmtId="0" fontId="100" fillId="0" borderId="51" xfId="0" applyFont="1" applyBorder="1" applyAlignment="1">
      <alignment horizontal="center" vertical="center"/>
    </xf>
    <xf numFmtId="0" fontId="100" fillId="0" borderId="10" xfId="0" applyFont="1" applyBorder="1" applyAlignment="1">
      <alignment horizontal="center" vertical="center"/>
    </xf>
    <xf numFmtId="0" fontId="100" fillId="0" borderId="52" xfId="0" applyFont="1" applyBorder="1" applyAlignment="1">
      <alignment horizontal="center" vertical="center"/>
    </xf>
    <xf numFmtId="3" fontId="100" fillId="0" borderId="10" xfId="0" applyNumberFormat="1" applyFont="1" applyBorder="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wrapText="1"/>
    </xf>
    <xf numFmtId="0" fontId="100" fillId="0" borderId="91" xfId="0" applyFont="1" applyBorder="1" applyAlignment="1">
      <alignment horizontal="center" vertical="center"/>
    </xf>
    <xf numFmtId="186" fontId="100" fillId="0" borderId="10" xfId="0" applyNumberFormat="1" applyFont="1" applyBorder="1" applyAlignment="1">
      <alignment horizontal="center" vertical="center"/>
    </xf>
    <xf numFmtId="186" fontId="100" fillId="0" borderId="18" xfId="0" applyNumberFormat="1" applyFont="1" applyBorder="1" applyAlignment="1">
      <alignment horizontal="center" vertical="center"/>
    </xf>
    <xf numFmtId="0" fontId="100" fillId="0" borderId="92" xfId="0" applyFont="1" applyBorder="1" applyAlignment="1">
      <alignment horizontal="center" vertical="center"/>
    </xf>
    <xf numFmtId="0" fontId="98" fillId="0" borderId="0" xfId="5" applyFont="1" applyAlignment="1">
      <alignment horizontal="center" vertical="center"/>
    </xf>
    <xf numFmtId="0" fontId="99" fillId="0" borderId="0" xfId="5" applyFont="1" applyAlignment="1">
      <alignment horizontal="center" vertical="center" wrapText="1"/>
    </xf>
    <xf numFmtId="0" fontId="103" fillId="11" borderId="100" xfId="5" applyFont="1" applyFill="1" applyBorder="1" applyAlignment="1">
      <alignment horizontal="center" vertical="center"/>
    </xf>
    <xf numFmtId="0" fontId="103" fillId="11" borderId="85" xfId="5" applyFont="1" applyFill="1" applyBorder="1" applyAlignment="1">
      <alignment horizontal="center" vertical="center"/>
    </xf>
    <xf numFmtId="0" fontId="103" fillId="11" borderId="91" xfId="5" applyFont="1" applyFill="1" applyBorder="1" applyAlignment="1">
      <alignment horizontal="center" vertical="center"/>
    </xf>
    <xf numFmtId="0" fontId="103" fillId="11" borderId="18" xfId="5" applyFont="1" applyFill="1" applyBorder="1" applyAlignment="1">
      <alignment horizontal="center" vertical="center"/>
    </xf>
    <xf numFmtId="0" fontId="103" fillId="11" borderId="101" xfId="5" applyFont="1" applyFill="1" applyBorder="1" applyAlignment="1">
      <alignment horizontal="center" vertical="center"/>
    </xf>
    <xf numFmtId="0" fontId="103" fillId="11" borderId="92" xfId="5" applyFont="1" applyFill="1" applyBorder="1" applyAlignment="1">
      <alignment horizontal="center" vertical="center"/>
    </xf>
    <xf numFmtId="0" fontId="101" fillId="0" borderId="91" xfId="5" applyFont="1" applyFill="1" applyBorder="1" applyAlignment="1">
      <alignment horizontal="center" vertical="center" textRotation="255" wrapText="1"/>
    </xf>
    <xf numFmtId="0" fontId="101" fillId="0" borderId="102" xfId="5" applyFont="1" applyFill="1" applyBorder="1" applyAlignment="1">
      <alignment horizontal="center" vertical="center" textRotation="255" wrapText="1"/>
    </xf>
    <xf numFmtId="0" fontId="101" fillId="0" borderId="10" xfId="5" applyFont="1" applyFill="1" applyBorder="1" applyAlignment="1">
      <alignment horizontal="left" vertical="center" wrapText="1" shrinkToFit="1"/>
    </xf>
    <xf numFmtId="0" fontId="101" fillId="0" borderId="18" xfId="5" applyFont="1" applyFill="1" applyBorder="1" applyAlignment="1">
      <alignment horizontal="left" vertical="center" shrinkToFit="1"/>
    </xf>
    <xf numFmtId="0" fontId="101" fillId="0" borderId="10" xfId="5" applyFont="1" applyFill="1" applyBorder="1" applyAlignment="1">
      <alignment horizontal="left" vertical="center" shrinkToFit="1"/>
    </xf>
    <xf numFmtId="0" fontId="101" fillId="0" borderId="18" xfId="5" applyFont="1" applyFill="1" applyBorder="1" applyAlignment="1">
      <alignment horizontal="center" vertical="center" textRotation="255" wrapText="1"/>
    </xf>
    <xf numFmtId="0" fontId="101" fillId="0" borderId="92" xfId="5" applyFont="1" applyFill="1" applyBorder="1" applyAlignment="1">
      <alignment horizontal="left" vertical="center" shrinkToFit="1"/>
    </xf>
    <xf numFmtId="0" fontId="104" fillId="0" borderId="91" xfId="5" applyFont="1" applyBorder="1" applyAlignment="1">
      <alignment horizontal="center" vertical="center"/>
    </xf>
    <xf numFmtId="0" fontId="104" fillId="0" borderId="18" xfId="5" applyFont="1" applyBorder="1" applyAlignment="1">
      <alignment horizontal="center" vertical="center"/>
    </xf>
    <xf numFmtId="0" fontId="103" fillId="0" borderId="18" xfId="5" applyFont="1" applyBorder="1" applyAlignment="1">
      <alignment horizontal="center" vertical="center"/>
    </xf>
    <xf numFmtId="0" fontId="103" fillId="0" borderId="20" xfId="5" applyFont="1" applyBorder="1" applyAlignment="1">
      <alignment horizontal="center" vertical="center"/>
    </xf>
    <xf numFmtId="186" fontId="104" fillId="0" borderId="10" xfId="5" applyNumberFormat="1" applyFont="1" applyBorder="1" applyAlignment="1">
      <alignment horizontal="center" vertical="center"/>
    </xf>
    <xf numFmtId="186" fontId="104" fillId="0" borderId="18" xfId="5" applyNumberFormat="1" applyFont="1" applyBorder="1" applyAlignment="1">
      <alignment horizontal="center" vertical="center"/>
    </xf>
    <xf numFmtId="0" fontId="104" fillId="0" borderId="92" xfId="5" applyFont="1" applyBorder="1" applyAlignment="1">
      <alignment horizontal="center" vertical="center"/>
    </xf>
    <xf numFmtId="0" fontId="103" fillId="11" borderId="96" xfId="5" applyFont="1" applyFill="1" applyBorder="1" applyAlignment="1">
      <alignment horizontal="center" vertical="center"/>
    </xf>
    <xf numFmtId="0" fontId="103" fillId="11" borderId="97" xfId="5" applyFont="1" applyFill="1" applyBorder="1" applyAlignment="1">
      <alignment horizontal="center" vertical="center"/>
    </xf>
    <xf numFmtId="0" fontId="103" fillId="0" borderId="97" xfId="5" applyFont="1" applyBorder="1" applyAlignment="1">
      <alignment horizontal="center" vertical="center"/>
    </xf>
    <xf numFmtId="0" fontId="103" fillId="0" borderId="51" xfId="5" applyFont="1" applyBorder="1" applyAlignment="1">
      <alignment horizontal="center" vertical="center"/>
    </xf>
    <xf numFmtId="0" fontId="104" fillId="0" borderId="10" xfId="5" applyFont="1" applyBorder="1" applyAlignment="1">
      <alignment horizontal="center" vertical="center"/>
    </xf>
    <xf numFmtId="0" fontId="104" fillId="0" borderId="20" xfId="5" applyFont="1" applyBorder="1" applyAlignment="1">
      <alignment horizontal="center" vertical="center"/>
    </xf>
    <xf numFmtId="0" fontId="104" fillId="0" borderId="52" xfId="5" applyFont="1" applyBorder="1" applyAlignment="1">
      <alignment horizontal="center" vertical="center"/>
    </xf>
    <xf numFmtId="0" fontId="104" fillId="0" borderId="51" xfId="5" applyFont="1" applyBorder="1" applyAlignment="1">
      <alignment horizontal="center" vertical="center"/>
    </xf>
    <xf numFmtId="0" fontId="103" fillId="0" borderId="10" xfId="5" applyFont="1" applyBorder="1" applyAlignment="1">
      <alignment horizontal="center" vertical="center"/>
    </xf>
    <xf numFmtId="0" fontId="103" fillId="0" borderId="52" xfId="5" applyFont="1" applyBorder="1" applyAlignment="1">
      <alignment horizontal="center" vertical="center"/>
    </xf>
    <xf numFmtId="3" fontId="104" fillId="0" borderId="10" xfId="5" applyNumberFormat="1" applyFont="1" applyBorder="1" applyAlignment="1">
      <alignment horizontal="center" vertical="center"/>
    </xf>
    <xf numFmtId="0" fontId="104" fillId="0" borderId="97" xfId="5" applyFont="1" applyBorder="1" applyAlignment="1">
      <alignment horizontal="center" vertical="center"/>
    </xf>
    <xf numFmtId="0" fontId="103" fillId="0" borderId="10" xfId="5" applyFont="1" applyFill="1" applyBorder="1" applyAlignment="1">
      <alignment horizontal="center" vertical="center"/>
    </xf>
    <xf numFmtId="0" fontId="103" fillId="0" borderId="52" xfId="5" applyFont="1" applyFill="1" applyBorder="1" applyAlignment="1">
      <alignment horizontal="center" vertical="center"/>
    </xf>
    <xf numFmtId="0" fontId="98" fillId="11" borderId="18" xfId="5" applyFont="1" applyFill="1" applyBorder="1" applyAlignment="1">
      <alignment horizontal="center" vertical="center" wrapText="1"/>
    </xf>
    <xf numFmtId="0" fontId="98" fillId="11" borderId="97" xfId="5" applyFont="1" applyFill="1" applyBorder="1" applyAlignment="1">
      <alignment horizontal="center" vertical="center" wrapText="1"/>
    </xf>
    <xf numFmtId="0" fontId="103" fillId="11" borderId="18" xfId="5" applyFont="1" applyFill="1" applyBorder="1" applyAlignment="1">
      <alignment horizontal="left" vertical="center"/>
    </xf>
    <xf numFmtId="0" fontId="103" fillId="11" borderId="20" xfId="5" applyFont="1" applyFill="1" applyBorder="1" applyAlignment="1">
      <alignment horizontal="left" vertical="center"/>
    </xf>
    <xf numFmtId="0" fontId="103" fillId="11" borderId="97" xfId="5" applyFont="1" applyFill="1" applyBorder="1" applyAlignment="1">
      <alignment horizontal="left" vertical="center"/>
    </xf>
    <xf numFmtId="0" fontId="103" fillId="11" borderId="51" xfId="5" applyFont="1" applyFill="1" applyBorder="1" applyAlignment="1">
      <alignment horizontal="left" vertical="center"/>
    </xf>
    <xf numFmtId="0" fontId="103" fillId="11" borderId="76" xfId="5" applyFont="1" applyFill="1" applyBorder="1" applyAlignment="1">
      <alignment horizontal="center" vertical="center"/>
    </xf>
    <xf numFmtId="0" fontId="103" fillId="11" borderId="57" xfId="5" applyFont="1" applyFill="1" applyBorder="1" applyAlignment="1">
      <alignment horizontal="center" vertical="center"/>
    </xf>
    <xf numFmtId="0" fontId="103" fillId="0" borderId="10" xfId="5" applyFont="1" applyFill="1" applyBorder="1" applyAlignment="1">
      <alignment horizontal="left" vertical="center" shrinkToFit="1"/>
    </xf>
    <xf numFmtId="0" fontId="103" fillId="0" borderId="18" xfId="5" applyFont="1" applyFill="1" applyBorder="1" applyAlignment="1">
      <alignment horizontal="left" vertical="center" shrinkToFit="1"/>
    </xf>
    <xf numFmtId="0" fontId="103" fillId="0" borderId="103" xfId="5" applyFont="1" applyFill="1" applyBorder="1" applyAlignment="1">
      <alignment horizontal="center" vertical="center" shrinkToFit="1"/>
    </xf>
    <xf numFmtId="0" fontId="103" fillId="0" borderId="104" xfId="5" applyFont="1" applyFill="1" applyBorder="1" applyAlignment="1">
      <alignment horizontal="center" vertical="center" shrinkToFit="1"/>
    </xf>
    <xf numFmtId="0" fontId="103" fillId="0" borderId="105" xfId="5" applyFont="1" applyFill="1" applyBorder="1" applyAlignment="1">
      <alignment horizontal="center" vertical="center" shrinkToFit="1"/>
    </xf>
    <xf numFmtId="0" fontId="103" fillId="0" borderId="106" xfId="5" applyFont="1" applyFill="1" applyBorder="1" applyAlignment="1">
      <alignment horizontal="center" vertical="center" shrinkToFit="1"/>
    </xf>
    <xf numFmtId="0" fontId="103" fillId="0" borderId="107" xfId="5" applyFont="1" applyFill="1" applyBorder="1" applyAlignment="1">
      <alignment horizontal="center" vertical="center" shrinkToFit="1"/>
    </xf>
    <xf numFmtId="0" fontId="103" fillId="0" borderId="108" xfId="5" applyFont="1" applyFill="1" applyBorder="1" applyAlignment="1">
      <alignment horizontal="center" vertical="center" shrinkToFit="1"/>
    </xf>
    <xf numFmtId="0" fontId="103" fillId="0" borderId="109" xfId="5" applyFont="1" applyFill="1" applyBorder="1" applyAlignment="1">
      <alignment horizontal="center" vertical="center" shrinkToFit="1"/>
    </xf>
    <xf numFmtId="0" fontId="103" fillId="0" borderId="110" xfId="5" applyFont="1" applyFill="1" applyBorder="1" applyAlignment="1">
      <alignment horizontal="center" vertical="center" shrinkToFit="1"/>
    </xf>
    <xf numFmtId="0" fontId="103" fillId="0" borderId="111" xfId="5" applyFont="1" applyFill="1" applyBorder="1" applyAlignment="1">
      <alignment horizontal="center" vertical="center" shrinkToFit="1"/>
    </xf>
    <xf numFmtId="0" fontId="101" fillId="11" borderId="91" xfId="5" applyFont="1" applyFill="1" applyBorder="1" applyAlignment="1">
      <alignment horizontal="center" vertical="center" wrapText="1"/>
    </xf>
    <xf numFmtId="0" fontId="101" fillId="11" borderId="18" xfId="5" applyFont="1" applyFill="1" applyBorder="1" applyAlignment="1">
      <alignment horizontal="center" vertical="center" wrapText="1"/>
    </xf>
    <xf numFmtId="0" fontId="103" fillId="0" borderId="18" xfId="5" applyFont="1" applyFill="1" applyBorder="1" applyAlignment="1">
      <alignment horizontal="center" vertical="center"/>
    </xf>
    <xf numFmtId="0" fontId="103" fillId="0" borderId="20" xfId="5" applyFont="1" applyFill="1" applyBorder="1" applyAlignment="1">
      <alignment horizontal="center" vertical="center"/>
    </xf>
    <xf numFmtId="0" fontId="104" fillId="0" borderId="10" xfId="5" applyFont="1" applyFill="1" applyBorder="1" applyAlignment="1">
      <alignment horizontal="center" vertical="center"/>
    </xf>
    <xf numFmtId="0" fontId="104" fillId="0" borderId="18" xfId="5" applyFont="1" applyFill="1" applyBorder="1" applyAlignment="1">
      <alignment horizontal="center" vertical="center"/>
    </xf>
    <xf numFmtId="0" fontId="104" fillId="0" borderId="20" xfId="5" applyFont="1" applyFill="1" applyBorder="1" applyAlignment="1">
      <alignment horizontal="center" vertical="center"/>
    </xf>
    <xf numFmtId="0" fontId="102" fillId="11" borderId="18" xfId="5" applyFont="1" applyFill="1" applyBorder="1" applyAlignment="1">
      <alignment horizontal="center" vertical="center" wrapText="1"/>
    </xf>
    <xf numFmtId="0" fontId="103" fillId="11" borderId="20" xfId="5" applyFont="1" applyFill="1" applyBorder="1" applyAlignment="1">
      <alignment horizontal="center" vertical="center"/>
    </xf>
    <xf numFmtId="0" fontId="103" fillId="11" borderId="91" xfId="5" applyFont="1" applyFill="1" applyBorder="1" applyAlignment="1">
      <alignment horizontal="center" vertical="center" wrapText="1"/>
    </xf>
    <xf numFmtId="0" fontId="103" fillId="11" borderId="18" xfId="5" applyFont="1" applyFill="1" applyBorder="1" applyAlignment="1">
      <alignment horizontal="center" vertical="center" wrapText="1"/>
    </xf>
    <xf numFmtId="0" fontId="103" fillId="0" borderId="76" xfId="5" applyFont="1" applyFill="1" applyBorder="1" applyAlignment="1">
      <alignment horizontal="center" vertical="center"/>
    </xf>
    <xf numFmtId="0" fontId="101" fillId="11" borderId="18" xfId="5" applyFont="1" applyFill="1" applyBorder="1" applyAlignment="1">
      <alignment horizontal="center" vertical="center"/>
    </xf>
    <xf numFmtId="0" fontId="101" fillId="11" borderId="96" xfId="5" applyFont="1" applyFill="1" applyBorder="1" applyAlignment="1">
      <alignment horizontal="center" vertical="center"/>
    </xf>
    <xf numFmtId="0" fontId="101" fillId="11" borderId="97" xfId="5" applyFont="1" applyFill="1" applyBorder="1" applyAlignment="1">
      <alignment horizontal="center" vertical="center"/>
    </xf>
    <xf numFmtId="0" fontId="103" fillId="0" borderId="3" xfId="5" applyFont="1" applyFill="1" applyBorder="1" applyAlignment="1">
      <alignment horizontal="center" vertical="center"/>
    </xf>
    <xf numFmtId="0" fontId="103" fillId="0" borderId="4" xfId="5" applyFont="1" applyFill="1" applyBorder="1" applyAlignment="1">
      <alignment horizontal="center" vertical="center"/>
    </xf>
    <xf numFmtId="0" fontId="103" fillId="0" borderId="1" xfId="5" applyFont="1" applyFill="1" applyBorder="1" applyAlignment="1">
      <alignment horizontal="center" vertical="center"/>
    </xf>
    <xf numFmtId="0" fontId="103" fillId="0" borderId="0" xfId="5" applyFont="1" applyFill="1" applyBorder="1" applyAlignment="1">
      <alignment horizontal="center" vertical="center"/>
    </xf>
    <xf numFmtId="0" fontId="103" fillId="0" borderId="98" xfId="5" applyFont="1" applyFill="1" applyBorder="1" applyAlignment="1">
      <alignment horizontal="center" vertical="center"/>
    </xf>
    <xf numFmtId="0" fontId="103" fillId="0" borderId="15" xfId="5" applyFont="1" applyFill="1" applyBorder="1" applyAlignment="1">
      <alignment horizontal="center" vertical="center"/>
    </xf>
    <xf numFmtId="0" fontId="103" fillId="0" borderId="97" xfId="5" applyFont="1" applyFill="1" applyBorder="1" applyAlignment="1">
      <alignment horizontal="center" vertical="center"/>
    </xf>
    <xf numFmtId="3" fontId="102" fillId="11" borderId="3" xfId="5" applyNumberFormat="1" applyFont="1" applyFill="1" applyBorder="1" applyAlignment="1">
      <alignment horizontal="left" vertical="top"/>
    </xf>
    <xf numFmtId="3" fontId="102" fillId="11" borderId="4" xfId="5" applyNumberFormat="1" applyFont="1" applyFill="1" applyBorder="1" applyAlignment="1">
      <alignment horizontal="left" vertical="top"/>
    </xf>
    <xf numFmtId="3" fontId="102" fillId="11" borderId="1" xfId="5" applyNumberFormat="1" applyFont="1" applyFill="1" applyBorder="1" applyAlignment="1">
      <alignment horizontal="left" vertical="top"/>
    </xf>
    <xf numFmtId="3" fontId="102" fillId="11" borderId="0" xfId="5" applyNumberFormat="1" applyFont="1" applyFill="1" applyBorder="1" applyAlignment="1">
      <alignment horizontal="left" vertical="top"/>
    </xf>
    <xf numFmtId="3" fontId="102" fillId="11" borderId="98" xfId="5" applyNumberFormat="1" applyFont="1" applyFill="1" applyBorder="1" applyAlignment="1">
      <alignment horizontal="left" vertical="top"/>
    </xf>
    <xf numFmtId="3" fontId="102" fillId="11" borderId="15" xfId="5" applyNumberFormat="1" applyFont="1" applyFill="1" applyBorder="1" applyAlignment="1">
      <alignment horizontal="left" vertical="top"/>
    </xf>
    <xf numFmtId="0" fontId="103" fillId="11" borderId="10" xfId="5" applyFont="1" applyFill="1" applyBorder="1" applyAlignment="1">
      <alignment horizontal="center" vertical="center"/>
    </xf>
    <xf numFmtId="0" fontId="103" fillId="11" borderId="52" xfId="5" applyFont="1" applyFill="1" applyBorder="1" applyAlignment="1">
      <alignment horizontal="center" vertical="center"/>
    </xf>
    <xf numFmtId="0" fontId="103" fillId="11" borderId="112" xfId="5" applyFont="1" applyFill="1" applyBorder="1" applyAlignment="1">
      <alignment horizontal="center" vertical="center"/>
    </xf>
    <xf numFmtId="0" fontId="103" fillId="0" borderId="29" xfId="5" applyFont="1" applyBorder="1" applyAlignment="1">
      <alignment horizontal="center" vertical="center"/>
    </xf>
    <xf numFmtId="0" fontId="103" fillId="0" borderId="0" xfId="5" applyFont="1" applyBorder="1" applyAlignment="1">
      <alignment horizontal="center" vertical="center"/>
    </xf>
    <xf numFmtId="0" fontId="103" fillId="0" borderId="15" xfId="5" applyFont="1" applyBorder="1" applyAlignment="1">
      <alignment horizontal="center" vertical="center"/>
    </xf>
    <xf numFmtId="0" fontId="104" fillId="0" borderId="29" xfId="5" applyFont="1" applyBorder="1" applyAlignment="1">
      <alignment horizontal="center" vertical="center"/>
    </xf>
    <xf numFmtId="0" fontId="104" fillId="0" borderId="35" xfId="5" applyFont="1" applyBorder="1" applyAlignment="1">
      <alignment horizontal="center" vertical="center"/>
    </xf>
    <xf numFmtId="0" fontId="104" fillId="0" borderId="0" xfId="5" applyFont="1" applyBorder="1" applyAlignment="1">
      <alignment horizontal="center" vertical="center"/>
    </xf>
    <xf numFmtId="0" fontId="104" fillId="0" borderId="8" xfId="5" applyFont="1" applyBorder="1" applyAlignment="1">
      <alignment horizontal="center" vertical="center"/>
    </xf>
    <xf numFmtId="0" fontId="103" fillId="0" borderId="11" xfId="5" applyFont="1" applyBorder="1" applyAlignment="1">
      <alignment horizontal="center" vertical="center"/>
    </xf>
    <xf numFmtId="58" fontId="104" fillId="0" borderId="11" xfId="5" applyNumberFormat="1" applyFont="1" applyBorder="1" applyAlignment="1">
      <alignment horizontal="center" vertical="center"/>
    </xf>
    <xf numFmtId="0" fontId="104" fillId="0" borderId="11" xfId="5" applyFont="1" applyBorder="1" applyAlignment="1">
      <alignment horizontal="center" vertical="center"/>
    </xf>
    <xf numFmtId="0" fontId="104" fillId="0" borderId="24" xfId="5" applyFont="1" applyBorder="1" applyAlignment="1">
      <alignment horizontal="center" vertical="center"/>
    </xf>
    <xf numFmtId="0" fontId="104" fillId="0" borderId="15" xfId="5" applyFont="1" applyBorder="1" applyAlignment="1">
      <alignment horizontal="center" vertical="center"/>
    </xf>
    <xf numFmtId="0" fontId="104" fillId="0" borderId="17" xfId="5" applyFont="1" applyBorder="1" applyAlignment="1">
      <alignment horizontal="center" vertical="center"/>
    </xf>
    <xf numFmtId="0" fontId="101" fillId="0" borderId="0" xfId="5" applyFont="1" applyFill="1" applyBorder="1" applyAlignment="1">
      <alignment horizontal="center" vertical="center" wrapText="1"/>
    </xf>
    <xf numFmtId="0" fontId="103" fillId="0" borderId="8" xfId="5" applyFont="1" applyBorder="1" applyAlignment="1">
      <alignment horizontal="center" vertical="center"/>
    </xf>
    <xf numFmtId="0" fontId="101" fillId="0" borderId="29" xfId="5" applyFont="1" applyFill="1" applyBorder="1" applyAlignment="1">
      <alignment horizontal="left" vertical="top" wrapText="1"/>
    </xf>
    <xf numFmtId="0" fontId="101" fillId="0" borderId="35" xfId="5" applyFont="1" applyFill="1" applyBorder="1" applyAlignment="1">
      <alignment horizontal="left" vertical="top" wrapText="1"/>
    </xf>
    <xf numFmtId="0" fontId="101" fillId="0" borderId="0" xfId="5" applyFont="1" applyFill="1" applyBorder="1" applyAlignment="1">
      <alignment horizontal="left" vertical="top" wrapText="1"/>
    </xf>
    <xf numFmtId="0" fontId="101" fillId="0" borderId="8" xfId="5" applyFont="1" applyFill="1" applyBorder="1" applyAlignment="1">
      <alignment horizontal="left" vertical="top" wrapText="1"/>
    </xf>
    <xf numFmtId="0" fontId="103" fillId="0" borderId="24" xfId="5" applyFont="1" applyBorder="1" applyAlignment="1">
      <alignment horizontal="center" vertical="center"/>
    </xf>
    <xf numFmtId="0" fontId="103" fillId="0" borderId="17" xfId="5" applyFont="1" applyBorder="1" applyAlignment="1">
      <alignment horizontal="center" vertical="center"/>
    </xf>
    <xf numFmtId="0" fontId="98" fillId="0" borderId="34" xfId="5" applyFont="1" applyFill="1" applyBorder="1" applyAlignment="1">
      <alignment horizontal="center" vertical="center" wrapText="1"/>
    </xf>
    <xf numFmtId="0" fontId="98" fillId="0" borderId="29" xfId="5" applyFont="1" applyFill="1" applyBorder="1" applyAlignment="1">
      <alignment horizontal="center" vertical="center" wrapText="1"/>
    </xf>
    <xf numFmtId="0" fontId="98" fillId="0" borderId="11" xfId="5" applyFont="1" applyFill="1" applyBorder="1" applyAlignment="1">
      <alignment horizontal="center" vertical="center" wrapText="1"/>
    </xf>
    <xf numFmtId="0" fontId="98" fillId="0" borderId="0" xfId="5" applyFont="1" applyFill="1" applyBorder="1" applyAlignment="1">
      <alignment horizontal="center" vertical="center" wrapText="1"/>
    </xf>
    <xf numFmtId="0" fontId="101" fillId="0" borderId="29" xfId="5" applyFont="1" applyFill="1" applyBorder="1" applyAlignment="1">
      <alignment horizontal="center" vertical="center" wrapText="1"/>
    </xf>
    <xf numFmtId="0" fontId="101" fillId="0" borderId="11" xfId="5" applyFont="1" applyFill="1" applyBorder="1" applyAlignment="1">
      <alignment horizontal="center" vertical="top" wrapText="1"/>
    </xf>
    <xf numFmtId="0" fontId="101" fillId="0" borderId="0" xfId="5" applyFont="1" applyFill="1" applyBorder="1" applyAlignment="1">
      <alignment horizontal="center" vertical="top" wrapText="1"/>
    </xf>
    <xf numFmtId="0" fontId="103" fillId="0" borderId="0" xfId="5" applyFont="1" applyFill="1" applyBorder="1" applyAlignment="1">
      <alignment horizontal="center" vertical="top" wrapText="1"/>
    </xf>
    <xf numFmtId="0" fontId="101" fillId="0" borderId="11" xfId="5" applyFont="1" applyFill="1" applyBorder="1" applyAlignment="1">
      <alignment horizontal="center" vertical="center" wrapText="1"/>
    </xf>
    <xf numFmtId="0" fontId="101" fillId="0" borderId="7" xfId="5" applyFont="1" applyFill="1" applyBorder="1" applyAlignment="1">
      <alignment horizontal="center" vertical="top" wrapText="1"/>
    </xf>
    <xf numFmtId="0" fontId="101" fillId="0" borderId="7" xfId="5" applyFont="1" applyFill="1" applyBorder="1" applyAlignment="1">
      <alignment horizontal="center" vertical="center" wrapText="1"/>
    </xf>
    <xf numFmtId="0" fontId="103" fillId="0" borderId="113" xfId="5" applyFont="1" applyBorder="1" applyAlignment="1">
      <alignment horizontal="center" vertical="center"/>
    </xf>
    <xf numFmtId="0" fontId="103" fillId="0" borderId="45" xfId="5" applyFont="1" applyBorder="1" applyAlignment="1">
      <alignment horizontal="center" vertical="center"/>
    </xf>
    <xf numFmtId="0" fontId="103" fillId="0" borderId="114" xfId="5" applyFont="1" applyBorder="1" applyAlignment="1">
      <alignment horizontal="center" vertical="center"/>
    </xf>
    <xf numFmtId="0" fontId="103" fillId="0" borderId="115" xfId="5" applyFont="1" applyBorder="1" applyAlignment="1">
      <alignment horizontal="center" vertical="center"/>
    </xf>
    <xf numFmtId="0" fontId="103" fillId="0" borderId="42" xfId="5" applyFont="1" applyBorder="1" applyAlignment="1">
      <alignment horizontal="center" vertical="center"/>
    </xf>
    <xf numFmtId="0" fontId="103" fillId="0" borderId="116" xfId="5" applyFont="1" applyBorder="1" applyAlignment="1">
      <alignment horizontal="center" vertical="center"/>
    </xf>
    <xf numFmtId="0" fontId="6" fillId="0" borderId="0" xfId="0" applyFont="1" applyFill="1" applyBorder="1" applyAlignment="1">
      <alignment horizontal="center" vertical="center" shrinkToFit="1"/>
    </xf>
    <xf numFmtId="0" fontId="7" fillId="0" borderId="0" xfId="0" applyFont="1" applyFill="1" applyBorder="1" applyAlignment="1">
      <alignment horizontal="left" vertical="center"/>
    </xf>
    <xf numFmtId="0" fontId="15" fillId="0" borderId="0" xfId="0" applyFont="1" applyFill="1" applyBorder="1" applyAlignment="1">
      <alignment horizontal="left" vertical="center"/>
    </xf>
    <xf numFmtId="49" fontId="4" fillId="0" borderId="81" xfId="0" applyNumberFormat="1" applyFont="1" applyFill="1" applyBorder="1" applyAlignment="1" applyProtection="1">
      <alignment horizontal="center" vertical="center"/>
      <protection locked="0"/>
    </xf>
    <xf numFmtId="49" fontId="4" fillId="0" borderId="82" xfId="0" applyNumberFormat="1" applyFont="1" applyFill="1" applyBorder="1" applyAlignment="1" applyProtection="1">
      <alignment horizontal="center" vertical="center"/>
      <protection locked="0"/>
    </xf>
    <xf numFmtId="49" fontId="6" fillId="0" borderId="83" xfId="0" applyNumberFormat="1" applyFont="1" applyFill="1" applyBorder="1" applyAlignment="1" applyProtection="1">
      <alignment horizontal="center" vertical="center"/>
      <protection locked="0"/>
    </xf>
    <xf numFmtId="49" fontId="6" fillId="0" borderId="29" xfId="0" applyNumberFormat="1" applyFont="1" applyFill="1" applyBorder="1" applyAlignment="1" applyProtection="1">
      <alignment horizontal="center" vertical="center"/>
      <protection locked="0"/>
    </xf>
    <xf numFmtId="49" fontId="6" fillId="0" borderId="84"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22" xfId="0" applyNumberFormat="1" applyFont="1" applyFill="1" applyBorder="1" applyAlignment="1" applyProtection="1">
      <alignment horizontal="center" vertical="center"/>
      <protection locked="0"/>
    </xf>
    <xf numFmtId="0" fontId="6" fillId="0" borderId="85"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6" fillId="0" borderId="18" xfId="0" applyFont="1" applyFill="1" applyBorder="1" applyAlignment="1">
      <alignment horizontal="center" vertical="center" wrapText="1"/>
    </xf>
    <xf numFmtId="49" fontId="4" fillId="0" borderId="87" xfId="0" applyNumberFormat="1" applyFont="1" applyFill="1" applyBorder="1" applyAlignment="1" applyProtection="1">
      <alignment horizontal="center" vertical="center"/>
      <protection locked="0"/>
    </xf>
    <xf numFmtId="49" fontId="4" fillId="0" borderId="88" xfId="0" applyNumberFormat="1" applyFont="1" applyFill="1" applyBorder="1" applyAlignment="1" applyProtection="1">
      <alignment horizontal="center" vertical="center"/>
      <protection locked="0"/>
    </xf>
    <xf numFmtId="49" fontId="4" fillId="0" borderId="89" xfId="0" applyNumberFormat="1" applyFont="1" applyFill="1" applyBorder="1" applyAlignment="1" applyProtection="1">
      <alignment horizontal="center" vertical="center"/>
      <protection locked="0"/>
    </xf>
    <xf numFmtId="49" fontId="4" fillId="0" borderId="90" xfId="0" applyNumberFormat="1" applyFont="1" applyFill="1" applyBorder="1" applyAlignment="1" applyProtection="1">
      <alignment horizontal="center" vertical="center"/>
      <protection locked="0"/>
    </xf>
    <xf numFmtId="0" fontId="12" fillId="0" borderId="91" xfId="0" applyFont="1" applyFill="1" applyBorder="1" applyAlignment="1">
      <alignment horizontal="center" vertical="center"/>
    </xf>
    <xf numFmtId="0" fontId="12" fillId="0" borderId="18" xfId="0" applyFont="1" applyFill="1" applyBorder="1" applyAlignment="1">
      <alignment horizontal="center" vertical="center"/>
    </xf>
    <xf numFmtId="0" fontId="6" fillId="0" borderId="18" xfId="0" applyFont="1" applyFill="1" applyBorder="1" applyAlignment="1" applyProtection="1">
      <alignment horizontal="center" vertical="center"/>
      <protection locked="0"/>
    </xf>
    <xf numFmtId="0" fontId="14" fillId="0" borderId="18"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92"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8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2" xfId="0" applyFont="1" applyFill="1" applyBorder="1" applyAlignment="1">
      <alignment horizontal="center" vertical="center"/>
    </xf>
    <xf numFmtId="49" fontId="4" fillId="0" borderId="83" xfId="0" applyNumberFormat="1" applyFont="1" applyFill="1" applyBorder="1" applyAlignment="1" applyProtection="1">
      <alignment horizontal="center" vertical="center"/>
      <protection locked="0"/>
    </xf>
    <xf numFmtId="49" fontId="4" fillId="0" borderId="29" xfId="0" applyNumberFormat="1" applyFont="1" applyFill="1" applyBorder="1" applyAlignment="1" applyProtection="1">
      <alignment horizontal="center" vertical="center"/>
      <protection locked="0"/>
    </xf>
    <xf numFmtId="49" fontId="4" fillId="0" borderId="35" xfId="0" applyNumberFormat="1" applyFont="1" applyFill="1" applyBorder="1" applyAlignment="1" applyProtection="1">
      <alignment horizontal="center" vertical="center"/>
      <protection locked="0"/>
    </xf>
    <xf numFmtId="49" fontId="4" fillId="0" borderId="93" xfId="0" applyNumberFormat="1" applyFont="1" applyFill="1" applyBorder="1" applyAlignment="1" applyProtection="1">
      <alignment horizontal="center" vertical="center"/>
      <protection locked="0"/>
    </xf>
    <xf numFmtId="49" fontId="4" fillId="0" borderId="94" xfId="0" applyNumberFormat="1" applyFont="1" applyFill="1" applyBorder="1" applyAlignment="1" applyProtection="1">
      <alignment horizontal="center" vertical="center"/>
      <protection locked="0"/>
    </xf>
    <xf numFmtId="49" fontId="4" fillId="0" borderId="95" xfId="0" applyNumberFormat="1" applyFont="1" applyFill="1" applyBorder="1" applyAlignment="1" applyProtection="1">
      <alignment horizontal="center" vertical="center"/>
      <protection locked="0"/>
    </xf>
    <xf numFmtId="0" fontId="12" fillId="0" borderId="9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4" fillId="0" borderId="21" xfId="0" applyFont="1" applyFill="1" applyBorder="1" applyAlignment="1">
      <alignment horizontal="center" vertical="center" shrinkToFit="1"/>
    </xf>
    <xf numFmtId="0" fontId="14" fillId="0" borderId="4" xfId="0" applyFont="1" applyFill="1" applyBorder="1" applyAlignment="1" applyProtection="1">
      <alignment horizontal="center" vertical="center"/>
      <protection locked="0"/>
    </xf>
    <xf numFmtId="0" fontId="12" fillId="0" borderId="86" xfId="0" applyFont="1" applyFill="1" applyBorder="1" applyAlignment="1">
      <alignment horizontal="center" vertical="center" justifyLastLine="1"/>
    </xf>
    <xf numFmtId="0" fontId="14" fillId="0" borderId="0"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6" fillId="0" borderId="9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3" fillId="0" borderId="18"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4" fillId="0" borderId="5" xfId="0" applyFont="1" applyFill="1" applyBorder="1" applyAlignment="1">
      <alignment horizontal="center" vertical="center" wrapText="1" justifyLastLine="1"/>
    </xf>
    <xf numFmtId="0" fontId="14" fillId="0" borderId="22" xfId="0" applyFont="1" applyFill="1" applyBorder="1" applyAlignment="1">
      <alignment horizontal="center" vertical="center" wrapText="1" justifyLastLine="1"/>
    </xf>
    <xf numFmtId="0" fontId="12" fillId="0" borderId="10"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6" fillId="0" borderId="3" xfId="0" applyFont="1" applyFill="1" applyBorder="1" applyAlignment="1">
      <alignment horizontal="center" vertical="center" wrapText="1" justifyLastLine="1"/>
    </xf>
    <xf numFmtId="0" fontId="6" fillId="0" borderId="4" xfId="0" applyFont="1" applyFill="1" applyBorder="1" applyAlignment="1">
      <alignment horizontal="center" vertical="center" wrapText="1" justifyLastLine="1"/>
    </xf>
    <xf numFmtId="0" fontId="6" fillId="0" borderId="6" xfId="0" applyFont="1" applyFill="1" applyBorder="1" applyAlignment="1">
      <alignment horizontal="center" vertical="center" wrapText="1" justifyLastLine="1"/>
    </xf>
    <xf numFmtId="0" fontId="6" fillId="0" borderId="7" xfId="0" applyFont="1" applyFill="1" applyBorder="1" applyAlignment="1">
      <alignment horizontal="center" vertical="center" wrapText="1" justifyLastLine="1"/>
    </xf>
    <xf numFmtId="0" fontId="14" fillId="0" borderId="23" xfId="0" applyFont="1" applyFill="1" applyBorder="1" applyAlignment="1">
      <alignment horizontal="center" vertical="center" wrapText="1" justifyLastLine="1"/>
    </xf>
    <xf numFmtId="0" fontId="14" fillId="0" borderId="13" xfId="0" applyFont="1" applyFill="1" applyBorder="1" applyAlignment="1">
      <alignment horizontal="center" vertical="center" wrapText="1" justifyLastLine="1"/>
    </xf>
    <xf numFmtId="0" fontId="14" fillId="0" borderId="91" xfId="0" applyFont="1" applyFill="1" applyBorder="1" applyAlignment="1">
      <alignment horizontal="center" vertical="center" wrapText="1" justifyLastLine="1"/>
    </xf>
    <xf numFmtId="0" fontId="14" fillId="0" borderId="18" xfId="0" applyFont="1" applyFill="1" applyBorder="1" applyAlignment="1">
      <alignment horizontal="center" vertical="center" wrapText="1" justifyLastLine="1"/>
    </xf>
    <xf numFmtId="0" fontId="14" fillId="0" borderId="21" xfId="0" applyFont="1" applyFill="1" applyBorder="1" applyAlignment="1">
      <alignment horizontal="center" vertical="center" wrapText="1" justifyLastLine="1"/>
    </xf>
    <xf numFmtId="0" fontId="23" fillId="0" borderId="3" xfId="0" applyFont="1" applyFill="1" applyBorder="1" applyAlignment="1">
      <alignment horizontal="left" vertical="center" wrapText="1" justifyLastLine="1"/>
    </xf>
    <xf numFmtId="0" fontId="14" fillId="0" borderId="4" xfId="0" applyFont="1" applyFill="1" applyBorder="1" applyAlignment="1">
      <alignment horizontal="left" vertical="center" wrapText="1" justifyLastLine="1"/>
    </xf>
    <xf numFmtId="0" fontId="14" fillId="0" borderId="5" xfId="0" applyFont="1" applyFill="1" applyBorder="1" applyAlignment="1">
      <alignment horizontal="left" vertical="center" wrapText="1" justifyLastLine="1"/>
    </xf>
    <xf numFmtId="0" fontId="23" fillId="0" borderId="1" xfId="0" applyFont="1" applyFill="1" applyBorder="1" applyAlignment="1">
      <alignment horizontal="left" vertical="center" wrapText="1" justifyLastLine="1"/>
    </xf>
    <xf numFmtId="0" fontId="14" fillId="0" borderId="0" xfId="0" applyFont="1" applyFill="1" applyBorder="1" applyAlignment="1">
      <alignment horizontal="left" vertical="center" wrapText="1" justifyLastLine="1"/>
    </xf>
    <xf numFmtId="0" fontId="14" fillId="0" borderId="2" xfId="0" applyFont="1" applyFill="1" applyBorder="1" applyAlignment="1">
      <alignment horizontal="left" vertical="center" wrapText="1" justifyLastLine="1"/>
    </xf>
    <xf numFmtId="0" fontId="14" fillId="0" borderId="6" xfId="0" applyFont="1" applyFill="1" applyBorder="1" applyAlignment="1">
      <alignment horizontal="left" vertical="center" wrapText="1" justifyLastLine="1"/>
    </xf>
    <xf numFmtId="0" fontId="14" fillId="0" borderId="7" xfId="0" applyFont="1" applyFill="1" applyBorder="1" applyAlignment="1">
      <alignment horizontal="left" vertical="center" wrapText="1" justifyLastLine="1"/>
    </xf>
    <xf numFmtId="0" fontId="14" fillId="0" borderId="22" xfId="0" applyFont="1" applyFill="1" applyBorder="1" applyAlignment="1">
      <alignment horizontal="left" vertical="center" wrapText="1" justifyLastLine="1"/>
    </xf>
    <xf numFmtId="38" fontId="17" fillId="0" borderId="20" xfId="1" applyFont="1" applyFill="1" applyBorder="1" applyAlignment="1">
      <alignment horizontal="center" vertical="center" wrapText="1" justifyLastLine="1"/>
    </xf>
    <xf numFmtId="38" fontId="17" fillId="0" borderId="9" xfId="1" applyFont="1" applyFill="1" applyBorder="1" applyAlignment="1">
      <alignment horizontal="center" vertical="center" wrapText="1" justifyLastLine="1"/>
    </xf>
    <xf numFmtId="0" fontId="7" fillId="0" borderId="76" xfId="0" applyFont="1" applyFill="1" applyBorder="1" applyAlignment="1">
      <alignment horizontal="left" vertical="center" wrapText="1" justifyLastLine="1"/>
    </xf>
    <xf numFmtId="0" fontId="23" fillId="0" borderId="18" xfId="0" applyFont="1" applyFill="1" applyBorder="1" applyAlignment="1">
      <alignment horizontal="left" vertical="center" wrapText="1" justifyLastLine="1"/>
    </xf>
    <xf numFmtId="0" fontId="14" fillId="0" borderId="18" xfId="0" applyFont="1" applyFill="1" applyBorder="1" applyAlignment="1">
      <alignment horizontal="left" vertical="center" wrapText="1" justifyLastLine="1"/>
    </xf>
    <xf numFmtId="0" fontId="14" fillId="0" borderId="21" xfId="0" applyFont="1" applyFill="1" applyBorder="1" applyAlignment="1">
      <alignment horizontal="left" vertical="center" wrapText="1" justifyLastLine="1"/>
    </xf>
    <xf numFmtId="0" fontId="14" fillId="0" borderId="20" xfId="0" applyFont="1" applyFill="1" applyBorder="1" applyAlignment="1">
      <alignment horizontal="center" vertical="center" wrapText="1" justifyLastLine="1"/>
    </xf>
    <xf numFmtId="0" fontId="14" fillId="0" borderId="9" xfId="0" applyFont="1" applyFill="1" applyBorder="1" applyAlignment="1">
      <alignment horizontal="center" vertical="center" wrapText="1" justifyLastLine="1"/>
    </xf>
    <xf numFmtId="38" fontId="6" fillId="0" borderId="27" xfId="1" applyFont="1" applyFill="1" applyBorder="1" applyAlignment="1">
      <alignment horizontal="left"/>
    </xf>
    <xf numFmtId="0" fontId="25" fillId="0" borderId="27" xfId="0" applyFont="1" applyFill="1" applyBorder="1" applyAlignment="1" applyProtection="1">
      <alignment horizontal="center"/>
      <protection locked="0"/>
    </xf>
    <xf numFmtId="38" fontId="17" fillId="0" borderId="0" xfId="1" applyFont="1" applyFill="1" applyBorder="1" applyAlignment="1">
      <alignment horizontal="center"/>
    </xf>
    <xf numFmtId="38" fontId="17" fillId="0" borderId="80" xfId="1" applyFont="1" applyFill="1" applyBorder="1" applyAlignment="1">
      <alignment horizontal="center"/>
    </xf>
    <xf numFmtId="180" fontId="24" fillId="0" borderId="0" xfId="0" applyNumberFormat="1" applyFont="1" applyFill="1" applyBorder="1" applyAlignment="1" applyProtection="1">
      <alignment horizontal="right"/>
      <protection locked="0"/>
    </xf>
    <xf numFmtId="180" fontId="24" fillId="0" borderId="80" xfId="0" applyNumberFormat="1" applyFont="1" applyFill="1" applyBorder="1" applyAlignment="1" applyProtection="1">
      <alignment horizontal="right"/>
      <protection locked="0"/>
    </xf>
    <xf numFmtId="0" fontId="7" fillId="0" borderId="23" xfId="0" applyFont="1" applyFill="1" applyBorder="1" applyAlignment="1">
      <alignment horizontal="left" vertical="center"/>
    </xf>
    <xf numFmtId="0" fontId="7" fillId="0" borderId="17"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Border="1" applyAlignment="1" applyProtection="1">
      <alignment horizontal="center" vertical="center"/>
      <protection locked="0"/>
    </xf>
    <xf numFmtId="0" fontId="12" fillId="0" borderId="91" xfId="0" applyFont="1" applyFill="1" applyBorder="1" applyAlignment="1">
      <alignment horizontal="center" vertical="center" wrapText="1" justifyLastLine="1"/>
    </xf>
    <xf numFmtId="0" fontId="12" fillId="0" borderId="18" xfId="0" applyFont="1" applyFill="1" applyBorder="1" applyAlignment="1">
      <alignment horizontal="center" vertical="center" wrapText="1" justifyLastLine="1"/>
    </xf>
    <xf numFmtId="0" fontId="12" fillId="0" borderId="20" xfId="0" applyFont="1" applyFill="1" applyBorder="1" applyAlignment="1">
      <alignment horizontal="center" vertical="center" wrapText="1" justifyLastLine="1"/>
    </xf>
    <xf numFmtId="0" fontId="12" fillId="0" borderId="96" xfId="0" applyFont="1" applyFill="1" applyBorder="1" applyAlignment="1">
      <alignment horizontal="center" vertical="center" wrapText="1" justifyLastLine="1"/>
    </xf>
    <xf numFmtId="0" fontId="12" fillId="0" borderId="97" xfId="0" applyFont="1" applyFill="1" applyBorder="1" applyAlignment="1">
      <alignment horizontal="center" vertical="center" wrapText="1" justifyLastLine="1"/>
    </xf>
    <xf numFmtId="0" fontId="12" fillId="0" borderId="51" xfId="0" applyFont="1" applyFill="1" applyBorder="1" applyAlignment="1">
      <alignment horizontal="center" vertical="center" wrapText="1" justifyLastLine="1"/>
    </xf>
    <xf numFmtId="38" fontId="24" fillId="0" borderId="3" xfId="0" applyNumberFormat="1" applyFont="1" applyFill="1" applyBorder="1" applyAlignment="1" applyProtection="1">
      <alignment horizontal="right" vertical="center" justifyLastLine="1"/>
      <protection locked="0"/>
    </xf>
    <xf numFmtId="38" fontId="24" fillId="0" borderId="4" xfId="0" applyNumberFormat="1" applyFont="1" applyFill="1" applyBorder="1" applyAlignment="1" applyProtection="1">
      <alignment horizontal="right" vertical="center" justifyLastLine="1"/>
      <protection locked="0"/>
    </xf>
    <xf numFmtId="38" fontId="24" fillId="0" borderId="98" xfId="0" applyNumberFormat="1" applyFont="1" applyFill="1" applyBorder="1" applyAlignment="1" applyProtection="1">
      <alignment horizontal="right" vertical="center" justifyLastLine="1"/>
      <protection locked="0"/>
    </xf>
    <xf numFmtId="38" fontId="24" fillId="0" borderId="15" xfId="0" applyNumberFormat="1" applyFont="1" applyFill="1" applyBorder="1" applyAlignment="1" applyProtection="1">
      <alignment horizontal="right" vertical="center" justifyLastLine="1"/>
      <protection locked="0"/>
    </xf>
    <xf numFmtId="0" fontId="7" fillId="0" borderId="5" xfId="0" applyFont="1" applyFill="1" applyBorder="1" applyAlignment="1">
      <alignment horizontal="center" vertical="center"/>
    </xf>
    <xf numFmtId="0" fontId="7" fillId="0" borderId="99" xfId="0" applyFont="1" applyFill="1" applyBorder="1" applyAlignment="1">
      <alignment horizontal="center" vertical="center"/>
    </xf>
    <xf numFmtId="0" fontId="23" fillId="0" borderId="3" xfId="0" applyFont="1" applyFill="1" applyBorder="1" applyAlignment="1">
      <alignment horizontal="left" vertical="center" wrapText="1" indent="1"/>
    </xf>
    <xf numFmtId="0" fontId="12" fillId="0" borderId="4" xfId="0" applyFont="1" applyFill="1" applyBorder="1" applyAlignment="1">
      <alignment horizontal="left" vertical="center" wrapText="1" indent="1"/>
    </xf>
    <xf numFmtId="0" fontId="12" fillId="0" borderId="5" xfId="0" applyFont="1" applyFill="1" applyBorder="1" applyAlignment="1">
      <alignment horizontal="left" vertical="center" wrapText="1" indent="1"/>
    </xf>
    <xf numFmtId="0" fontId="12" fillId="0" borderId="98" xfId="0" applyFont="1" applyFill="1" applyBorder="1" applyAlignment="1">
      <alignment horizontal="left" vertical="center" wrapText="1" indent="1"/>
    </xf>
    <xf numFmtId="0" fontId="12" fillId="0" borderId="15" xfId="0" applyFont="1" applyFill="1" applyBorder="1" applyAlignment="1">
      <alignment horizontal="left" vertical="center" wrapText="1" indent="1"/>
    </xf>
    <xf numFmtId="0" fontId="12" fillId="0" borderId="99" xfId="0" applyFont="1" applyFill="1" applyBorder="1" applyAlignment="1">
      <alignment horizontal="left" vertical="center" wrapText="1" indent="1"/>
    </xf>
    <xf numFmtId="0" fontId="14" fillId="0" borderId="3" xfId="0" applyFont="1" applyFill="1" applyBorder="1" applyAlignment="1">
      <alignment horizontal="center" vertical="center" justifyLastLine="1"/>
    </xf>
    <xf numFmtId="0" fontId="14" fillId="0" borderId="4" xfId="0" applyFont="1" applyFill="1" applyBorder="1" applyAlignment="1">
      <alignment horizontal="center" vertical="center" justifyLastLine="1"/>
    </xf>
    <xf numFmtId="0" fontId="14" fillId="0" borderId="98" xfId="0" applyFont="1" applyFill="1" applyBorder="1" applyAlignment="1">
      <alignment horizontal="center" vertical="center" justifyLastLine="1"/>
    </xf>
    <xf numFmtId="0" fontId="14" fillId="0" borderId="15" xfId="0" applyFont="1" applyFill="1" applyBorder="1" applyAlignment="1">
      <alignment horizontal="center" vertical="center" justifyLastLine="1"/>
    </xf>
    <xf numFmtId="0" fontId="6" fillId="0" borderId="0" xfId="0" applyFont="1" applyFill="1" applyBorder="1" applyAlignment="1">
      <alignment horizontal="distributed" vertical="center" justifyLastLine="1"/>
    </xf>
    <xf numFmtId="0" fontId="18" fillId="0" borderId="0" xfId="0" applyFont="1" applyFill="1" applyBorder="1" applyAlignment="1" applyProtection="1">
      <alignment horizontal="center" vertical="center"/>
      <protection locked="0"/>
    </xf>
    <xf numFmtId="0" fontId="6" fillId="0" borderId="14" xfId="0" applyFont="1" applyFill="1" applyBorder="1" applyAlignment="1">
      <alignment horizontal="distributed" vertical="center" justifyLastLine="1"/>
    </xf>
    <xf numFmtId="0" fontId="6" fillId="0" borderId="14" xfId="0" applyFont="1" applyFill="1" applyBorder="1" applyAlignment="1" applyProtection="1">
      <alignment horizontal="center" vertical="center"/>
      <protection locked="0"/>
    </xf>
    <xf numFmtId="0" fontId="6" fillId="0" borderId="12" xfId="0" applyFont="1" applyFill="1" applyBorder="1" applyAlignment="1">
      <alignment horizontal="center" vertical="center" shrinkToFit="1"/>
    </xf>
    <xf numFmtId="0" fontId="6" fillId="0" borderId="16"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justifyLastLine="1"/>
    </xf>
    <xf numFmtId="0" fontId="7" fillId="0" borderId="0" xfId="0" applyFont="1" applyFill="1" applyBorder="1" applyAlignment="1">
      <alignment horizontal="right" vertical="center"/>
    </xf>
    <xf numFmtId="184" fontId="7" fillId="0" borderId="0" xfId="0" applyNumberFormat="1" applyFont="1" applyFill="1" applyBorder="1" applyAlignment="1">
      <alignment horizontal="right" vertical="center"/>
    </xf>
    <xf numFmtId="38" fontId="12" fillId="0" borderId="0" xfId="1" applyFont="1" applyFill="1" applyBorder="1" applyAlignment="1">
      <alignment horizontal="center" vertical="center" shrinkToFit="1"/>
    </xf>
    <xf numFmtId="38" fontId="12" fillId="0" borderId="2" xfId="1" applyFont="1" applyFill="1" applyBorder="1" applyAlignment="1">
      <alignment horizontal="center" vertical="center" shrinkToFit="1"/>
    </xf>
    <xf numFmtId="0" fontId="6" fillId="0" borderId="0" xfId="0" applyFont="1" applyFill="1" applyBorder="1" applyAlignment="1">
      <alignment horizontal="center" vertical="center"/>
    </xf>
    <xf numFmtId="178" fontId="0" fillId="0" borderId="77" xfId="0" applyNumberFormat="1" applyBorder="1" applyAlignment="1" applyProtection="1">
      <alignment horizontal="center" vertical="center"/>
      <protection locked="0"/>
    </xf>
    <xf numFmtId="178" fontId="0" fillId="0" borderId="79" xfId="0" applyNumberFormat="1" applyBorder="1" applyAlignment="1" applyProtection="1">
      <alignment horizontal="center" vertical="center"/>
      <protection locked="0"/>
    </xf>
    <xf numFmtId="0" fontId="12" fillId="0" borderId="0" xfId="0" applyFont="1" applyFill="1" applyBorder="1" applyAlignment="1">
      <alignment horizontal="center" vertical="center"/>
    </xf>
    <xf numFmtId="0" fontId="6" fillId="0" borderId="64" xfId="0" applyFont="1" applyFill="1" applyBorder="1" applyAlignment="1">
      <alignment horizontal="center" vertical="center" shrinkToFit="1"/>
    </xf>
    <xf numFmtId="0" fontId="6" fillId="0" borderId="2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0"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177" fontId="6" fillId="0" borderId="20" xfId="0" applyNumberFormat="1" applyFont="1" applyFill="1" applyBorder="1" applyAlignment="1" applyProtection="1">
      <alignment horizontal="center" vertical="center"/>
      <protection locked="0"/>
    </xf>
    <xf numFmtId="177" fontId="6" fillId="0" borderId="9" xfId="0" applyNumberFormat="1" applyFont="1" applyFill="1" applyBorder="1" applyAlignment="1" applyProtection="1">
      <alignment horizontal="center" vertical="center"/>
      <protection locked="0"/>
    </xf>
    <xf numFmtId="177" fontId="6" fillId="0" borderId="10" xfId="0" applyNumberFormat="1" applyFont="1" applyFill="1" applyBorder="1" applyAlignment="1" applyProtection="1">
      <alignment horizontal="center" vertical="center"/>
      <protection locked="0"/>
    </xf>
    <xf numFmtId="38" fontId="6" fillId="0" borderId="7" xfId="0" applyNumberFormat="1" applyFont="1" applyFill="1" applyBorder="1" applyAlignment="1">
      <alignment horizontal="center" vertical="center"/>
    </xf>
    <xf numFmtId="38" fontId="6" fillId="0" borderId="77" xfId="1" applyFont="1" applyFill="1" applyBorder="1" applyAlignment="1">
      <alignment horizontal="center" vertical="center"/>
    </xf>
    <xf numFmtId="38" fontId="6" fillId="0" borderId="79" xfId="1" applyFont="1" applyFill="1" applyBorder="1" applyAlignment="1">
      <alignment horizontal="center" vertical="center"/>
    </xf>
    <xf numFmtId="0" fontId="12" fillId="0" borderId="7" xfId="0" applyFont="1" applyFill="1" applyBorder="1" applyAlignment="1">
      <alignment horizontal="left" vertical="center" shrinkToFit="1"/>
    </xf>
    <xf numFmtId="0" fontId="6" fillId="0" borderId="2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55" fontId="0" fillId="0" borderId="20" xfId="0" applyNumberFormat="1" applyBorder="1" applyAlignment="1" applyProtection="1">
      <alignment horizontal="right" vertical="center"/>
      <protection locked="0"/>
    </xf>
    <xf numFmtId="55" fontId="0" fillId="0" borderId="9" xfId="0" applyNumberFormat="1" applyBorder="1" applyAlignment="1" applyProtection="1">
      <alignment horizontal="right" vertical="center"/>
      <protection locked="0"/>
    </xf>
    <xf numFmtId="38" fontId="6" fillId="0" borderId="0" xfId="1" applyFont="1" applyFill="1" applyBorder="1" applyAlignment="1">
      <alignment horizontal="center" vertical="center"/>
    </xf>
    <xf numFmtId="0" fontId="12" fillId="0" borderId="0"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81" fillId="0" borderId="16"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protection locked="0"/>
    </xf>
    <xf numFmtId="0" fontId="81" fillId="0" borderId="14" xfId="0" applyFont="1" applyFill="1" applyBorder="1" applyAlignment="1" applyProtection="1">
      <alignment horizontal="center" vertical="center"/>
      <protection locked="0"/>
    </xf>
    <xf numFmtId="0" fontId="81" fillId="0" borderId="12" xfId="0" applyFont="1" applyFill="1" applyBorder="1" applyAlignment="1">
      <alignment horizontal="center" vertical="center" shrinkToFit="1"/>
    </xf>
    <xf numFmtId="0" fontId="81" fillId="0" borderId="0" xfId="0" applyFont="1" applyFill="1" applyBorder="1" applyAlignment="1" applyProtection="1">
      <alignment horizontal="center" vertical="center"/>
      <protection locked="0"/>
    </xf>
    <xf numFmtId="38" fontId="92" fillId="0" borderId="3" xfId="0" applyNumberFormat="1" applyFont="1" applyFill="1" applyBorder="1" applyAlignment="1" applyProtection="1">
      <alignment horizontal="right" vertical="center" justifyLastLine="1"/>
      <protection locked="0"/>
    </xf>
    <xf numFmtId="38" fontId="92" fillId="0" borderId="4" xfId="0" applyNumberFormat="1" applyFont="1" applyFill="1" applyBorder="1" applyAlignment="1" applyProtection="1">
      <alignment horizontal="right" vertical="center" justifyLastLine="1"/>
      <protection locked="0"/>
    </xf>
    <xf numFmtId="38" fontId="92" fillId="0" borderId="98" xfId="0" applyNumberFormat="1" applyFont="1" applyFill="1" applyBorder="1" applyAlignment="1" applyProtection="1">
      <alignment horizontal="right" vertical="center" justifyLastLine="1"/>
      <protection locked="0"/>
    </xf>
    <xf numFmtId="38" fontId="92" fillId="0" borderId="15" xfId="0" applyNumberFormat="1" applyFont="1" applyFill="1" applyBorder="1" applyAlignment="1" applyProtection="1">
      <alignment horizontal="right" vertical="center" justifyLastLine="1"/>
      <protection locked="0"/>
    </xf>
    <xf numFmtId="0" fontId="93" fillId="0" borderId="7" xfId="0" applyFont="1" applyFill="1" applyBorder="1" applyAlignment="1" applyProtection="1">
      <alignment horizontal="center" vertical="center"/>
      <protection locked="0"/>
    </xf>
    <xf numFmtId="180" fontId="92" fillId="0" borderId="0" xfId="0" applyNumberFormat="1" applyFont="1" applyFill="1" applyBorder="1" applyAlignment="1" applyProtection="1">
      <alignment horizontal="right"/>
      <protection locked="0"/>
    </xf>
    <xf numFmtId="180" fontId="92" fillId="0" borderId="80" xfId="0" applyNumberFormat="1" applyFont="1" applyFill="1" applyBorder="1" applyAlignment="1" applyProtection="1">
      <alignment horizontal="right"/>
      <protection locked="0"/>
    </xf>
    <xf numFmtId="0" fontId="94" fillId="0" borderId="27" xfId="0" applyFont="1" applyFill="1" applyBorder="1" applyAlignment="1" applyProtection="1">
      <alignment horizontal="center"/>
      <protection locked="0"/>
    </xf>
    <xf numFmtId="0" fontId="93" fillId="0" borderId="4" xfId="0" applyFont="1" applyFill="1" applyBorder="1" applyAlignment="1" applyProtection="1">
      <alignment horizontal="center" vertical="center"/>
      <protection locked="0"/>
    </xf>
    <xf numFmtId="0" fontId="81" fillId="0" borderId="18" xfId="0" applyFont="1" applyFill="1" applyBorder="1" applyAlignment="1" applyProtection="1">
      <alignment horizontal="center" vertical="center"/>
      <protection locked="0"/>
    </xf>
    <xf numFmtId="0" fontId="93" fillId="0" borderId="0" xfId="0" applyFont="1" applyFill="1" applyBorder="1" applyAlignment="1" applyProtection="1">
      <alignment horizontal="center" vertical="center"/>
      <protection locked="0"/>
    </xf>
    <xf numFmtId="49" fontId="95" fillId="0" borderId="93" xfId="0" applyNumberFormat="1" applyFont="1" applyFill="1" applyBorder="1" applyAlignment="1" applyProtection="1">
      <alignment horizontal="center" vertical="center"/>
      <protection locked="0"/>
    </xf>
    <xf numFmtId="49" fontId="95" fillId="0" borderId="89" xfId="0" applyNumberFormat="1" applyFont="1" applyFill="1" applyBorder="1" applyAlignment="1" applyProtection="1">
      <alignment horizontal="center" vertical="center"/>
      <protection locked="0"/>
    </xf>
    <xf numFmtId="49" fontId="95" fillId="0" borderId="90" xfId="0" applyNumberFormat="1" applyFont="1" applyFill="1" applyBorder="1" applyAlignment="1" applyProtection="1">
      <alignment horizontal="center" vertical="center"/>
      <protection locked="0"/>
    </xf>
    <xf numFmtId="49" fontId="95" fillId="0" borderId="87" xfId="0" applyNumberFormat="1" applyFont="1" applyFill="1" applyBorder="1" applyAlignment="1" applyProtection="1">
      <alignment horizontal="center" vertical="center"/>
      <protection locked="0"/>
    </xf>
    <xf numFmtId="49" fontId="95" fillId="0" borderId="88" xfId="0" applyNumberFormat="1" applyFont="1" applyFill="1" applyBorder="1" applyAlignment="1" applyProtection="1">
      <alignment horizontal="center" vertical="center"/>
      <protection locked="0"/>
    </xf>
    <xf numFmtId="49" fontId="81" fillId="0" borderId="83" xfId="0" applyNumberFormat="1" applyFont="1" applyFill="1" applyBorder="1" applyAlignment="1" applyProtection="1">
      <alignment horizontal="center" vertical="center"/>
      <protection locked="0"/>
    </xf>
    <xf numFmtId="49" fontId="81" fillId="0" borderId="29" xfId="0" applyNumberFormat="1" applyFont="1" applyFill="1" applyBorder="1" applyAlignment="1" applyProtection="1">
      <alignment horizontal="center" vertical="center"/>
      <protection locked="0"/>
    </xf>
    <xf numFmtId="49" fontId="81" fillId="0" borderId="84" xfId="0" applyNumberFormat="1" applyFont="1" applyFill="1" applyBorder="1" applyAlignment="1" applyProtection="1">
      <alignment horizontal="center" vertical="center"/>
      <protection locked="0"/>
    </xf>
    <xf numFmtId="49" fontId="81" fillId="0" borderId="6" xfId="0" applyNumberFormat="1" applyFont="1" applyFill="1" applyBorder="1" applyAlignment="1" applyProtection="1">
      <alignment horizontal="center" vertical="center"/>
      <protection locked="0"/>
    </xf>
    <xf numFmtId="49" fontId="81" fillId="0" borderId="7" xfId="0" applyNumberFormat="1" applyFont="1" applyFill="1" applyBorder="1" applyAlignment="1" applyProtection="1">
      <alignment horizontal="center" vertical="center"/>
      <protection locked="0"/>
    </xf>
    <xf numFmtId="49" fontId="81" fillId="0" borderId="22" xfId="0" applyNumberFormat="1" applyFont="1" applyFill="1" applyBorder="1" applyAlignment="1" applyProtection="1">
      <alignment horizontal="center" vertical="center"/>
      <protection locked="0"/>
    </xf>
    <xf numFmtId="49" fontId="95" fillId="0" borderId="81" xfId="0" applyNumberFormat="1" applyFont="1" applyFill="1" applyBorder="1" applyAlignment="1" applyProtection="1">
      <alignment horizontal="center" vertical="center"/>
      <protection locked="0"/>
    </xf>
    <xf numFmtId="49" fontId="95" fillId="0" borderId="82" xfId="0" applyNumberFormat="1" applyFont="1" applyFill="1" applyBorder="1" applyAlignment="1" applyProtection="1">
      <alignment horizontal="center" vertical="center"/>
      <protection locked="0"/>
    </xf>
    <xf numFmtId="55" fontId="78" fillId="0" borderId="20" xfId="0" applyNumberFormat="1" applyFont="1" applyBorder="1" applyAlignment="1" applyProtection="1">
      <alignment horizontal="right" vertical="center"/>
      <protection locked="0"/>
    </xf>
    <xf numFmtId="55" fontId="78" fillId="0" borderId="9" xfId="0" applyNumberFormat="1" applyFont="1" applyBorder="1" applyAlignment="1" applyProtection="1">
      <alignment horizontal="right" vertical="center"/>
      <protection locked="0"/>
    </xf>
    <xf numFmtId="38" fontId="81" fillId="0" borderId="0" xfId="1" applyFont="1" applyFill="1" applyBorder="1" applyAlignment="1">
      <alignment horizontal="center" vertical="center"/>
    </xf>
    <xf numFmtId="177" fontId="81" fillId="0" borderId="20" xfId="0" applyNumberFormat="1" applyFont="1" applyFill="1" applyBorder="1" applyAlignment="1" applyProtection="1">
      <alignment horizontal="center" vertical="center"/>
      <protection locked="0"/>
    </xf>
    <xf numFmtId="177" fontId="81" fillId="0" borderId="9" xfId="0" applyNumberFormat="1" applyFont="1" applyFill="1" applyBorder="1" applyAlignment="1" applyProtection="1">
      <alignment horizontal="center" vertical="center"/>
      <protection locked="0"/>
    </xf>
    <xf numFmtId="177" fontId="81" fillId="0" borderId="10" xfId="0" applyNumberFormat="1" applyFont="1" applyFill="1" applyBorder="1" applyAlignment="1" applyProtection="1">
      <alignment horizontal="center" vertical="center"/>
      <protection locked="0"/>
    </xf>
    <xf numFmtId="178" fontId="78" fillId="0" borderId="77" xfId="0" applyNumberFormat="1" applyFont="1" applyBorder="1" applyAlignment="1" applyProtection="1">
      <alignment horizontal="center" vertical="center"/>
      <protection locked="0"/>
    </xf>
    <xf numFmtId="178" fontId="78" fillId="0" borderId="79" xfId="0" applyNumberFormat="1" applyFont="1" applyBorder="1" applyAlignment="1" applyProtection="1">
      <alignment horizontal="center" vertical="center"/>
      <protection locked="0"/>
    </xf>
    <xf numFmtId="38" fontId="81" fillId="0" borderId="7" xfId="0" applyNumberFormat="1" applyFont="1" applyFill="1" applyBorder="1" applyAlignment="1">
      <alignment horizontal="center" vertical="center"/>
    </xf>
    <xf numFmtId="0" fontId="81" fillId="0" borderId="7" xfId="0" applyFont="1" applyFill="1" applyBorder="1" applyAlignment="1">
      <alignment horizontal="center" vertical="center"/>
    </xf>
    <xf numFmtId="38" fontId="81" fillId="0" borderId="77" xfId="1" applyFont="1" applyFill="1" applyBorder="1" applyAlignment="1">
      <alignment horizontal="center" vertical="center"/>
    </xf>
    <xf numFmtId="38" fontId="81" fillId="0" borderId="79" xfId="1" applyFont="1" applyFill="1" applyBorder="1" applyAlignment="1">
      <alignment horizontal="center" vertical="center"/>
    </xf>
    <xf numFmtId="184" fontId="82" fillId="0" borderId="0" xfId="0" applyNumberFormat="1" applyFont="1" applyFill="1" applyBorder="1" applyAlignment="1">
      <alignment horizontal="right" vertical="center"/>
    </xf>
    <xf numFmtId="3" fontId="82" fillId="0" borderId="0" xfId="0" applyNumberFormat="1" applyFont="1" applyFill="1" applyBorder="1" applyAlignment="1">
      <alignment horizontal="right" vertical="center"/>
    </xf>
  </cellXfs>
  <cellStyles count="6">
    <cellStyle name="桁区切り" xfId="1" builtinId="6"/>
    <cellStyle name="桁区切り 2" xfId="2" xr:uid="{00000000-0005-0000-0000-000001000000}"/>
    <cellStyle name="通貨" xfId="3" builtinId="7"/>
    <cellStyle name="標準" xfId="0" builtinId="0"/>
    <cellStyle name="標準 2" xfId="4" xr:uid="{00000000-0005-0000-0000-000004000000}"/>
    <cellStyle name="標準 3" xfId="5" xr:uid="{00000000-0005-0000-0000-000005000000}"/>
  </cellStyles>
  <dxfs count="24">
    <dxf>
      <fill>
        <patternFill>
          <bgColor indexed="42"/>
        </patternFill>
      </fill>
    </dxf>
    <dxf>
      <fill>
        <patternFill>
          <bgColor indexed="13"/>
        </patternFill>
      </fill>
    </dxf>
    <dxf>
      <font>
        <condense val="0"/>
        <extend val="0"/>
        <color indexed="8"/>
      </font>
    </dxf>
    <dxf>
      <font>
        <strike/>
        <condense val="0"/>
        <extend val="0"/>
        <color indexed="8"/>
      </font>
      <fill>
        <patternFill patternType="none">
          <bgColor indexed="65"/>
        </patternFill>
      </fill>
    </dxf>
    <dxf>
      <font>
        <condense val="0"/>
        <extend val="0"/>
        <color indexed="10"/>
      </font>
    </dxf>
    <dxf>
      <font>
        <condense val="0"/>
        <extend val="0"/>
        <color indexed="10"/>
      </font>
    </dxf>
    <dxf>
      <font>
        <condense val="0"/>
        <extend val="0"/>
        <color indexed="10"/>
      </font>
      <fill>
        <patternFill patternType="none">
          <bgColor indexed="65"/>
        </patternFill>
      </fill>
    </dxf>
    <dxf>
      <font>
        <strike/>
        <condense val="0"/>
        <extend val="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3"/>
        </patternFill>
      </fill>
    </dxf>
    <dxf>
      <font>
        <condense val="0"/>
        <extend val="0"/>
        <color indexed="8"/>
      </font>
    </dxf>
    <dxf>
      <font>
        <strike/>
        <condense val="0"/>
        <extend val="0"/>
        <color indexed="8"/>
      </font>
      <fill>
        <patternFill patternType="none">
          <bgColor indexed="65"/>
        </patternFill>
      </fill>
    </dxf>
    <dxf>
      <font>
        <condense val="0"/>
        <extend val="0"/>
        <color indexed="10"/>
      </font>
    </dxf>
    <dxf>
      <font>
        <condense val="0"/>
        <extend val="0"/>
        <color indexed="10"/>
      </font>
    </dxf>
    <dxf>
      <font>
        <condense val="0"/>
        <extend val="0"/>
        <color indexed="10"/>
      </font>
      <fill>
        <patternFill patternType="none">
          <bgColor indexed="65"/>
        </patternFill>
      </fill>
    </dxf>
    <dxf>
      <font>
        <strike/>
        <condense val="0"/>
        <extend val="0"/>
      </font>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161924</xdr:colOff>
      <xdr:row>72</xdr:row>
      <xdr:rowOff>9524</xdr:rowOff>
    </xdr:from>
    <xdr:to>
      <xdr:col>7</xdr:col>
      <xdr:colOff>171450</xdr:colOff>
      <xdr:row>73</xdr:row>
      <xdr:rowOff>38102</xdr:rowOff>
    </xdr:to>
    <xdr:sp macro="" textlink="">
      <xdr:nvSpPr>
        <xdr:cNvPr id="2" name="屈折矢印 1">
          <a:extLst>
            <a:ext uri="{FF2B5EF4-FFF2-40B4-BE49-F238E27FC236}">
              <a16:creationId xmlns:a16="http://schemas.microsoft.com/office/drawing/2014/main" id="{00000000-0008-0000-0200-000002000000}"/>
            </a:ext>
          </a:extLst>
        </xdr:cNvPr>
        <xdr:cNvSpPr/>
      </xdr:nvSpPr>
      <xdr:spPr>
        <a:xfrm rot="5400000">
          <a:off x="1390648" y="9115425"/>
          <a:ext cx="152403" cy="209551"/>
        </a:xfrm>
        <a:prstGeom prst="ben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72</xdr:row>
      <xdr:rowOff>0</xdr:rowOff>
    </xdr:from>
    <xdr:to>
      <xdr:col>7</xdr:col>
      <xdr:colOff>161925</xdr:colOff>
      <xdr:row>73</xdr:row>
      <xdr:rowOff>9525</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a:off x="1095375" y="17145000"/>
          <a:ext cx="466725" cy="247650"/>
        </a:xfrm>
        <a:prstGeom prst="bentConnector3">
          <a:avLst>
            <a:gd name="adj1" fmla="val -102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66675</xdr:colOff>
      <xdr:row>16</xdr:row>
      <xdr:rowOff>66675</xdr:rowOff>
    </xdr:from>
    <xdr:to>
      <xdr:col>1</xdr:col>
      <xdr:colOff>133350</xdr:colOff>
      <xdr:row>18</xdr:row>
      <xdr:rowOff>76200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66675" y="3876675"/>
          <a:ext cx="266700" cy="4857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161925</xdr:colOff>
      <xdr:row>34</xdr:row>
      <xdr:rowOff>38100</xdr:rowOff>
    </xdr:from>
    <xdr:to>
      <xdr:col>14</xdr:col>
      <xdr:colOff>114300</xdr:colOff>
      <xdr:row>36</xdr:row>
      <xdr:rowOff>104775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561975" y="4248150"/>
          <a:ext cx="2352675" cy="304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游ゴシック" panose="020B0400000000000000" pitchFamily="50" charset="-128"/>
              <a:ea typeface="游ゴシック" panose="020B0400000000000000" pitchFamily="50" charset="-128"/>
            </a:rPr>
            <a:t>入力画面より自動入力されます</a:t>
          </a:r>
        </a:p>
      </xdr:txBody>
    </xdr:sp>
    <xdr:clientData/>
  </xdr:twoCellAnchor>
  <xdr:twoCellAnchor>
    <xdr:from>
      <xdr:col>22</xdr:col>
      <xdr:colOff>114300</xdr:colOff>
      <xdr:row>36</xdr:row>
      <xdr:rowOff>28576</xdr:rowOff>
    </xdr:from>
    <xdr:to>
      <xdr:col>33</xdr:col>
      <xdr:colOff>114299</xdr:colOff>
      <xdr:row>38</xdr:row>
      <xdr:rowOff>123826</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flipH="1">
          <a:off x="4514850" y="4476751"/>
          <a:ext cx="2200274" cy="342900"/>
        </a:xfrm>
        <a:prstGeom prst="wedgeRoundRectCallout">
          <a:avLst>
            <a:gd name="adj1" fmla="val -22158"/>
            <a:gd name="adj2" fmla="val -1089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游ゴシック" panose="020B0400000000000000" pitchFamily="50" charset="-128"/>
              <a:ea typeface="游ゴシック" panose="020B0400000000000000" pitchFamily="50" charset="-128"/>
            </a:rPr>
            <a:t>入力画面より自動入力されます</a:t>
          </a:r>
        </a:p>
      </xdr:txBody>
    </xdr:sp>
    <xdr:clientData/>
  </xdr:twoCellAnchor>
  <xdr:twoCellAnchor>
    <xdr:from>
      <xdr:col>1</xdr:col>
      <xdr:colOff>9525</xdr:colOff>
      <xdr:row>64</xdr:row>
      <xdr:rowOff>19050</xdr:rowOff>
    </xdr:from>
    <xdr:to>
      <xdr:col>32</xdr:col>
      <xdr:colOff>38100</xdr:colOff>
      <xdr:row>75</xdr:row>
      <xdr:rowOff>85725</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09550" y="8162925"/>
          <a:ext cx="6229350" cy="14287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游ゴシック" panose="020B0400000000000000" pitchFamily="50" charset="-128"/>
              <a:ea typeface="游ゴシック" panose="020B0400000000000000" pitchFamily="50" charset="-128"/>
            </a:rPr>
            <a:t>入力画面より自動入力されます</a:t>
          </a:r>
        </a:p>
      </xdr:txBody>
    </xdr:sp>
    <xdr:clientData/>
  </xdr:twoCellAnchor>
  <xdr:twoCellAnchor>
    <xdr:from>
      <xdr:col>24</xdr:col>
      <xdr:colOff>133350</xdr:colOff>
      <xdr:row>50</xdr:row>
      <xdr:rowOff>38100</xdr:rowOff>
    </xdr:from>
    <xdr:to>
      <xdr:col>31</xdr:col>
      <xdr:colOff>142875</xdr:colOff>
      <xdr:row>60</xdr:row>
      <xdr:rowOff>9525</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4933950" y="6448425"/>
          <a:ext cx="1409700" cy="1209675"/>
          <a:chOff x="4924425" y="8591550"/>
          <a:chExt cx="1409700" cy="1209675"/>
        </a:xfrm>
      </xdr:grpSpPr>
      <xdr:sp macro="" textlink="">
        <xdr:nvSpPr>
          <xdr:cNvPr id="8" name="楕円 7">
            <a:extLst>
              <a:ext uri="{FF2B5EF4-FFF2-40B4-BE49-F238E27FC236}">
                <a16:creationId xmlns:a16="http://schemas.microsoft.com/office/drawing/2014/main" id="{00000000-0008-0000-0300-000008000000}"/>
              </a:ext>
            </a:extLst>
          </xdr:cNvPr>
          <xdr:cNvSpPr/>
        </xdr:nvSpPr>
        <xdr:spPr>
          <a:xfrm>
            <a:off x="4943475" y="8591550"/>
            <a:ext cx="1362075" cy="12096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游ゴシック" panose="020B0400000000000000" pitchFamily="50" charset="-128"/>
              <a:ea typeface="游ゴシック" panose="020B0400000000000000" pitchFamily="50" charset="-128"/>
            </a:endParaRPr>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191125" y="8667750"/>
            <a:ext cx="9144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游ゴシック" panose="020B0400000000000000" pitchFamily="50" charset="-128"/>
                <a:ea typeface="游ゴシック" panose="020B0400000000000000" pitchFamily="50" charset="-128"/>
              </a:rPr>
              <a:t>共済小学校</a:t>
            </a:r>
          </a:p>
        </xdr:txBody>
      </xdr:sp>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4991100" y="8915400"/>
            <a:ext cx="1247775"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4924425" y="9324975"/>
            <a:ext cx="1352550"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153025" y="8991600"/>
            <a:ext cx="11811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游ゴシック" panose="020B0400000000000000" pitchFamily="50" charset="-128"/>
                <a:ea typeface="游ゴシック" panose="020B0400000000000000" pitchFamily="50" charset="-128"/>
              </a:rPr>
              <a:t>〇．５．１０</a:t>
            </a:r>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5314950" y="9363075"/>
            <a:ext cx="9144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游ゴシック" panose="020B0400000000000000" pitchFamily="50" charset="-128"/>
                <a:ea typeface="游ゴシック" panose="020B0400000000000000" pitchFamily="50" charset="-128"/>
              </a:rPr>
              <a:t>収受印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xdr:colOff>
      <xdr:row>0</xdr:row>
      <xdr:rowOff>209550</xdr:rowOff>
    </xdr:to>
    <xdr:sp macro="" textlink="">
      <xdr:nvSpPr>
        <xdr:cNvPr id="339424" name="Text Box 1">
          <a:extLst>
            <a:ext uri="{FF2B5EF4-FFF2-40B4-BE49-F238E27FC236}">
              <a16:creationId xmlns:a16="http://schemas.microsoft.com/office/drawing/2014/main" id="{00000000-0008-0000-0400-0000E0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25" name="Text Box 2">
          <a:extLst>
            <a:ext uri="{FF2B5EF4-FFF2-40B4-BE49-F238E27FC236}">
              <a16:creationId xmlns:a16="http://schemas.microsoft.com/office/drawing/2014/main" id="{00000000-0008-0000-0400-0000E1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26" name="Text Box 3">
          <a:extLst>
            <a:ext uri="{FF2B5EF4-FFF2-40B4-BE49-F238E27FC236}">
              <a16:creationId xmlns:a16="http://schemas.microsoft.com/office/drawing/2014/main" id="{00000000-0008-0000-0400-0000E2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27" name="Text Box 4">
          <a:extLst>
            <a:ext uri="{FF2B5EF4-FFF2-40B4-BE49-F238E27FC236}">
              <a16:creationId xmlns:a16="http://schemas.microsoft.com/office/drawing/2014/main" id="{00000000-0008-0000-0400-0000E3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28" name="Text Box 5">
          <a:extLst>
            <a:ext uri="{FF2B5EF4-FFF2-40B4-BE49-F238E27FC236}">
              <a16:creationId xmlns:a16="http://schemas.microsoft.com/office/drawing/2014/main" id="{00000000-0008-0000-0400-0000E4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29" name="Text Box 6">
          <a:extLst>
            <a:ext uri="{FF2B5EF4-FFF2-40B4-BE49-F238E27FC236}">
              <a16:creationId xmlns:a16="http://schemas.microsoft.com/office/drawing/2014/main" id="{00000000-0008-0000-0400-0000E5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0" name="Text Box 7">
          <a:extLst>
            <a:ext uri="{FF2B5EF4-FFF2-40B4-BE49-F238E27FC236}">
              <a16:creationId xmlns:a16="http://schemas.microsoft.com/office/drawing/2014/main" id="{00000000-0008-0000-0400-0000E6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1" name="Text Box 8">
          <a:extLst>
            <a:ext uri="{FF2B5EF4-FFF2-40B4-BE49-F238E27FC236}">
              <a16:creationId xmlns:a16="http://schemas.microsoft.com/office/drawing/2014/main" id="{00000000-0008-0000-0400-0000E7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2" name="Text Box 9">
          <a:extLst>
            <a:ext uri="{FF2B5EF4-FFF2-40B4-BE49-F238E27FC236}">
              <a16:creationId xmlns:a16="http://schemas.microsoft.com/office/drawing/2014/main" id="{00000000-0008-0000-0400-0000E8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3" name="Text Box 10">
          <a:extLst>
            <a:ext uri="{FF2B5EF4-FFF2-40B4-BE49-F238E27FC236}">
              <a16:creationId xmlns:a16="http://schemas.microsoft.com/office/drawing/2014/main" id="{00000000-0008-0000-0400-0000E9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4" name="Text Box 11">
          <a:extLst>
            <a:ext uri="{FF2B5EF4-FFF2-40B4-BE49-F238E27FC236}">
              <a16:creationId xmlns:a16="http://schemas.microsoft.com/office/drawing/2014/main" id="{00000000-0008-0000-0400-0000EA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5" name="Text Box 12">
          <a:extLst>
            <a:ext uri="{FF2B5EF4-FFF2-40B4-BE49-F238E27FC236}">
              <a16:creationId xmlns:a16="http://schemas.microsoft.com/office/drawing/2014/main" id="{00000000-0008-0000-0400-0000EB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6" name="Text Box 13">
          <a:extLst>
            <a:ext uri="{FF2B5EF4-FFF2-40B4-BE49-F238E27FC236}">
              <a16:creationId xmlns:a16="http://schemas.microsoft.com/office/drawing/2014/main" id="{00000000-0008-0000-0400-0000EC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7" name="Text Box 14">
          <a:extLst>
            <a:ext uri="{FF2B5EF4-FFF2-40B4-BE49-F238E27FC236}">
              <a16:creationId xmlns:a16="http://schemas.microsoft.com/office/drawing/2014/main" id="{00000000-0008-0000-0400-0000ED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8" name="Text Box 15">
          <a:extLst>
            <a:ext uri="{FF2B5EF4-FFF2-40B4-BE49-F238E27FC236}">
              <a16:creationId xmlns:a16="http://schemas.microsoft.com/office/drawing/2014/main" id="{00000000-0008-0000-0400-0000EE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39" name="Text Box 16">
          <a:extLst>
            <a:ext uri="{FF2B5EF4-FFF2-40B4-BE49-F238E27FC236}">
              <a16:creationId xmlns:a16="http://schemas.microsoft.com/office/drawing/2014/main" id="{00000000-0008-0000-0400-0000EF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0" name="Text Box 17">
          <a:extLst>
            <a:ext uri="{FF2B5EF4-FFF2-40B4-BE49-F238E27FC236}">
              <a16:creationId xmlns:a16="http://schemas.microsoft.com/office/drawing/2014/main" id="{00000000-0008-0000-0400-0000F0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1" name="Text Box 18">
          <a:extLst>
            <a:ext uri="{FF2B5EF4-FFF2-40B4-BE49-F238E27FC236}">
              <a16:creationId xmlns:a16="http://schemas.microsoft.com/office/drawing/2014/main" id="{00000000-0008-0000-0400-0000F1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2" name="Text Box 19">
          <a:extLst>
            <a:ext uri="{FF2B5EF4-FFF2-40B4-BE49-F238E27FC236}">
              <a16:creationId xmlns:a16="http://schemas.microsoft.com/office/drawing/2014/main" id="{00000000-0008-0000-0400-0000F2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3" name="Text Box 20">
          <a:extLst>
            <a:ext uri="{FF2B5EF4-FFF2-40B4-BE49-F238E27FC236}">
              <a16:creationId xmlns:a16="http://schemas.microsoft.com/office/drawing/2014/main" id="{00000000-0008-0000-0400-0000F3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4" name="Text Box 21">
          <a:extLst>
            <a:ext uri="{FF2B5EF4-FFF2-40B4-BE49-F238E27FC236}">
              <a16:creationId xmlns:a16="http://schemas.microsoft.com/office/drawing/2014/main" id="{00000000-0008-0000-0400-0000F4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5" name="Text Box 22">
          <a:extLst>
            <a:ext uri="{FF2B5EF4-FFF2-40B4-BE49-F238E27FC236}">
              <a16:creationId xmlns:a16="http://schemas.microsoft.com/office/drawing/2014/main" id="{00000000-0008-0000-0400-0000F5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6" name="Text Box 23">
          <a:extLst>
            <a:ext uri="{FF2B5EF4-FFF2-40B4-BE49-F238E27FC236}">
              <a16:creationId xmlns:a16="http://schemas.microsoft.com/office/drawing/2014/main" id="{00000000-0008-0000-0400-0000F6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7" name="Text Box 24">
          <a:extLst>
            <a:ext uri="{FF2B5EF4-FFF2-40B4-BE49-F238E27FC236}">
              <a16:creationId xmlns:a16="http://schemas.microsoft.com/office/drawing/2014/main" id="{00000000-0008-0000-0400-0000F7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8" name="Text Box 25">
          <a:extLst>
            <a:ext uri="{FF2B5EF4-FFF2-40B4-BE49-F238E27FC236}">
              <a16:creationId xmlns:a16="http://schemas.microsoft.com/office/drawing/2014/main" id="{00000000-0008-0000-0400-0000F8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49" name="Text Box 26">
          <a:extLst>
            <a:ext uri="{FF2B5EF4-FFF2-40B4-BE49-F238E27FC236}">
              <a16:creationId xmlns:a16="http://schemas.microsoft.com/office/drawing/2014/main" id="{00000000-0008-0000-0400-0000F9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0" name="Text Box 27">
          <a:extLst>
            <a:ext uri="{FF2B5EF4-FFF2-40B4-BE49-F238E27FC236}">
              <a16:creationId xmlns:a16="http://schemas.microsoft.com/office/drawing/2014/main" id="{00000000-0008-0000-0400-0000FA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1" name="Text Box 28">
          <a:extLst>
            <a:ext uri="{FF2B5EF4-FFF2-40B4-BE49-F238E27FC236}">
              <a16:creationId xmlns:a16="http://schemas.microsoft.com/office/drawing/2014/main" id="{00000000-0008-0000-0400-0000FB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2" name="Text Box 29">
          <a:extLst>
            <a:ext uri="{FF2B5EF4-FFF2-40B4-BE49-F238E27FC236}">
              <a16:creationId xmlns:a16="http://schemas.microsoft.com/office/drawing/2014/main" id="{00000000-0008-0000-0400-0000FC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3" name="Text Box 30">
          <a:extLst>
            <a:ext uri="{FF2B5EF4-FFF2-40B4-BE49-F238E27FC236}">
              <a16:creationId xmlns:a16="http://schemas.microsoft.com/office/drawing/2014/main" id="{00000000-0008-0000-0400-0000FD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4" name="Text Box 31">
          <a:extLst>
            <a:ext uri="{FF2B5EF4-FFF2-40B4-BE49-F238E27FC236}">
              <a16:creationId xmlns:a16="http://schemas.microsoft.com/office/drawing/2014/main" id="{00000000-0008-0000-0400-0000FE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5" name="Text Box 32">
          <a:extLst>
            <a:ext uri="{FF2B5EF4-FFF2-40B4-BE49-F238E27FC236}">
              <a16:creationId xmlns:a16="http://schemas.microsoft.com/office/drawing/2014/main" id="{00000000-0008-0000-0400-0000FF2D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6" name="Text Box 33">
          <a:extLst>
            <a:ext uri="{FF2B5EF4-FFF2-40B4-BE49-F238E27FC236}">
              <a16:creationId xmlns:a16="http://schemas.microsoft.com/office/drawing/2014/main" id="{00000000-0008-0000-0400-00000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7" name="Text Box 34">
          <a:extLst>
            <a:ext uri="{FF2B5EF4-FFF2-40B4-BE49-F238E27FC236}">
              <a16:creationId xmlns:a16="http://schemas.microsoft.com/office/drawing/2014/main" id="{00000000-0008-0000-0400-000001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8" name="Text Box 35">
          <a:extLst>
            <a:ext uri="{FF2B5EF4-FFF2-40B4-BE49-F238E27FC236}">
              <a16:creationId xmlns:a16="http://schemas.microsoft.com/office/drawing/2014/main" id="{00000000-0008-0000-0400-000002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59" name="Text Box 36">
          <a:extLst>
            <a:ext uri="{FF2B5EF4-FFF2-40B4-BE49-F238E27FC236}">
              <a16:creationId xmlns:a16="http://schemas.microsoft.com/office/drawing/2014/main" id="{00000000-0008-0000-0400-000003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0" name="Text Box 37">
          <a:extLst>
            <a:ext uri="{FF2B5EF4-FFF2-40B4-BE49-F238E27FC236}">
              <a16:creationId xmlns:a16="http://schemas.microsoft.com/office/drawing/2014/main" id="{00000000-0008-0000-0400-000004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1" name="Text Box 38">
          <a:extLst>
            <a:ext uri="{FF2B5EF4-FFF2-40B4-BE49-F238E27FC236}">
              <a16:creationId xmlns:a16="http://schemas.microsoft.com/office/drawing/2014/main" id="{00000000-0008-0000-0400-000005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2" name="Text Box 39">
          <a:extLst>
            <a:ext uri="{FF2B5EF4-FFF2-40B4-BE49-F238E27FC236}">
              <a16:creationId xmlns:a16="http://schemas.microsoft.com/office/drawing/2014/main" id="{00000000-0008-0000-0400-000006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3" name="Text Box 40">
          <a:extLst>
            <a:ext uri="{FF2B5EF4-FFF2-40B4-BE49-F238E27FC236}">
              <a16:creationId xmlns:a16="http://schemas.microsoft.com/office/drawing/2014/main" id="{00000000-0008-0000-0400-000007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4" name="Text Box 41">
          <a:extLst>
            <a:ext uri="{FF2B5EF4-FFF2-40B4-BE49-F238E27FC236}">
              <a16:creationId xmlns:a16="http://schemas.microsoft.com/office/drawing/2014/main" id="{00000000-0008-0000-0400-000008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5" name="Text Box 42">
          <a:extLst>
            <a:ext uri="{FF2B5EF4-FFF2-40B4-BE49-F238E27FC236}">
              <a16:creationId xmlns:a16="http://schemas.microsoft.com/office/drawing/2014/main" id="{00000000-0008-0000-0400-000009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6" name="Text Box 43">
          <a:extLst>
            <a:ext uri="{FF2B5EF4-FFF2-40B4-BE49-F238E27FC236}">
              <a16:creationId xmlns:a16="http://schemas.microsoft.com/office/drawing/2014/main" id="{00000000-0008-0000-0400-00000A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7" name="Text Box 44">
          <a:extLst>
            <a:ext uri="{FF2B5EF4-FFF2-40B4-BE49-F238E27FC236}">
              <a16:creationId xmlns:a16="http://schemas.microsoft.com/office/drawing/2014/main" id="{00000000-0008-0000-0400-00000B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8" name="Text Box 45">
          <a:extLst>
            <a:ext uri="{FF2B5EF4-FFF2-40B4-BE49-F238E27FC236}">
              <a16:creationId xmlns:a16="http://schemas.microsoft.com/office/drawing/2014/main" id="{00000000-0008-0000-0400-00000C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69" name="Text Box 46">
          <a:extLst>
            <a:ext uri="{FF2B5EF4-FFF2-40B4-BE49-F238E27FC236}">
              <a16:creationId xmlns:a16="http://schemas.microsoft.com/office/drawing/2014/main" id="{00000000-0008-0000-0400-00000D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0" name="Text Box 47">
          <a:extLst>
            <a:ext uri="{FF2B5EF4-FFF2-40B4-BE49-F238E27FC236}">
              <a16:creationId xmlns:a16="http://schemas.microsoft.com/office/drawing/2014/main" id="{00000000-0008-0000-0400-00000E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1" name="Text Box 48">
          <a:extLst>
            <a:ext uri="{FF2B5EF4-FFF2-40B4-BE49-F238E27FC236}">
              <a16:creationId xmlns:a16="http://schemas.microsoft.com/office/drawing/2014/main" id="{00000000-0008-0000-0400-00000F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2" name="Text Box 49">
          <a:extLst>
            <a:ext uri="{FF2B5EF4-FFF2-40B4-BE49-F238E27FC236}">
              <a16:creationId xmlns:a16="http://schemas.microsoft.com/office/drawing/2014/main" id="{00000000-0008-0000-0400-00001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3" name="Text Box 50">
          <a:extLst>
            <a:ext uri="{FF2B5EF4-FFF2-40B4-BE49-F238E27FC236}">
              <a16:creationId xmlns:a16="http://schemas.microsoft.com/office/drawing/2014/main" id="{00000000-0008-0000-0400-000011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4" name="Text Box 51">
          <a:extLst>
            <a:ext uri="{FF2B5EF4-FFF2-40B4-BE49-F238E27FC236}">
              <a16:creationId xmlns:a16="http://schemas.microsoft.com/office/drawing/2014/main" id="{00000000-0008-0000-0400-000012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5" name="Text Box 52">
          <a:extLst>
            <a:ext uri="{FF2B5EF4-FFF2-40B4-BE49-F238E27FC236}">
              <a16:creationId xmlns:a16="http://schemas.microsoft.com/office/drawing/2014/main" id="{00000000-0008-0000-0400-000013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6" name="Text Box 53">
          <a:extLst>
            <a:ext uri="{FF2B5EF4-FFF2-40B4-BE49-F238E27FC236}">
              <a16:creationId xmlns:a16="http://schemas.microsoft.com/office/drawing/2014/main" id="{00000000-0008-0000-0400-000014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7" name="Text Box 54">
          <a:extLst>
            <a:ext uri="{FF2B5EF4-FFF2-40B4-BE49-F238E27FC236}">
              <a16:creationId xmlns:a16="http://schemas.microsoft.com/office/drawing/2014/main" id="{00000000-0008-0000-0400-000015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8" name="Text Box 55">
          <a:extLst>
            <a:ext uri="{FF2B5EF4-FFF2-40B4-BE49-F238E27FC236}">
              <a16:creationId xmlns:a16="http://schemas.microsoft.com/office/drawing/2014/main" id="{00000000-0008-0000-0400-000016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79" name="Text Box 56">
          <a:extLst>
            <a:ext uri="{FF2B5EF4-FFF2-40B4-BE49-F238E27FC236}">
              <a16:creationId xmlns:a16="http://schemas.microsoft.com/office/drawing/2014/main" id="{00000000-0008-0000-0400-000017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95250</xdr:colOff>
      <xdr:row>38</xdr:row>
      <xdr:rowOff>0</xdr:rowOff>
    </xdr:from>
    <xdr:to>
      <xdr:col>29</xdr:col>
      <xdr:colOff>123825</xdr:colOff>
      <xdr:row>38</xdr:row>
      <xdr:rowOff>0</xdr:rowOff>
    </xdr:to>
    <xdr:sp macro="" textlink="">
      <xdr:nvSpPr>
        <xdr:cNvPr id="339480" name="Oval 57">
          <a:extLst>
            <a:ext uri="{FF2B5EF4-FFF2-40B4-BE49-F238E27FC236}">
              <a16:creationId xmlns:a16="http://schemas.microsoft.com/office/drawing/2014/main" id="{00000000-0008-0000-0400-0000182E0500}"/>
            </a:ext>
          </a:extLst>
        </xdr:cNvPr>
        <xdr:cNvSpPr>
          <a:spLocks noChangeArrowheads="1"/>
        </xdr:cNvSpPr>
      </xdr:nvSpPr>
      <xdr:spPr bwMode="auto">
        <a:xfrm>
          <a:off x="7705725" y="11649075"/>
          <a:ext cx="3048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22</xdr:row>
      <xdr:rowOff>0</xdr:rowOff>
    </xdr:from>
    <xdr:to>
      <xdr:col>22</xdr:col>
      <xdr:colOff>95250</xdr:colOff>
      <xdr:row>22</xdr:row>
      <xdr:rowOff>0</xdr:rowOff>
    </xdr:to>
    <xdr:sp macro="" textlink="">
      <xdr:nvSpPr>
        <xdr:cNvPr id="59" name="Text Box 60">
          <a:extLst>
            <a:ext uri="{FF2B5EF4-FFF2-40B4-BE49-F238E27FC236}">
              <a16:creationId xmlns:a16="http://schemas.microsoft.com/office/drawing/2014/main" id="{00000000-0008-0000-0400-00003B000000}"/>
            </a:ext>
          </a:extLst>
        </xdr:cNvPr>
        <xdr:cNvSpPr txBox="1">
          <a:spLocks noChangeArrowheads="1"/>
        </xdr:cNvSpPr>
      </xdr:nvSpPr>
      <xdr:spPr bwMode="auto">
        <a:xfrm>
          <a:off x="5753100" y="6610350"/>
          <a:ext cx="295275"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郡</a:t>
          </a:r>
        </a:p>
        <a:p>
          <a:pPr algn="r" rtl="0">
            <a:defRPr sz="1000"/>
          </a:pPr>
          <a:r>
            <a:rPr lang="ja-JP" altLang="en-US" sz="1100" b="0" i="0" u="none" strike="noStrike" baseline="0">
              <a:solidFill>
                <a:srgbClr val="000000"/>
              </a:solidFill>
              <a:latin typeface="ＭＳ 明朝"/>
              <a:ea typeface="ＭＳ 明朝"/>
            </a:rPr>
            <a:t>市</a:t>
          </a:r>
        </a:p>
      </xdr:txBody>
    </xdr:sp>
    <xdr:clientData/>
  </xdr:twoCellAnchor>
  <xdr:twoCellAnchor>
    <xdr:from>
      <xdr:col>24</xdr:col>
      <xdr:colOff>19050</xdr:colOff>
      <xdr:row>22</xdr:row>
      <xdr:rowOff>0</xdr:rowOff>
    </xdr:from>
    <xdr:to>
      <xdr:col>25</xdr:col>
      <xdr:colOff>0</xdr:colOff>
      <xdr:row>22</xdr:row>
      <xdr:rowOff>0</xdr:rowOff>
    </xdr:to>
    <xdr:sp macro="" textlink="">
      <xdr:nvSpPr>
        <xdr:cNvPr id="60" name="Text Box 61">
          <a:extLst>
            <a:ext uri="{FF2B5EF4-FFF2-40B4-BE49-F238E27FC236}">
              <a16:creationId xmlns:a16="http://schemas.microsoft.com/office/drawing/2014/main" id="{00000000-0008-0000-0400-00003C000000}"/>
            </a:ext>
          </a:extLst>
        </xdr:cNvPr>
        <xdr:cNvSpPr txBox="1">
          <a:spLocks noChangeArrowheads="1"/>
        </xdr:cNvSpPr>
      </xdr:nvSpPr>
      <xdr:spPr bwMode="auto">
        <a:xfrm>
          <a:off x="6524625" y="6610350"/>
          <a:ext cx="257175" cy="0"/>
        </a:xfrm>
        <a:prstGeom prst="rect">
          <a:avLst/>
        </a:prstGeom>
        <a:noFill/>
        <a:ln w="9525">
          <a:noFill/>
          <a:miter lim="800000"/>
          <a:headEnd/>
          <a:tailEnd/>
        </a:ln>
      </xdr:spPr>
      <xdr:txBody>
        <a:bodyPr vertOverflow="clip" wrap="square" lIns="0" tIns="18288" rIns="27432" bIns="0" anchor="t" upright="1"/>
        <a:lstStyle/>
        <a:p>
          <a:pPr algn="r" rtl="0">
            <a:defRPr sz="1000"/>
          </a:pPr>
          <a:endParaRPr lang="ja-JP" altLang="en-US" sz="1100" b="0" i="0" u="none" strike="noStrike" baseline="0">
            <a:solidFill>
              <a:srgbClr val="000000"/>
            </a:solidFill>
            <a:latin typeface="ＭＳ 明朝"/>
            <a:ea typeface="ＭＳ 明朝"/>
          </a:endParaRPr>
        </a:p>
        <a:p>
          <a:pPr algn="r" rtl="0">
            <a:defRPr sz="1000"/>
          </a:pPr>
          <a:r>
            <a:rPr lang="ja-JP" altLang="en-US" sz="1100" b="0" i="0" u="none" strike="noStrike" baseline="0">
              <a:solidFill>
                <a:srgbClr val="000000"/>
              </a:solidFill>
              <a:latin typeface="ＭＳ 明朝"/>
              <a:ea typeface="ＭＳ 明朝"/>
            </a:rPr>
            <a:t>区</a:t>
          </a:r>
        </a:p>
      </xdr:txBody>
    </xdr:sp>
    <xdr:clientData/>
  </xdr:twoCellAnchor>
  <xdr:twoCellAnchor>
    <xdr:from>
      <xdr:col>26</xdr:col>
      <xdr:colOff>152400</xdr:colOff>
      <xdr:row>22</xdr:row>
      <xdr:rowOff>0</xdr:rowOff>
    </xdr:from>
    <xdr:to>
      <xdr:col>27</xdr:col>
      <xdr:colOff>161925</xdr:colOff>
      <xdr:row>22</xdr:row>
      <xdr:rowOff>0</xdr:rowOff>
    </xdr:to>
    <xdr:sp macro="" textlink="">
      <xdr:nvSpPr>
        <xdr:cNvPr id="61" name="Text Box 62">
          <a:extLst>
            <a:ext uri="{FF2B5EF4-FFF2-40B4-BE49-F238E27FC236}">
              <a16:creationId xmlns:a16="http://schemas.microsoft.com/office/drawing/2014/main" id="{00000000-0008-0000-0400-00003D000000}"/>
            </a:ext>
          </a:extLst>
        </xdr:cNvPr>
        <xdr:cNvSpPr txBox="1">
          <a:spLocks noChangeArrowheads="1"/>
        </xdr:cNvSpPr>
      </xdr:nvSpPr>
      <xdr:spPr bwMode="auto">
        <a:xfrm>
          <a:off x="7210425" y="6610350"/>
          <a:ext cx="28575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町</a:t>
          </a:r>
        </a:p>
        <a:p>
          <a:pPr algn="l" rtl="0">
            <a:defRPr sz="1000"/>
          </a:pPr>
          <a:r>
            <a:rPr lang="ja-JP" altLang="en-US" sz="1100" b="0" i="0" u="none" strike="noStrike" baseline="0">
              <a:solidFill>
                <a:srgbClr val="000000"/>
              </a:solidFill>
              <a:latin typeface="ＭＳ 明朝"/>
              <a:ea typeface="ＭＳ 明朝"/>
            </a:rPr>
            <a:t>村</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4" name="Text Box 63">
          <a:extLst>
            <a:ext uri="{FF2B5EF4-FFF2-40B4-BE49-F238E27FC236}">
              <a16:creationId xmlns:a16="http://schemas.microsoft.com/office/drawing/2014/main" id="{00000000-0008-0000-0400-00001C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5" name="Text Box 64">
          <a:extLst>
            <a:ext uri="{FF2B5EF4-FFF2-40B4-BE49-F238E27FC236}">
              <a16:creationId xmlns:a16="http://schemas.microsoft.com/office/drawing/2014/main" id="{00000000-0008-0000-0400-00001D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6" name="Text Box 65">
          <a:extLst>
            <a:ext uri="{FF2B5EF4-FFF2-40B4-BE49-F238E27FC236}">
              <a16:creationId xmlns:a16="http://schemas.microsoft.com/office/drawing/2014/main" id="{00000000-0008-0000-0400-00001E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7" name="Text Box 66">
          <a:extLst>
            <a:ext uri="{FF2B5EF4-FFF2-40B4-BE49-F238E27FC236}">
              <a16:creationId xmlns:a16="http://schemas.microsoft.com/office/drawing/2014/main" id="{00000000-0008-0000-0400-00001F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8" name="Text Box 67">
          <a:extLst>
            <a:ext uri="{FF2B5EF4-FFF2-40B4-BE49-F238E27FC236}">
              <a16:creationId xmlns:a16="http://schemas.microsoft.com/office/drawing/2014/main" id="{00000000-0008-0000-0400-00002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89" name="Text Box 68">
          <a:extLst>
            <a:ext uri="{FF2B5EF4-FFF2-40B4-BE49-F238E27FC236}">
              <a16:creationId xmlns:a16="http://schemas.microsoft.com/office/drawing/2014/main" id="{00000000-0008-0000-0400-000021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0" name="Text Box 69">
          <a:extLst>
            <a:ext uri="{FF2B5EF4-FFF2-40B4-BE49-F238E27FC236}">
              <a16:creationId xmlns:a16="http://schemas.microsoft.com/office/drawing/2014/main" id="{00000000-0008-0000-0400-000022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1" name="Text Box 70">
          <a:extLst>
            <a:ext uri="{FF2B5EF4-FFF2-40B4-BE49-F238E27FC236}">
              <a16:creationId xmlns:a16="http://schemas.microsoft.com/office/drawing/2014/main" id="{00000000-0008-0000-0400-000023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2" name="Text Box 71">
          <a:extLst>
            <a:ext uri="{FF2B5EF4-FFF2-40B4-BE49-F238E27FC236}">
              <a16:creationId xmlns:a16="http://schemas.microsoft.com/office/drawing/2014/main" id="{00000000-0008-0000-0400-000024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3" name="Text Box 72">
          <a:extLst>
            <a:ext uri="{FF2B5EF4-FFF2-40B4-BE49-F238E27FC236}">
              <a16:creationId xmlns:a16="http://schemas.microsoft.com/office/drawing/2014/main" id="{00000000-0008-0000-0400-000025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4" name="Text Box 73">
          <a:extLst>
            <a:ext uri="{FF2B5EF4-FFF2-40B4-BE49-F238E27FC236}">
              <a16:creationId xmlns:a16="http://schemas.microsoft.com/office/drawing/2014/main" id="{00000000-0008-0000-0400-000026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5" name="Text Box 74">
          <a:extLst>
            <a:ext uri="{FF2B5EF4-FFF2-40B4-BE49-F238E27FC236}">
              <a16:creationId xmlns:a16="http://schemas.microsoft.com/office/drawing/2014/main" id="{00000000-0008-0000-0400-000027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6" name="Text Box 75">
          <a:extLst>
            <a:ext uri="{FF2B5EF4-FFF2-40B4-BE49-F238E27FC236}">
              <a16:creationId xmlns:a16="http://schemas.microsoft.com/office/drawing/2014/main" id="{00000000-0008-0000-0400-000028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7" name="Text Box 76">
          <a:extLst>
            <a:ext uri="{FF2B5EF4-FFF2-40B4-BE49-F238E27FC236}">
              <a16:creationId xmlns:a16="http://schemas.microsoft.com/office/drawing/2014/main" id="{00000000-0008-0000-0400-000029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8" name="Text Box 77">
          <a:extLst>
            <a:ext uri="{FF2B5EF4-FFF2-40B4-BE49-F238E27FC236}">
              <a16:creationId xmlns:a16="http://schemas.microsoft.com/office/drawing/2014/main" id="{00000000-0008-0000-0400-00002A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499" name="Text Box 78">
          <a:extLst>
            <a:ext uri="{FF2B5EF4-FFF2-40B4-BE49-F238E27FC236}">
              <a16:creationId xmlns:a16="http://schemas.microsoft.com/office/drawing/2014/main" id="{00000000-0008-0000-0400-00002B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0" name="Text Box 79">
          <a:extLst>
            <a:ext uri="{FF2B5EF4-FFF2-40B4-BE49-F238E27FC236}">
              <a16:creationId xmlns:a16="http://schemas.microsoft.com/office/drawing/2014/main" id="{00000000-0008-0000-0400-00002C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1" name="Text Box 80">
          <a:extLst>
            <a:ext uri="{FF2B5EF4-FFF2-40B4-BE49-F238E27FC236}">
              <a16:creationId xmlns:a16="http://schemas.microsoft.com/office/drawing/2014/main" id="{00000000-0008-0000-0400-00002D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2" name="Text Box 81">
          <a:extLst>
            <a:ext uri="{FF2B5EF4-FFF2-40B4-BE49-F238E27FC236}">
              <a16:creationId xmlns:a16="http://schemas.microsoft.com/office/drawing/2014/main" id="{00000000-0008-0000-0400-00002E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3" name="Text Box 82">
          <a:extLst>
            <a:ext uri="{FF2B5EF4-FFF2-40B4-BE49-F238E27FC236}">
              <a16:creationId xmlns:a16="http://schemas.microsoft.com/office/drawing/2014/main" id="{00000000-0008-0000-0400-00002F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4" name="Text Box 83">
          <a:extLst>
            <a:ext uri="{FF2B5EF4-FFF2-40B4-BE49-F238E27FC236}">
              <a16:creationId xmlns:a16="http://schemas.microsoft.com/office/drawing/2014/main" id="{00000000-0008-0000-0400-00003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5" name="Text Box 84">
          <a:extLst>
            <a:ext uri="{FF2B5EF4-FFF2-40B4-BE49-F238E27FC236}">
              <a16:creationId xmlns:a16="http://schemas.microsoft.com/office/drawing/2014/main" id="{00000000-0008-0000-0400-000031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6" name="Text Box 85">
          <a:extLst>
            <a:ext uri="{FF2B5EF4-FFF2-40B4-BE49-F238E27FC236}">
              <a16:creationId xmlns:a16="http://schemas.microsoft.com/office/drawing/2014/main" id="{00000000-0008-0000-0400-000032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7" name="Text Box 86">
          <a:extLst>
            <a:ext uri="{FF2B5EF4-FFF2-40B4-BE49-F238E27FC236}">
              <a16:creationId xmlns:a16="http://schemas.microsoft.com/office/drawing/2014/main" id="{00000000-0008-0000-0400-000033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8" name="Text Box 87">
          <a:extLst>
            <a:ext uri="{FF2B5EF4-FFF2-40B4-BE49-F238E27FC236}">
              <a16:creationId xmlns:a16="http://schemas.microsoft.com/office/drawing/2014/main" id="{00000000-0008-0000-0400-000034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09" name="Text Box 88">
          <a:extLst>
            <a:ext uri="{FF2B5EF4-FFF2-40B4-BE49-F238E27FC236}">
              <a16:creationId xmlns:a16="http://schemas.microsoft.com/office/drawing/2014/main" id="{00000000-0008-0000-0400-000035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0" name="Text Box 89">
          <a:extLst>
            <a:ext uri="{FF2B5EF4-FFF2-40B4-BE49-F238E27FC236}">
              <a16:creationId xmlns:a16="http://schemas.microsoft.com/office/drawing/2014/main" id="{00000000-0008-0000-0400-000036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1" name="Text Box 90">
          <a:extLst>
            <a:ext uri="{FF2B5EF4-FFF2-40B4-BE49-F238E27FC236}">
              <a16:creationId xmlns:a16="http://schemas.microsoft.com/office/drawing/2014/main" id="{00000000-0008-0000-0400-000037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2" name="Text Box 91">
          <a:extLst>
            <a:ext uri="{FF2B5EF4-FFF2-40B4-BE49-F238E27FC236}">
              <a16:creationId xmlns:a16="http://schemas.microsoft.com/office/drawing/2014/main" id="{00000000-0008-0000-0400-000038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3" name="Text Box 92">
          <a:extLst>
            <a:ext uri="{FF2B5EF4-FFF2-40B4-BE49-F238E27FC236}">
              <a16:creationId xmlns:a16="http://schemas.microsoft.com/office/drawing/2014/main" id="{00000000-0008-0000-0400-000039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4" name="Text Box 93">
          <a:extLst>
            <a:ext uri="{FF2B5EF4-FFF2-40B4-BE49-F238E27FC236}">
              <a16:creationId xmlns:a16="http://schemas.microsoft.com/office/drawing/2014/main" id="{00000000-0008-0000-0400-00003A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5" name="Text Box 94">
          <a:extLst>
            <a:ext uri="{FF2B5EF4-FFF2-40B4-BE49-F238E27FC236}">
              <a16:creationId xmlns:a16="http://schemas.microsoft.com/office/drawing/2014/main" id="{00000000-0008-0000-0400-00003B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6" name="Text Box 95">
          <a:extLst>
            <a:ext uri="{FF2B5EF4-FFF2-40B4-BE49-F238E27FC236}">
              <a16:creationId xmlns:a16="http://schemas.microsoft.com/office/drawing/2014/main" id="{00000000-0008-0000-0400-00003C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7" name="Text Box 96">
          <a:extLst>
            <a:ext uri="{FF2B5EF4-FFF2-40B4-BE49-F238E27FC236}">
              <a16:creationId xmlns:a16="http://schemas.microsoft.com/office/drawing/2014/main" id="{00000000-0008-0000-0400-00003D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8" name="Text Box 97">
          <a:extLst>
            <a:ext uri="{FF2B5EF4-FFF2-40B4-BE49-F238E27FC236}">
              <a16:creationId xmlns:a16="http://schemas.microsoft.com/office/drawing/2014/main" id="{00000000-0008-0000-0400-00003E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19" name="Text Box 98">
          <a:extLst>
            <a:ext uri="{FF2B5EF4-FFF2-40B4-BE49-F238E27FC236}">
              <a16:creationId xmlns:a16="http://schemas.microsoft.com/office/drawing/2014/main" id="{00000000-0008-0000-0400-00003F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0" name="Text Box 99">
          <a:extLst>
            <a:ext uri="{FF2B5EF4-FFF2-40B4-BE49-F238E27FC236}">
              <a16:creationId xmlns:a16="http://schemas.microsoft.com/office/drawing/2014/main" id="{00000000-0008-0000-0400-00004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1" name="Text Box 100">
          <a:extLst>
            <a:ext uri="{FF2B5EF4-FFF2-40B4-BE49-F238E27FC236}">
              <a16:creationId xmlns:a16="http://schemas.microsoft.com/office/drawing/2014/main" id="{00000000-0008-0000-0400-000041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2" name="Text Box 101">
          <a:extLst>
            <a:ext uri="{FF2B5EF4-FFF2-40B4-BE49-F238E27FC236}">
              <a16:creationId xmlns:a16="http://schemas.microsoft.com/office/drawing/2014/main" id="{00000000-0008-0000-0400-000042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3" name="Text Box 102">
          <a:extLst>
            <a:ext uri="{FF2B5EF4-FFF2-40B4-BE49-F238E27FC236}">
              <a16:creationId xmlns:a16="http://schemas.microsoft.com/office/drawing/2014/main" id="{00000000-0008-0000-0400-000043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4" name="Text Box 103">
          <a:extLst>
            <a:ext uri="{FF2B5EF4-FFF2-40B4-BE49-F238E27FC236}">
              <a16:creationId xmlns:a16="http://schemas.microsoft.com/office/drawing/2014/main" id="{00000000-0008-0000-0400-000044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5" name="Text Box 104">
          <a:extLst>
            <a:ext uri="{FF2B5EF4-FFF2-40B4-BE49-F238E27FC236}">
              <a16:creationId xmlns:a16="http://schemas.microsoft.com/office/drawing/2014/main" id="{00000000-0008-0000-0400-000045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6" name="Text Box 105">
          <a:extLst>
            <a:ext uri="{FF2B5EF4-FFF2-40B4-BE49-F238E27FC236}">
              <a16:creationId xmlns:a16="http://schemas.microsoft.com/office/drawing/2014/main" id="{00000000-0008-0000-0400-000046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7" name="Text Box 106">
          <a:extLst>
            <a:ext uri="{FF2B5EF4-FFF2-40B4-BE49-F238E27FC236}">
              <a16:creationId xmlns:a16="http://schemas.microsoft.com/office/drawing/2014/main" id="{00000000-0008-0000-0400-000047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8" name="Text Box 107">
          <a:extLst>
            <a:ext uri="{FF2B5EF4-FFF2-40B4-BE49-F238E27FC236}">
              <a16:creationId xmlns:a16="http://schemas.microsoft.com/office/drawing/2014/main" id="{00000000-0008-0000-0400-000048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29" name="Text Box 108">
          <a:extLst>
            <a:ext uri="{FF2B5EF4-FFF2-40B4-BE49-F238E27FC236}">
              <a16:creationId xmlns:a16="http://schemas.microsoft.com/office/drawing/2014/main" id="{00000000-0008-0000-0400-000049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0" name="Text Box 109">
          <a:extLst>
            <a:ext uri="{FF2B5EF4-FFF2-40B4-BE49-F238E27FC236}">
              <a16:creationId xmlns:a16="http://schemas.microsoft.com/office/drawing/2014/main" id="{00000000-0008-0000-0400-00004A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1" name="Text Box 110">
          <a:extLst>
            <a:ext uri="{FF2B5EF4-FFF2-40B4-BE49-F238E27FC236}">
              <a16:creationId xmlns:a16="http://schemas.microsoft.com/office/drawing/2014/main" id="{00000000-0008-0000-0400-00004B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2" name="Text Box 111">
          <a:extLst>
            <a:ext uri="{FF2B5EF4-FFF2-40B4-BE49-F238E27FC236}">
              <a16:creationId xmlns:a16="http://schemas.microsoft.com/office/drawing/2014/main" id="{00000000-0008-0000-0400-00004C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3" name="Text Box 112">
          <a:extLst>
            <a:ext uri="{FF2B5EF4-FFF2-40B4-BE49-F238E27FC236}">
              <a16:creationId xmlns:a16="http://schemas.microsoft.com/office/drawing/2014/main" id="{00000000-0008-0000-0400-00004D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4" name="Text Box 113">
          <a:extLst>
            <a:ext uri="{FF2B5EF4-FFF2-40B4-BE49-F238E27FC236}">
              <a16:creationId xmlns:a16="http://schemas.microsoft.com/office/drawing/2014/main" id="{00000000-0008-0000-0400-00004E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5" name="Text Box 114">
          <a:extLst>
            <a:ext uri="{FF2B5EF4-FFF2-40B4-BE49-F238E27FC236}">
              <a16:creationId xmlns:a16="http://schemas.microsoft.com/office/drawing/2014/main" id="{00000000-0008-0000-0400-00004F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39536" name="Text Box 115">
          <a:extLst>
            <a:ext uri="{FF2B5EF4-FFF2-40B4-BE49-F238E27FC236}">
              <a16:creationId xmlns:a16="http://schemas.microsoft.com/office/drawing/2014/main" id="{00000000-0008-0000-0400-0000502E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20</xdr:row>
      <xdr:rowOff>0</xdr:rowOff>
    </xdr:from>
    <xdr:to>
      <xdr:col>17</xdr:col>
      <xdr:colOff>133350</xdr:colOff>
      <xdr:row>20</xdr:row>
      <xdr:rowOff>0</xdr:rowOff>
    </xdr:to>
    <xdr:sp macro="" textlink="">
      <xdr:nvSpPr>
        <xdr:cNvPr id="115" name="Text Box 118">
          <a:extLst>
            <a:ext uri="{FF2B5EF4-FFF2-40B4-BE49-F238E27FC236}">
              <a16:creationId xmlns:a16="http://schemas.microsoft.com/office/drawing/2014/main" id="{00000000-0008-0000-0400-000073000000}"/>
            </a:ext>
          </a:extLst>
        </xdr:cNvPr>
        <xdr:cNvSpPr txBox="1">
          <a:spLocks noChangeArrowheads="1"/>
        </xdr:cNvSpPr>
      </xdr:nvSpPr>
      <xdr:spPr bwMode="auto">
        <a:xfrm>
          <a:off x="4152900" y="5734050"/>
          <a:ext cx="381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20</xdr:col>
      <xdr:colOff>19050</xdr:colOff>
      <xdr:row>20</xdr:row>
      <xdr:rowOff>0</xdr:rowOff>
    </xdr:from>
    <xdr:to>
      <xdr:col>21</xdr:col>
      <xdr:colOff>114300</xdr:colOff>
      <xdr:row>20</xdr:row>
      <xdr:rowOff>0</xdr:rowOff>
    </xdr:to>
    <xdr:sp macro="" textlink="">
      <xdr:nvSpPr>
        <xdr:cNvPr id="116" name="Text Box 119">
          <a:extLst>
            <a:ext uri="{FF2B5EF4-FFF2-40B4-BE49-F238E27FC236}">
              <a16:creationId xmlns:a16="http://schemas.microsoft.com/office/drawing/2014/main" id="{00000000-0008-0000-0400-000074000000}"/>
            </a:ext>
          </a:extLst>
        </xdr:cNvPr>
        <xdr:cNvSpPr txBox="1">
          <a:spLocks noChangeArrowheads="1"/>
        </xdr:cNvSpPr>
      </xdr:nvSpPr>
      <xdr:spPr bwMode="auto">
        <a:xfrm>
          <a:off x="5419725" y="5734050"/>
          <a:ext cx="3714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39" name="Text Box 120">
          <a:extLst>
            <a:ext uri="{FF2B5EF4-FFF2-40B4-BE49-F238E27FC236}">
              <a16:creationId xmlns:a16="http://schemas.microsoft.com/office/drawing/2014/main" id="{00000000-0008-0000-0400-00005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0" name="Text Box 121">
          <a:extLst>
            <a:ext uri="{FF2B5EF4-FFF2-40B4-BE49-F238E27FC236}">
              <a16:creationId xmlns:a16="http://schemas.microsoft.com/office/drawing/2014/main" id="{00000000-0008-0000-0400-00005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1" name="Text Box 122">
          <a:extLst>
            <a:ext uri="{FF2B5EF4-FFF2-40B4-BE49-F238E27FC236}">
              <a16:creationId xmlns:a16="http://schemas.microsoft.com/office/drawing/2014/main" id="{00000000-0008-0000-0400-00005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2" name="Text Box 123">
          <a:extLst>
            <a:ext uri="{FF2B5EF4-FFF2-40B4-BE49-F238E27FC236}">
              <a16:creationId xmlns:a16="http://schemas.microsoft.com/office/drawing/2014/main" id="{00000000-0008-0000-0400-00005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3" name="Text Box 124">
          <a:extLst>
            <a:ext uri="{FF2B5EF4-FFF2-40B4-BE49-F238E27FC236}">
              <a16:creationId xmlns:a16="http://schemas.microsoft.com/office/drawing/2014/main" id="{00000000-0008-0000-0400-00005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4" name="Text Box 125">
          <a:extLst>
            <a:ext uri="{FF2B5EF4-FFF2-40B4-BE49-F238E27FC236}">
              <a16:creationId xmlns:a16="http://schemas.microsoft.com/office/drawing/2014/main" id="{00000000-0008-0000-0400-00005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5" name="Text Box 126">
          <a:extLst>
            <a:ext uri="{FF2B5EF4-FFF2-40B4-BE49-F238E27FC236}">
              <a16:creationId xmlns:a16="http://schemas.microsoft.com/office/drawing/2014/main" id="{00000000-0008-0000-0400-00005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6" name="Text Box 127">
          <a:extLst>
            <a:ext uri="{FF2B5EF4-FFF2-40B4-BE49-F238E27FC236}">
              <a16:creationId xmlns:a16="http://schemas.microsoft.com/office/drawing/2014/main" id="{00000000-0008-0000-0400-00005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7" name="Text Box 128">
          <a:extLst>
            <a:ext uri="{FF2B5EF4-FFF2-40B4-BE49-F238E27FC236}">
              <a16:creationId xmlns:a16="http://schemas.microsoft.com/office/drawing/2014/main" id="{00000000-0008-0000-0400-00005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8" name="Text Box 129">
          <a:extLst>
            <a:ext uri="{FF2B5EF4-FFF2-40B4-BE49-F238E27FC236}">
              <a16:creationId xmlns:a16="http://schemas.microsoft.com/office/drawing/2014/main" id="{00000000-0008-0000-0400-00005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49" name="Text Box 130">
          <a:extLst>
            <a:ext uri="{FF2B5EF4-FFF2-40B4-BE49-F238E27FC236}">
              <a16:creationId xmlns:a16="http://schemas.microsoft.com/office/drawing/2014/main" id="{00000000-0008-0000-0400-00005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0" name="Text Box 131">
          <a:extLst>
            <a:ext uri="{FF2B5EF4-FFF2-40B4-BE49-F238E27FC236}">
              <a16:creationId xmlns:a16="http://schemas.microsoft.com/office/drawing/2014/main" id="{00000000-0008-0000-0400-00005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1" name="Text Box 132">
          <a:extLst>
            <a:ext uri="{FF2B5EF4-FFF2-40B4-BE49-F238E27FC236}">
              <a16:creationId xmlns:a16="http://schemas.microsoft.com/office/drawing/2014/main" id="{00000000-0008-0000-0400-00005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2" name="Text Box 133">
          <a:extLst>
            <a:ext uri="{FF2B5EF4-FFF2-40B4-BE49-F238E27FC236}">
              <a16:creationId xmlns:a16="http://schemas.microsoft.com/office/drawing/2014/main" id="{00000000-0008-0000-0400-00006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3" name="Text Box 134">
          <a:extLst>
            <a:ext uri="{FF2B5EF4-FFF2-40B4-BE49-F238E27FC236}">
              <a16:creationId xmlns:a16="http://schemas.microsoft.com/office/drawing/2014/main" id="{00000000-0008-0000-0400-00006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4" name="Text Box 135">
          <a:extLst>
            <a:ext uri="{FF2B5EF4-FFF2-40B4-BE49-F238E27FC236}">
              <a16:creationId xmlns:a16="http://schemas.microsoft.com/office/drawing/2014/main" id="{00000000-0008-0000-0400-00006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5" name="Text Box 136">
          <a:extLst>
            <a:ext uri="{FF2B5EF4-FFF2-40B4-BE49-F238E27FC236}">
              <a16:creationId xmlns:a16="http://schemas.microsoft.com/office/drawing/2014/main" id="{00000000-0008-0000-0400-00006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6" name="Text Box 137">
          <a:extLst>
            <a:ext uri="{FF2B5EF4-FFF2-40B4-BE49-F238E27FC236}">
              <a16:creationId xmlns:a16="http://schemas.microsoft.com/office/drawing/2014/main" id="{00000000-0008-0000-0400-00006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7" name="Text Box 138">
          <a:extLst>
            <a:ext uri="{FF2B5EF4-FFF2-40B4-BE49-F238E27FC236}">
              <a16:creationId xmlns:a16="http://schemas.microsoft.com/office/drawing/2014/main" id="{00000000-0008-0000-0400-00006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8" name="Text Box 139">
          <a:extLst>
            <a:ext uri="{FF2B5EF4-FFF2-40B4-BE49-F238E27FC236}">
              <a16:creationId xmlns:a16="http://schemas.microsoft.com/office/drawing/2014/main" id="{00000000-0008-0000-0400-00006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59" name="Text Box 140">
          <a:extLst>
            <a:ext uri="{FF2B5EF4-FFF2-40B4-BE49-F238E27FC236}">
              <a16:creationId xmlns:a16="http://schemas.microsoft.com/office/drawing/2014/main" id="{00000000-0008-0000-0400-00006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0" name="Text Box 141">
          <a:extLst>
            <a:ext uri="{FF2B5EF4-FFF2-40B4-BE49-F238E27FC236}">
              <a16:creationId xmlns:a16="http://schemas.microsoft.com/office/drawing/2014/main" id="{00000000-0008-0000-0400-00006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1" name="Text Box 142">
          <a:extLst>
            <a:ext uri="{FF2B5EF4-FFF2-40B4-BE49-F238E27FC236}">
              <a16:creationId xmlns:a16="http://schemas.microsoft.com/office/drawing/2014/main" id="{00000000-0008-0000-0400-00006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2" name="Text Box 143">
          <a:extLst>
            <a:ext uri="{FF2B5EF4-FFF2-40B4-BE49-F238E27FC236}">
              <a16:creationId xmlns:a16="http://schemas.microsoft.com/office/drawing/2014/main" id="{00000000-0008-0000-0400-00006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3" name="Text Box 144">
          <a:extLst>
            <a:ext uri="{FF2B5EF4-FFF2-40B4-BE49-F238E27FC236}">
              <a16:creationId xmlns:a16="http://schemas.microsoft.com/office/drawing/2014/main" id="{00000000-0008-0000-0400-00006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4" name="Text Box 145">
          <a:extLst>
            <a:ext uri="{FF2B5EF4-FFF2-40B4-BE49-F238E27FC236}">
              <a16:creationId xmlns:a16="http://schemas.microsoft.com/office/drawing/2014/main" id="{00000000-0008-0000-0400-00006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5" name="Text Box 146">
          <a:extLst>
            <a:ext uri="{FF2B5EF4-FFF2-40B4-BE49-F238E27FC236}">
              <a16:creationId xmlns:a16="http://schemas.microsoft.com/office/drawing/2014/main" id="{00000000-0008-0000-0400-00006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6" name="Text Box 147">
          <a:extLst>
            <a:ext uri="{FF2B5EF4-FFF2-40B4-BE49-F238E27FC236}">
              <a16:creationId xmlns:a16="http://schemas.microsoft.com/office/drawing/2014/main" id="{00000000-0008-0000-0400-00006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7" name="Text Box 148">
          <a:extLst>
            <a:ext uri="{FF2B5EF4-FFF2-40B4-BE49-F238E27FC236}">
              <a16:creationId xmlns:a16="http://schemas.microsoft.com/office/drawing/2014/main" id="{00000000-0008-0000-0400-00006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8" name="Text Box 149">
          <a:extLst>
            <a:ext uri="{FF2B5EF4-FFF2-40B4-BE49-F238E27FC236}">
              <a16:creationId xmlns:a16="http://schemas.microsoft.com/office/drawing/2014/main" id="{00000000-0008-0000-0400-00007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69" name="Text Box 150">
          <a:extLst>
            <a:ext uri="{FF2B5EF4-FFF2-40B4-BE49-F238E27FC236}">
              <a16:creationId xmlns:a16="http://schemas.microsoft.com/office/drawing/2014/main" id="{00000000-0008-0000-0400-00007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0" name="Text Box 151">
          <a:extLst>
            <a:ext uri="{FF2B5EF4-FFF2-40B4-BE49-F238E27FC236}">
              <a16:creationId xmlns:a16="http://schemas.microsoft.com/office/drawing/2014/main" id="{00000000-0008-0000-0400-00007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1" name="Text Box 152">
          <a:extLst>
            <a:ext uri="{FF2B5EF4-FFF2-40B4-BE49-F238E27FC236}">
              <a16:creationId xmlns:a16="http://schemas.microsoft.com/office/drawing/2014/main" id="{00000000-0008-0000-0400-00007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2" name="Text Box 153">
          <a:extLst>
            <a:ext uri="{FF2B5EF4-FFF2-40B4-BE49-F238E27FC236}">
              <a16:creationId xmlns:a16="http://schemas.microsoft.com/office/drawing/2014/main" id="{00000000-0008-0000-0400-00007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3" name="Text Box 154">
          <a:extLst>
            <a:ext uri="{FF2B5EF4-FFF2-40B4-BE49-F238E27FC236}">
              <a16:creationId xmlns:a16="http://schemas.microsoft.com/office/drawing/2014/main" id="{00000000-0008-0000-0400-00007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4" name="Text Box 155">
          <a:extLst>
            <a:ext uri="{FF2B5EF4-FFF2-40B4-BE49-F238E27FC236}">
              <a16:creationId xmlns:a16="http://schemas.microsoft.com/office/drawing/2014/main" id="{00000000-0008-0000-0400-00007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5" name="Text Box 156">
          <a:extLst>
            <a:ext uri="{FF2B5EF4-FFF2-40B4-BE49-F238E27FC236}">
              <a16:creationId xmlns:a16="http://schemas.microsoft.com/office/drawing/2014/main" id="{00000000-0008-0000-0400-00007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6" name="Text Box 157">
          <a:extLst>
            <a:ext uri="{FF2B5EF4-FFF2-40B4-BE49-F238E27FC236}">
              <a16:creationId xmlns:a16="http://schemas.microsoft.com/office/drawing/2014/main" id="{00000000-0008-0000-0400-00007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7" name="Text Box 158">
          <a:extLst>
            <a:ext uri="{FF2B5EF4-FFF2-40B4-BE49-F238E27FC236}">
              <a16:creationId xmlns:a16="http://schemas.microsoft.com/office/drawing/2014/main" id="{00000000-0008-0000-0400-00007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8" name="Text Box 159">
          <a:extLst>
            <a:ext uri="{FF2B5EF4-FFF2-40B4-BE49-F238E27FC236}">
              <a16:creationId xmlns:a16="http://schemas.microsoft.com/office/drawing/2014/main" id="{00000000-0008-0000-0400-00007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79" name="Text Box 160">
          <a:extLst>
            <a:ext uri="{FF2B5EF4-FFF2-40B4-BE49-F238E27FC236}">
              <a16:creationId xmlns:a16="http://schemas.microsoft.com/office/drawing/2014/main" id="{00000000-0008-0000-0400-00007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0" name="Text Box 161">
          <a:extLst>
            <a:ext uri="{FF2B5EF4-FFF2-40B4-BE49-F238E27FC236}">
              <a16:creationId xmlns:a16="http://schemas.microsoft.com/office/drawing/2014/main" id="{00000000-0008-0000-0400-00007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1" name="Text Box 162">
          <a:extLst>
            <a:ext uri="{FF2B5EF4-FFF2-40B4-BE49-F238E27FC236}">
              <a16:creationId xmlns:a16="http://schemas.microsoft.com/office/drawing/2014/main" id="{00000000-0008-0000-0400-00007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2" name="Text Box 163">
          <a:extLst>
            <a:ext uri="{FF2B5EF4-FFF2-40B4-BE49-F238E27FC236}">
              <a16:creationId xmlns:a16="http://schemas.microsoft.com/office/drawing/2014/main" id="{00000000-0008-0000-0400-00007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3" name="Text Box 164">
          <a:extLst>
            <a:ext uri="{FF2B5EF4-FFF2-40B4-BE49-F238E27FC236}">
              <a16:creationId xmlns:a16="http://schemas.microsoft.com/office/drawing/2014/main" id="{00000000-0008-0000-0400-00007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4" name="Text Box 165">
          <a:extLst>
            <a:ext uri="{FF2B5EF4-FFF2-40B4-BE49-F238E27FC236}">
              <a16:creationId xmlns:a16="http://schemas.microsoft.com/office/drawing/2014/main" id="{00000000-0008-0000-0400-00008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5" name="Text Box 166">
          <a:extLst>
            <a:ext uri="{FF2B5EF4-FFF2-40B4-BE49-F238E27FC236}">
              <a16:creationId xmlns:a16="http://schemas.microsoft.com/office/drawing/2014/main" id="{00000000-0008-0000-0400-00008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6" name="Text Box 167">
          <a:extLst>
            <a:ext uri="{FF2B5EF4-FFF2-40B4-BE49-F238E27FC236}">
              <a16:creationId xmlns:a16="http://schemas.microsoft.com/office/drawing/2014/main" id="{00000000-0008-0000-0400-00008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7" name="Text Box 168">
          <a:extLst>
            <a:ext uri="{FF2B5EF4-FFF2-40B4-BE49-F238E27FC236}">
              <a16:creationId xmlns:a16="http://schemas.microsoft.com/office/drawing/2014/main" id="{00000000-0008-0000-0400-00008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8" name="Text Box 169">
          <a:extLst>
            <a:ext uri="{FF2B5EF4-FFF2-40B4-BE49-F238E27FC236}">
              <a16:creationId xmlns:a16="http://schemas.microsoft.com/office/drawing/2014/main" id="{00000000-0008-0000-0400-00008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89" name="Text Box 170">
          <a:extLst>
            <a:ext uri="{FF2B5EF4-FFF2-40B4-BE49-F238E27FC236}">
              <a16:creationId xmlns:a16="http://schemas.microsoft.com/office/drawing/2014/main" id="{00000000-0008-0000-0400-00008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0" name="Text Box 171">
          <a:extLst>
            <a:ext uri="{FF2B5EF4-FFF2-40B4-BE49-F238E27FC236}">
              <a16:creationId xmlns:a16="http://schemas.microsoft.com/office/drawing/2014/main" id="{00000000-0008-0000-0400-00008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1" name="Text Box 172">
          <a:extLst>
            <a:ext uri="{FF2B5EF4-FFF2-40B4-BE49-F238E27FC236}">
              <a16:creationId xmlns:a16="http://schemas.microsoft.com/office/drawing/2014/main" id="{00000000-0008-0000-0400-00008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2" name="Text Box 173">
          <a:extLst>
            <a:ext uri="{FF2B5EF4-FFF2-40B4-BE49-F238E27FC236}">
              <a16:creationId xmlns:a16="http://schemas.microsoft.com/office/drawing/2014/main" id="{00000000-0008-0000-0400-00008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3" name="Text Box 174">
          <a:extLst>
            <a:ext uri="{FF2B5EF4-FFF2-40B4-BE49-F238E27FC236}">
              <a16:creationId xmlns:a16="http://schemas.microsoft.com/office/drawing/2014/main" id="{00000000-0008-0000-0400-00008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4" name="Text Box 179">
          <a:extLst>
            <a:ext uri="{FF2B5EF4-FFF2-40B4-BE49-F238E27FC236}">
              <a16:creationId xmlns:a16="http://schemas.microsoft.com/office/drawing/2014/main" id="{00000000-0008-0000-0400-00008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5" name="Text Box 180">
          <a:extLst>
            <a:ext uri="{FF2B5EF4-FFF2-40B4-BE49-F238E27FC236}">
              <a16:creationId xmlns:a16="http://schemas.microsoft.com/office/drawing/2014/main" id="{00000000-0008-0000-0400-00008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6" name="Text Box 181">
          <a:extLst>
            <a:ext uri="{FF2B5EF4-FFF2-40B4-BE49-F238E27FC236}">
              <a16:creationId xmlns:a16="http://schemas.microsoft.com/office/drawing/2014/main" id="{00000000-0008-0000-0400-00008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7" name="Text Box 182">
          <a:extLst>
            <a:ext uri="{FF2B5EF4-FFF2-40B4-BE49-F238E27FC236}">
              <a16:creationId xmlns:a16="http://schemas.microsoft.com/office/drawing/2014/main" id="{00000000-0008-0000-0400-00008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8" name="Text Box 183">
          <a:extLst>
            <a:ext uri="{FF2B5EF4-FFF2-40B4-BE49-F238E27FC236}">
              <a16:creationId xmlns:a16="http://schemas.microsoft.com/office/drawing/2014/main" id="{00000000-0008-0000-0400-00008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599" name="Text Box 184">
          <a:extLst>
            <a:ext uri="{FF2B5EF4-FFF2-40B4-BE49-F238E27FC236}">
              <a16:creationId xmlns:a16="http://schemas.microsoft.com/office/drawing/2014/main" id="{00000000-0008-0000-0400-00008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0" name="Text Box 185">
          <a:extLst>
            <a:ext uri="{FF2B5EF4-FFF2-40B4-BE49-F238E27FC236}">
              <a16:creationId xmlns:a16="http://schemas.microsoft.com/office/drawing/2014/main" id="{00000000-0008-0000-0400-00009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1" name="Text Box 186">
          <a:extLst>
            <a:ext uri="{FF2B5EF4-FFF2-40B4-BE49-F238E27FC236}">
              <a16:creationId xmlns:a16="http://schemas.microsoft.com/office/drawing/2014/main" id="{00000000-0008-0000-0400-00009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2" name="Text Box 187">
          <a:extLst>
            <a:ext uri="{FF2B5EF4-FFF2-40B4-BE49-F238E27FC236}">
              <a16:creationId xmlns:a16="http://schemas.microsoft.com/office/drawing/2014/main" id="{00000000-0008-0000-0400-00009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3" name="Text Box 188">
          <a:extLst>
            <a:ext uri="{FF2B5EF4-FFF2-40B4-BE49-F238E27FC236}">
              <a16:creationId xmlns:a16="http://schemas.microsoft.com/office/drawing/2014/main" id="{00000000-0008-0000-0400-00009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4" name="Text Box 189">
          <a:extLst>
            <a:ext uri="{FF2B5EF4-FFF2-40B4-BE49-F238E27FC236}">
              <a16:creationId xmlns:a16="http://schemas.microsoft.com/office/drawing/2014/main" id="{00000000-0008-0000-0400-00009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5" name="Text Box 190">
          <a:extLst>
            <a:ext uri="{FF2B5EF4-FFF2-40B4-BE49-F238E27FC236}">
              <a16:creationId xmlns:a16="http://schemas.microsoft.com/office/drawing/2014/main" id="{00000000-0008-0000-0400-00009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6" name="Text Box 191">
          <a:extLst>
            <a:ext uri="{FF2B5EF4-FFF2-40B4-BE49-F238E27FC236}">
              <a16:creationId xmlns:a16="http://schemas.microsoft.com/office/drawing/2014/main" id="{00000000-0008-0000-0400-00009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7" name="Text Box 192">
          <a:extLst>
            <a:ext uri="{FF2B5EF4-FFF2-40B4-BE49-F238E27FC236}">
              <a16:creationId xmlns:a16="http://schemas.microsoft.com/office/drawing/2014/main" id="{00000000-0008-0000-0400-00009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8" name="Text Box 193">
          <a:extLst>
            <a:ext uri="{FF2B5EF4-FFF2-40B4-BE49-F238E27FC236}">
              <a16:creationId xmlns:a16="http://schemas.microsoft.com/office/drawing/2014/main" id="{00000000-0008-0000-0400-00009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09" name="Text Box 194">
          <a:extLst>
            <a:ext uri="{FF2B5EF4-FFF2-40B4-BE49-F238E27FC236}">
              <a16:creationId xmlns:a16="http://schemas.microsoft.com/office/drawing/2014/main" id="{00000000-0008-0000-0400-00009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0" name="Text Box 195">
          <a:extLst>
            <a:ext uri="{FF2B5EF4-FFF2-40B4-BE49-F238E27FC236}">
              <a16:creationId xmlns:a16="http://schemas.microsoft.com/office/drawing/2014/main" id="{00000000-0008-0000-0400-00009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1" name="Text Box 196">
          <a:extLst>
            <a:ext uri="{FF2B5EF4-FFF2-40B4-BE49-F238E27FC236}">
              <a16:creationId xmlns:a16="http://schemas.microsoft.com/office/drawing/2014/main" id="{00000000-0008-0000-0400-00009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2" name="Text Box 197">
          <a:extLst>
            <a:ext uri="{FF2B5EF4-FFF2-40B4-BE49-F238E27FC236}">
              <a16:creationId xmlns:a16="http://schemas.microsoft.com/office/drawing/2014/main" id="{00000000-0008-0000-0400-00009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3" name="Text Box 198">
          <a:extLst>
            <a:ext uri="{FF2B5EF4-FFF2-40B4-BE49-F238E27FC236}">
              <a16:creationId xmlns:a16="http://schemas.microsoft.com/office/drawing/2014/main" id="{00000000-0008-0000-0400-00009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4" name="Text Box 199">
          <a:extLst>
            <a:ext uri="{FF2B5EF4-FFF2-40B4-BE49-F238E27FC236}">
              <a16:creationId xmlns:a16="http://schemas.microsoft.com/office/drawing/2014/main" id="{00000000-0008-0000-0400-00009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5" name="Text Box 200">
          <a:extLst>
            <a:ext uri="{FF2B5EF4-FFF2-40B4-BE49-F238E27FC236}">
              <a16:creationId xmlns:a16="http://schemas.microsoft.com/office/drawing/2014/main" id="{00000000-0008-0000-0400-00009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6" name="Text Box 201">
          <a:extLst>
            <a:ext uri="{FF2B5EF4-FFF2-40B4-BE49-F238E27FC236}">
              <a16:creationId xmlns:a16="http://schemas.microsoft.com/office/drawing/2014/main" id="{00000000-0008-0000-0400-0000A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7" name="Text Box 202">
          <a:extLst>
            <a:ext uri="{FF2B5EF4-FFF2-40B4-BE49-F238E27FC236}">
              <a16:creationId xmlns:a16="http://schemas.microsoft.com/office/drawing/2014/main" id="{00000000-0008-0000-0400-0000A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8" name="Text Box 203">
          <a:extLst>
            <a:ext uri="{FF2B5EF4-FFF2-40B4-BE49-F238E27FC236}">
              <a16:creationId xmlns:a16="http://schemas.microsoft.com/office/drawing/2014/main" id="{00000000-0008-0000-0400-0000A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19" name="Text Box 204">
          <a:extLst>
            <a:ext uri="{FF2B5EF4-FFF2-40B4-BE49-F238E27FC236}">
              <a16:creationId xmlns:a16="http://schemas.microsoft.com/office/drawing/2014/main" id="{00000000-0008-0000-0400-0000A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0" name="Text Box 205">
          <a:extLst>
            <a:ext uri="{FF2B5EF4-FFF2-40B4-BE49-F238E27FC236}">
              <a16:creationId xmlns:a16="http://schemas.microsoft.com/office/drawing/2014/main" id="{00000000-0008-0000-0400-0000A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1" name="Text Box 206">
          <a:extLst>
            <a:ext uri="{FF2B5EF4-FFF2-40B4-BE49-F238E27FC236}">
              <a16:creationId xmlns:a16="http://schemas.microsoft.com/office/drawing/2014/main" id="{00000000-0008-0000-0400-0000A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2" name="Text Box 207">
          <a:extLst>
            <a:ext uri="{FF2B5EF4-FFF2-40B4-BE49-F238E27FC236}">
              <a16:creationId xmlns:a16="http://schemas.microsoft.com/office/drawing/2014/main" id="{00000000-0008-0000-0400-0000A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3" name="Text Box 208">
          <a:extLst>
            <a:ext uri="{FF2B5EF4-FFF2-40B4-BE49-F238E27FC236}">
              <a16:creationId xmlns:a16="http://schemas.microsoft.com/office/drawing/2014/main" id="{00000000-0008-0000-0400-0000A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4" name="Text Box 209">
          <a:extLst>
            <a:ext uri="{FF2B5EF4-FFF2-40B4-BE49-F238E27FC236}">
              <a16:creationId xmlns:a16="http://schemas.microsoft.com/office/drawing/2014/main" id="{00000000-0008-0000-0400-0000A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5" name="Text Box 210">
          <a:extLst>
            <a:ext uri="{FF2B5EF4-FFF2-40B4-BE49-F238E27FC236}">
              <a16:creationId xmlns:a16="http://schemas.microsoft.com/office/drawing/2014/main" id="{00000000-0008-0000-0400-0000A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6" name="Text Box 211">
          <a:extLst>
            <a:ext uri="{FF2B5EF4-FFF2-40B4-BE49-F238E27FC236}">
              <a16:creationId xmlns:a16="http://schemas.microsoft.com/office/drawing/2014/main" id="{00000000-0008-0000-0400-0000A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7" name="Text Box 212">
          <a:extLst>
            <a:ext uri="{FF2B5EF4-FFF2-40B4-BE49-F238E27FC236}">
              <a16:creationId xmlns:a16="http://schemas.microsoft.com/office/drawing/2014/main" id="{00000000-0008-0000-0400-0000A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8" name="Text Box 213">
          <a:extLst>
            <a:ext uri="{FF2B5EF4-FFF2-40B4-BE49-F238E27FC236}">
              <a16:creationId xmlns:a16="http://schemas.microsoft.com/office/drawing/2014/main" id="{00000000-0008-0000-0400-0000A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29" name="Text Box 214">
          <a:extLst>
            <a:ext uri="{FF2B5EF4-FFF2-40B4-BE49-F238E27FC236}">
              <a16:creationId xmlns:a16="http://schemas.microsoft.com/office/drawing/2014/main" id="{00000000-0008-0000-0400-0000A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0" name="Text Box 215">
          <a:extLst>
            <a:ext uri="{FF2B5EF4-FFF2-40B4-BE49-F238E27FC236}">
              <a16:creationId xmlns:a16="http://schemas.microsoft.com/office/drawing/2014/main" id="{00000000-0008-0000-0400-0000A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1" name="Text Box 216">
          <a:extLst>
            <a:ext uri="{FF2B5EF4-FFF2-40B4-BE49-F238E27FC236}">
              <a16:creationId xmlns:a16="http://schemas.microsoft.com/office/drawing/2014/main" id="{00000000-0008-0000-0400-0000A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2" name="Text Box 217">
          <a:extLst>
            <a:ext uri="{FF2B5EF4-FFF2-40B4-BE49-F238E27FC236}">
              <a16:creationId xmlns:a16="http://schemas.microsoft.com/office/drawing/2014/main" id="{00000000-0008-0000-0400-0000B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3" name="Text Box 218">
          <a:extLst>
            <a:ext uri="{FF2B5EF4-FFF2-40B4-BE49-F238E27FC236}">
              <a16:creationId xmlns:a16="http://schemas.microsoft.com/office/drawing/2014/main" id="{00000000-0008-0000-0400-0000B1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4" name="Text Box 219">
          <a:extLst>
            <a:ext uri="{FF2B5EF4-FFF2-40B4-BE49-F238E27FC236}">
              <a16:creationId xmlns:a16="http://schemas.microsoft.com/office/drawing/2014/main" id="{00000000-0008-0000-0400-0000B2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5" name="Text Box 220">
          <a:extLst>
            <a:ext uri="{FF2B5EF4-FFF2-40B4-BE49-F238E27FC236}">
              <a16:creationId xmlns:a16="http://schemas.microsoft.com/office/drawing/2014/main" id="{00000000-0008-0000-0400-0000B3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6" name="Text Box 221">
          <a:extLst>
            <a:ext uri="{FF2B5EF4-FFF2-40B4-BE49-F238E27FC236}">
              <a16:creationId xmlns:a16="http://schemas.microsoft.com/office/drawing/2014/main" id="{00000000-0008-0000-0400-0000B4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7" name="Text Box 222">
          <a:extLst>
            <a:ext uri="{FF2B5EF4-FFF2-40B4-BE49-F238E27FC236}">
              <a16:creationId xmlns:a16="http://schemas.microsoft.com/office/drawing/2014/main" id="{00000000-0008-0000-0400-0000B5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8" name="Text Box 223">
          <a:extLst>
            <a:ext uri="{FF2B5EF4-FFF2-40B4-BE49-F238E27FC236}">
              <a16:creationId xmlns:a16="http://schemas.microsoft.com/office/drawing/2014/main" id="{00000000-0008-0000-0400-0000B6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39" name="Text Box 224">
          <a:extLst>
            <a:ext uri="{FF2B5EF4-FFF2-40B4-BE49-F238E27FC236}">
              <a16:creationId xmlns:a16="http://schemas.microsoft.com/office/drawing/2014/main" id="{00000000-0008-0000-0400-0000B7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0" name="Text Box 225">
          <a:extLst>
            <a:ext uri="{FF2B5EF4-FFF2-40B4-BE49-F238E27FC236}">
              <a16:creationId xmlns:a16="http://schemas.microsoft.com/office/drawing/2014/main" id="{00000000-0008-0000-0400-0000B8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1" name="Text Box 226">
          <a:extLst>
            <a:ext uri="{FF2B5EF4-FFF2-40B4-BE49-F238E27FC236}">
              <a16:creationId xmlns:a16="http://schemas.microsoft.com/office/drawing/2014/main" id="{00000000-0008-0000-0400-0000B9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2" name="Text Box 227">
          <a:extLst>
            <a:ext uri="{FF2B5EF4-FFF2-40B4-BE49-F238E27FC236}">
              <a16:creationId xmlns:a16="http://schemas.microsoft.com/office/drawing/2014/main" id="{00000000-0008-0000-0400-0000BA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3" name="Text Box 228">
          <a:extLst>
            <a:ext uri="{FF2B5EF4-FFF2-40B4-BE49-F238E27FC236}">
              <a16:creationId xmlns:a16="http://schemas.microsoft.com/office/drawing/2014/main" id="{00000000-0008-0000-0400-0000BB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4" name="Text Box 229">
          <a:extLst>
            <a:ext uri="{FF2B5EF4-FFF2-40B4-BE49-F238E27FC236}">
              <a16:creationId xmlns:a16="http://schemas.microsoft.com/office/drawing/2014/main" id="{00000000-0008-0000-0400-0000BC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5" name="Text Box 230">
          <a:extLst>
            <a:ext uri="{FF2B5EF4-FFF2-40B4-BE49-F238E27FC236}">
              <a16:creationId xmlns:a16="http://schemas.microsoft.com/office/drawing/2014/main" id="{00000000-0008-0000-0400-0000BD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6" name="Text Box 231">
          <a:extLst>
            <a:ext uri="{FF2B5EF4-FFF2-40B4-BE49-F238E27FC236}">
              <a16:creationId xmlns:a16="http://schemas.microsoft.com/office/drawing/2014/main" id="{00000000-0008-0000-0400-0000BE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7" name="Text Box 232">
          <a:extLst>
            <a:ext uri="{FF2B5EF4-FFF2-40B4-BE49-F238E27FC236}">
              <a16:creationId xmlns:a16="http://schemas.microsoft.com/office/drawing/2014/main" id="{00000000-0008-0000-0400-0000BF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39648" name="Text Box 233">
          <a:extLst>
            <a:ext uri="{FF2B5EF4-FFF2-40B4-BE49-F238E27FC236}">
              <a16:creationId xmlns:a16="http://schemas.microsoft.com/office/drawing/2014/main" id="{00000000-0008-0000-0400-0000C02E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49" name="Text Box 237">
          <a:extLst>
            <a:ext uri="{FF2B5EF4-FFF2-40B4-BE49-F238E27FC236}">
              <a16:creationId xmlns:a16="http://schemas.microsoft.com/office/drawing/2014/main" id="{00000000-0008-0000-0400-0000C1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0" name="Text Box 238">
          <a:extLst>
            <a:ext uri="{FF2B5EF4-FFF2-40B4-BE49-F238E27FC236}">
              <a16:creationId xmlns:a16="http://schemas.microsoft.com/office/drawing/2014/main" id="{00000000-0008-0000-0400-0000C2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1" name="Text Box 239">
          <a:extLst>
            <a:ext uri="{FF2B5EF4-FFF2-40B4-BE49-F238E27FC236}">
              <a16:creationId xmlns:a16="http://schemas.microsoft.com/office/drawing/2014/main" id="{00000000-0008-0000-0400-0000C3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2" name="Text Box 240">
          <a:extLst>
            <a:ext uri="{FF2B5EF4-FFF2-40B4-BE49-F238E27FC236}">
              <a16:creationId xmlns:a16="http://schemas.microsoft.com/office/drawing/2014/main" id="{00000000-0008-0000-0400-0000C4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3" name="Text Box 241">
          <a:extLst>
            <a:ext uri="{FF2B5EF4-FFF2-40B4-BE49-F238E27FC236}">
              <a16:creationId xmlns:a16="http://schemas.microsoft.com/office/drawing/2014/main" id="{00000000-0008-0000-0400-0000C5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4" name="Text Box 242">
          <a:extLst>
            <a:ext uri="{FF2B5EF4-FFF2-40B4-BE49-F238E27FC236}">
              <a16:creationId xmlns:a16="http://schemas.microsoft.com/office/drawing/2014/main" id="{00000000-0008-0000-0400-0000C6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5" name="Text Box 243">
          <a:extLst>
            <a:ext uri="{FF2B5EF4-FFF2-40B4-BE49-F238E27FC236}">
              <a16:creationId xmlns:a16="http://schemas.microsoft.com/office/drawing/2014/main" id="{00000000-0008-0000-0400-0000C7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6" name="Text Box 244">
          <a:extLst>
            <a:ext uri="{FF2B5EF4-FFF2-40B4-BE49-F238E27FC236}">
              <a16:creationId xmlns:a16="http://schemas.microsoft.com/office/drawing/2014/main" id="{00000000-0008-0000-0400-0000C8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7" name="Text Box 245">
          <a:extLst>
            <a:ext uri="{FF2B5EF4-FFF2-40B4-BE49-F238E27FC236}">
              <a16:creationId xmlns:a16="http://schemas.microsoft.com/office/drawing/2014/main" id="{00000000-0008-0000-0400-0000C9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8" name="Text Box 246">
          <a:extLst>
            <a:ext uri="{FF2B5EF4-FFF2-40B4-BE49-F238E27FC236}">
              <a16:creationId xmlns:a16="http://schemas.microsoft.com/office/drawing/2014/main" id="{00000000-0008-0000-0400-0000CA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59" name="Text Box 247">
          <a:extLst>
            <a:ext uri="{FF2B5EF4-FFF2-40B4-BE49-F238E27FC236}">
              <a16:creationId xmlns:a16="http://schemas.microsoft.com/office/drawing/2014/main" id="{00000000-0008-0000-0400-0000CB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0" name="Text Box 248">
          <a:extLst>
            <a:ext uri="{FF2B5EF4-FFF2-40B4-BE49-F238E27FC236}">
              <a16:creationId xmlns:a16="http://schemas.microsoft.com/office/drawing/2014/main" id="{00000000-0008-0000-0400-0000CC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1" name="Text Box 249">
          <a:extLst>
            <a:ext uri="{FF2B5EF4-FFF2-40B4-BE49-F238E27FC236}">
              <a16:creationId xmlns:a16="http://schemas.microsoft.com/office/drawing/2014/main" id="{00000000-0008-0000-0400-0000CD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2" name="Text Box 250">
          <a:extLst>
            <a:ext uri="{FF2B5EF4-FFF2-40B4-BE49-F238E27FC236}">
              <a16:creationId xmlns:a16="http://schemas.microsoft.com/office/drawing/2014/main" id="{00000000-0008-0000-0400-0000CE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3" name="Text Box 251">
          <a:extLst>
            <a:ext uri="{FF2B5EF4-FFF2-40B4-BE49-F238E27FC236}">
              <a16:creationId xmlns:a16="http://schemas.microsoft.com/office/drawing/2014/main" id="{00000000-0008-0000-0400-0000CF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4" name="Text Box 252">
          <a:extLst>
            <a:ext uri="{FF2B5EF4-FFF2-40B4-BE49-F238E27FC236}">
              <a16:creationId xmlns:a16="http://schemas.microsoft.com/office/drawing/2014/main" id="{00000000-0008-0000-0400-0000D0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5" name="Text Box 253">
          <a:extLst>
            <a:ext uri="{FF2B5EF4-FFF2-40B4-BE49-F238E27FC236}">
              <a16:creationId xmlns:a16="http://schemas.microsoft.com/office/drawing/2014/main" id="{00000000-0008-0000-0400-0000D1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6" name="Text Box 254">
          <a:extLst>
            <a:ext uri="{FF2B5EF4-FFF2-40B4-BE49-F238E27FC236}">
              <a16:creationId xmlns:a16="http://schemas.microsoft.com/office/drawing/2014/main" id="{00000000-0008-0000-0400-0000D2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7" name="Text Box 255">
          <a:extLst>
            <a:ext uri="{FF2B5EF4-FFF2-40B4-BE49-F238E27FC236}">
              <a16:creationId xmlns:a16="http://schemas.microsoft.com/office/drawing/2014/main" id="{00000000-0008-0000-0400-0000D3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8" name="Text Box 256">
          <a:extLst>
            <a:ext uri="{FF2B5EF4-FFF2-40B4-BE49-F238E27FC236}">
              <a16:creationId xmlns:a16="http://schemas.microsoft.com/office/drawing/2014/main" id="{00000000-0008-0000-0400-0000D4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69" name="Text Box 257">
          <a:extLst>
            <a:ext uri="{FF2B5EF4-FFF2-40B4-BE49-F238E27FC236}">
              <a16:creationId xmlns:a16="http://schemas.microsoft.com/office/drawing/2014/main" id="{00000000-0008-0000-0400-0000D5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0" name="Text Box 258">
          <a:extLst>
            <a:ext uri="{FF2B5EF4-FFF2-40B4-BE49-F238E27FC236}">
              <a16:creationId xmlns:a16="http://schemas.microsoft.com/office/drawing/2014/main" id="{00000000-0008-0000-0400-0000D6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1" name="Text Box 259">
          <a:extLst>
            <a:ext uri="{FF2B5EF4-FFF2-40B4-BE49-F238E27FC236}">
              <a16:creationId xmlns:a16="http://schemas.microsoft.com/office/drawing/2014/main" id="{00000000-0008-0000-0400-0000D7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2" name="Text Box 260">
          <a:extLst>
            <a:ext uri="{FF2B5EF4-FFF2-40B4-BE49-F238E27FC236}">
              <a16:creationId xmlns:a16="http://schemas.microsoft.com/office/drawing/2014/main" id="{00000000-0008-0000-0400-0000D8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3" name="Text Box 261">
          <a:extLst>
            <a:ext uri="{FF2B5EF4-FFF2-40B4-BE49-F238E27FC236}">
              <a16:creationId xmlns:a16="http://schemas.microsoft.com/office/drawing/2014/main" id="{00000000-0008-0000-0400-0000D9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4" name="Text Box 262">
          <a:extLst>
            <a:ext uri="{FF2B5EF4-FFF2-40B4-BE49-F238E27FC236}">
              <a16:creationId xmlns:a16="http://schemas.microsoft.com/office/drawing/2014/main" id="{00000000-0008-0000-0400-0000DA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5" name="Text Box 263">
          <a:extLst>
            <a:ext uri="{FF2B5EF4-FFF2-40B4-BE49-F238E27FC236}">
              <a16:creationId xmlns:a16="http://schemas.microsoft.com/office/drawing/2014/main" id="{00000000-0008-0000-0400-0000DB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6" name="Text Box 264">
          <a:extLst>
            <a:ext uri="{FF2B5EF4-FFF2-40B4-BE49-F238E27FC236}">
              <a16:creationId xmlns:a16="http://schemas.microsoft.com/office/drawing/2014/main" id="{00000000-0008-0000-0400-0000DC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7" name="Text Box 265">
          <a:extLst>
            <a:ext uri="{FF2B5EF4-FFF2-40B4-BE49-F238E27FC236}">
              <a16:creationId xmlns:a16="http://schemas.microsoft.com/office/drawing/2014/main" id="{00000000-0008-0000-0400-0000DD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8" name="Text Box 266">
          <a:extLst>
            <a:ext uri="{FF2B5EF4-FFF2-40B4-BE49-F238E27FC236}">
              <a16:creationId xmlns:a16="http://schemas.microsoft.com/office/drawing/2014/main" id="{00000000-0008-0000-0400-0000DE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79" name="Text Box 267">
          <a:extLst>
            <a:ext uri="{FF2B5EF4-FFF2-40B4-BE49-F238E27FC236}">
              <a16:creationId xmlns:a16="http://schemas.microsoft.com/office/drawing/2014/main" id="{00000000-0008-0000-0400-0000DF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0" name="Text Box 268">
          <a:extLst>
            <a:ext uri="{FF2B5EF4-FFF2-40B4-BE49-F238E27FC236}">
              <a16:creationId xmlns:a16="http://schemas.microsoft.com/office/drawing/2014/main" id="{00000000-0008-0000-0400-0000E0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1" name="Text Box 269">
          <a:extLst>
            <a:ext uri="{FF2B5EF4-FFF2-40B4-BE49-F238E27FC236}">
              <a16:creationId xmlns:a16="http://schemas.microsoft.com/office/drawing/2014/main" id="{00000000-0008-0000-0400-0000E1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2" name="Text Box 270">
          <a:extLst>
            <a:ext uri="{FF2B5EF4-FFF2-40B4-BE49-F238E27FC236}">
              <a16:creationId xmlns:a16="http://schemas.microsoft.com/office/drawing/2014/main" id="{00000000-0008-0000-0400-0000E2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3" name="Text Box 271">
          <a:extLst>
            <a:ext uri="{FF2B5EF4-FFF2-40B4-BE49-F238E27FC236}">
              <a16:creationId xmlns:a16="http://schemas.microsoft.com/office/drawing/2014/main" id="{00000000-0008-0000-0400-0000E3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4" name="Text Box 272">
          <a:extLst>
            <a:ext uri="{FF2B5EF4-FFF2-40B4-BE49-F238E27FC236}">
              <a16:creationId xmlns:a16="http://schemas.microsoft.com/office/drawing/2014/main" id="{00000000-0008-0000-0400-0000E4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5" name="Text Box 273">
          <a:extLst>
            <a:ext uri="{FF2B5EF4-FFF2-40B4-BE49-F238E27FC236}">
              <a16:creationId xmlns:a16="http://schemas.microsoft.com/office/drawing/2014/main" id="{00000000-0008-0000-0400-0000E5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6" name="Text Box 274">
          <a:extLst>
            <a:ext uri="{FF2B5EF4-FFF2-40B4-BE49-F238E27FC236}">
              <a16:creationId xmlns:a16="http://schemas.microsoft.com/office/drawing/2014/main" id="{00000000-0008-0000-0400-0000E6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7" name="Text Box 275">
          <a:extLst>
            <a:ext uri="{FF2B5EF4-FFF2-40B4-BE49-F238E27FC236}">
              <a16:creationId xmlns:a16="http://schemas.microsoft.com/office/drawing/2014/main" id="{00000000-0008-0000-0400-0000E7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8" name="Text Box 276">
          <a:extLst>
            <a:ext uri="{FF2B5EF4-FFF2-40B4-BE49-F238E27FC236}">
              <a16:creationId xmlns:a16="http://schemas.microsoft.com/office/drawing/2014/main" id="{00000000-0008-0000-0400-0000E8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89" name="Text Box 277">
          <a:extLst>
            <a:ext uri="{FF2B5EF4-FFF2-40B4-BE49-F238E27FC236}">
              <a16:creationId xmlns:a16="http://schemas.microsoft.com/office/drawing/2014/main" id="{00000000-0008-0000-0400-0000E9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0" name="Text Box 278">
          <a:extLst>
            <a:ext uri="{FF2B5EF4-FFF2-40B4-BE49-F238E27FC236}">
              <a16:creationId xmlns:a16="http://schemas.microsoft.com/office/drawing/2014/main" id="{00000000-0008-0000-0400-0000EA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1" name="Text Box 279">
          <a:extLst>
            <a:ext uri="{FF2B5EF4-FFF2-40B4-BE49-F238E27FC236}">
              <a16:creationId xmlns:a16="http://schemas.microsoft.com/office/drawing/2014/main" id="{00000000-0008-0000-0400-0000EB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2" name="Text Box 280">
          <a:extLst>
            <a:ext uri="{FF2B5EF4-FFF2-40B4-BE49-F238E27FC236}">
              <a16:creationId xmlns:a16="http://schemas.microsoft.com/office/drawing/2014/main" id="{00000000-0008-0000-0400-0000EC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3" name="Text Box 281">
          <a:extLst>
            <a:ext uri="{FF2B5EF4-FFF2-40B4-BE49-F238E27FC236}">
              <a16:creationId xmlns:a16="http://schemas.microsoft.com/office/drawing/2014/main" id="{00000000-0008-0000-0400-0000ED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4" name="Text Box 282">
          <a:extLst>
            <a:ext uri="{FF2B5EF4-FFF2-40B4-BE49-F238E27FC236}">
              <a16:creationId xmlns:a16="http://schemas.microsoft.com/office/drawing/2014/main" id="{00000000-0008-0000-0400-0000EE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5" name="Text Box 283">
          <a:extLst>
            <a:ext uri="{FF2B5EF4-FFF2-40B4-BE49-F238E27FC236}">
              <a16:creationId xmlns:a16="http://schemas.microsoft.com/office/drawing/2014/main" id="{00000000-0008-0000-0400-0000EF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6" name="Text Box 284">
          <a:extLst>
            <a:ext uri="{FF2B5EF4-FFF2-40B4-BE49-F238E27FC236}">
              <a16:creationId xmlns:a16="http://schemas.microsoft.com/office/drawing/2014/main" id="{00000000-0008-0000-0400-0000F0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7" name="Text Box 285">
          <a:extLst>
            <a:ext uri="{FF2B5EF4-FFF2-40B4-BE49-F238E27FC236}">
              <a16:creationId xmlns:a16="http://schemas.microsoft.com/office/drawing/2014/main" id="{00000000-0008-0000-0400-0000F1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8" name="Text Box 286">
          <a:extLst>
            <a:ext uri="{FF2B5EF4-FFF2-40B4-BE49-F238E27FC236}">
              <a16:creationId xmlns:a16="http://schemas.microsoft.com/office/drawing/2014/main" id="{00000000-0008-0000-0400-0000F2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699" name="Text Box 287">
          <a:extLst>
            <a:ext uri="{FF2B5EF4-FFF2-40B4-BE49-F238E27FC236}">
              <a16:creationId xmlns:a16="http://schemas.microsoft.com/office/drawing/2014/main" id="{00000000-0008-0000-0400-0000F3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00" name="Text Box 288">
          <a:extLst>
            <a:ext uri="{FF2B5EF4-FFF2-40B4-BE49-F238E27FC236}">
              <a16:creationId xmlns:a16="http://schemas.microsoft.com/office/drawing/2014/main" id="{00000000-0008-0000-0400-0000F4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01" name="Text Box 289">
          <a:extLst>
            <a:ext uri="{FF2B5EF4-FFF2-40B4-BE49-F238E27FC236}">
              <a16:creationId xmlns:a16="http://schemas.microsoft.com/office/drawing/2014/main" id="{00000000-0008-0000-0400-0000F5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02" name="Text Box 290">
          <a:extLst>
            <a:ext uri="{FF2B5EF4-FFF2-40B4-BE49-F238E27FC236}">
              <a16:creationId xmlns:a16="http://schemas.microsoft.com/office/drawing/2014/main" id="{00000000-0008-0000-0400-0000F6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03" name="Text Box 291">
          <a:extLst>
            <a:ext uri="{FF2B5EF4-FFF2-40B4-BE49-F238E27FC236}">
              <a16:creationId xmlns:a16="http://schemas.microsoft.com/office/drawing/2014/main" id="{00000000-0008-0000-0400-0000F7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04" name="Text Box 292">
          <a:extLst>
            <a:ext uri="{FF2B5EF4-FFF2-40B4-BE49-F238E27FC236}">
              <a16:creationId xmlns:a16="http://schemas.microsoft.com/office/drawing/2014/main" id="{00000000-0008-0000-0400-0000F8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xdr:colOff>
      <xdr:row>10</xdr:row>
      <xdr:rowOff>0</xdr:rowOff>
    </xdr:from>
    <xdr:to>
      <xdr:col>16</xdr:col>
      <xdr:colOff>219075</xdr:colOff>
      <xdr:row>10</xdr:row>
      <xdr:rowOff>0</xdr:rowOff>
    </xdr:to>
    <xdr:sp macro="" textlink="">
      <xdr:nvSpPr>
        <xdr:cNvPr id="283" name="Text Box 294">
          <a:extLst>
            <a:ext uri="{FF2B5EF4-FFF2-40B4-BE49-F238E27FC236}">
              <a16:creationId xmlns:a16="http://schemas.microsoft.com/office/drawing/2014/main" id="{00000000-0008-0000-0400-00001B010000}"/>
            </a:ext>
          </a:extLst>
        </xdr:cNvPr>
        <xdr:cNvSpPr txBox="1">
          <a:spLocks noChangeArrowheads="1"/>
        </xdr:cNvSpPr>
      </xdr:nvSpPr>
      <xdr:spPr bwMode="auto">
        <a:xfrm>
          <a:off x="38100" y="2600325"/>
          <a:ext cx="430530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行　　政　・　医　　療</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大　　学　・　高　　教</a:t>
          </a:r>
        </a:p>
        <a:p>
          <a:pPr algn="l" rtl="0">
            <a:defRPr sz="1000"/>
          </a:pPr>
          <a:r>
            <a:rPr lang="ja-JP" altLang="en-US" sz="1100" b="0" i="0" u="none" strike="noStrike" baseline="0">
              <a:solidFill>
                <a:srgbClr val="000000"/>
              </a:solidFill>
              <a:latin typeface="ＭＳ 明朝"/>
              <a:ea typeface="ＭＳ 明朝"/>
            </a:rPr>
            <a:t>　中 小 教　・　行　　政</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県 費 外</a:t>
          </a: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47625</xdr:colOff>
      <xdr:row>12</xdr:row>
      <xdr:rowOff>0</xdr:rowOff>
    </xdr:from>
    <xdr:to>
      <xdr:col>11</xdr:col>
      <xdr:colOff>9525</xdr:colOff>
      <xdr:row>12</xdr:row>
      <xdr:rowOff>0</xdr:rowOff>
    </xdr:to>
    <xdr:sp macro="" textlink="">
      <xdr:nvSpPr>
        <xdr:cNvPr id="284" name="Text Box 297">
          <a:extLst>
            <a:ext uri="{FF2B5EF4-FFF2-40B4-BE49-F238E27FC236}">
              <a16:creationId xmlns:a16="http://schemas.microsoft.com/office/drawing/2014/main" id="{00000000-0008-0000-0400-00001C010000}"/>
            </a:ext>
          </a:extLst>
        </xdr:cNvPr>
        <xdr:cNvSpPr txBox="1">
          <a:spLocks noChangeArrowheads="1"/>
        </xdr:cNvSpPr>
      </xdr:nvSpPr>
      <xdr:spPr bwMode="auto">
        <a:xfrm>
          <a:off x="47625" y="3362325"/>
          <a:ext cx="270510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行　　政　・　医　　療</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大　　学　・　高　　教</a:t>
          </a:r>
        </a:p>
        <a:p>
          <a:pPr algn="l" rtl="0">
            <a:defRPr sz="1000"/>
          </a:pPr>
          <a:r>
            <a:rPr lang="ja-JP" altLang="en-US" sz="1100" b="0" i="0" u="none" strike="noStrike" baseline="0">
              <a:solidFill>
                <a:srgbClr val="000000"/>
              </a:solidFill>
              <a:latin typeface="ＭＳ 明朝"/>
              <a:ea typeface="ＭＳ 明朝"/>
            </a:rPr>
            <a:t>　中 小 教　・　行　　政</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県 費 外</a:t>
          </a: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28</xdr:col>
      <xdr:colOff>95250</xdr:colOff>
      <xdr:row>38</xdr:row>
      <xdr:rowOff>0</xdr:rowOff>
    </xdr:from>
    <xdr:to>
      <xdr:col>29</xdr:col>
      <xdr:colOff>104775</xdr:colOff>
      <xdr:row>38</xdr:row>
      <xdr:rowOff>0</xdr:rowOff>
    </xdr:to>
    <xdr:sp macro="" textlink="">
      <xdr:nvSpPr>
        <xdr:cNvPr id="287" name="Oval 303">
          <a:extLst>
            <a:ext uri="{FF2B5EF4-FFF2-40B4-BE49-F238E27FC236}">
              <a16:creationId xmlns:a16="http://schemas.microsoft.com/office/drawing/2014/main" id="{00000000-0008-0000-0400-00001F010000}"/>
            </a:ext>
          </a:extLst>
        </xdr:cNvPr>
        <xdr:cNvSpPr>
          <a:spLocks noChangeArrowheads="1"/>
        </xdr:cNvSpPr>
      </xdr:nvSpPr>
      <xdr:spPr bwMode="auto">
        <a:xfrm>
          <a:off x="7705725" y="11582400"/>
          <a:ext cx="285750" cy="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26</xdr:col>
      <xdr:colOff>180975</xdr:colOff>
      <xdr:row>36</xdr:row>
      <xdr:rowOff>66675</xdr:rowOff>
    </xdr:from>
    <xdr:to>
      <xdr:col>27</xdr:col>
      <xdr:colOff>152400</xdr:colOff>
      <xdr:row>36</xdr:row>
      <xdr:rowOff>314325</xdr:rowOff>
    </xdr:to>
    <xdr:sp macro="" textlink="">
      <xdr:nvSpPr>
        <xdr:cNvPr id="288" name="Rectangle 304">
          <a:extLst>
            <a:ext uri="{FF2B5EF4-FFF2-40B4-BE49-F238E27FC236}">
              <a16:creationId xmlns:a16="http://schemas.microsoft.com/office/drawing/2014/main" id="{00000000-0008-0000-0400-000020010000}"/>
            </a:ext>
          </a:extLst>
        </xdr:cNvPr>
        <xdr:cNvSpPr>
          <a:spLocks noChangeArrowheads="1"/>
        </xdr:cNvSpPr>
      </xdr:nvSpPr>
      <xdr:spPr bwMode="auto">
        <a:xfrm>
          <a:off x="7239000" y="10953750"/>
          <a:ext cx="247650" cy="2476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27</xdr:col>
      <xdr:colOff>161925</xdr:colOff>
      <xdr:row>28</xdr:row>
      <xdr:rowOff>57150</xdr:rowOff>
    </xdr:from>
    <xdr:to>
      <xdr:col>28</xdr:col>
      <xdr:colOff>152400</xdr:colOff>
      <xdr:row>28</xdr:row>
      <xdr:rowOff>323850</xdr:rowOff>
    </xdr:to>
    <xdr:sp macro="" textlink="">
      <xdr:nvSpPr>
        <xdr:cNvPr id="289" name="Oval 306">
          <a:extLst>
            <a:ext uri="{FF2B5EF4-FFF2-40B4-BE49-F238E27FC236}">
              <a16:creationId xmlns:a16="http://schemas.microsoft.com/office/drawing/2014/main" id="{00000000-0008-0000-0400-000021010000}"/>
            </a:ext>
          </a:extLst>
        </xdr:cNvPr>
        <xdr:cNvSpPr>
          <a:spLocks noChangeArrowheads="1"/>
        </xdr:cNvSpPr>
      </xdr:nvSpPr>
      <xdr:spPr bwMode="auto">
        <a:xfrm>
          <a:off x="7496175" y="8448675"/>
          <a:ext cx="266700" cy="2667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0" name="Text Box 307">
          <a:extLst>
            <a:ext uri="{FF2B5EF4-FFF2-40B4-BE49-F238E27FC236}">
              <a16:creationId xmlns:a16="http://schemas.microsoft.com/office/drawing/2014/main" id="{00000000-0008-0000-0400-0000FE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1" name="Text Box 308">
          <a:extLst>
            <a:ext uri="{FF2B5EF4-FFF2-40B4-BE49-F238E27FC236}">
              <a16:creationId xmlns:a16="http://schemas.microsoft.com/office/drawing/2014/main" id="{00000000-0008-0000-0400-0000FF2E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2" name="Text Box 309">
          <a:extLst>
            <a:ext uri="{FF2B5EF4-FFF2-40B4-BE49-F238E27FC236}">
              <a16:creationId xmlns:a16="http://schemas.microsoft.com/office/drawing/2014/main" id="{00000000-0008-0000-0400-000000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3" name="Text Box 310">
          <a:extLst>
            <a:ext uri="{FF2B5EF4-FFF2-40B4-BE49-F238E27FC236}">
              <a16:creationId xmlns:a16="http://schemas.microsoft.com/office/drawing/2014/main" id="{00000000-0008-0000-0400-000001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4" name="Text Box 311">
          <a:extLst>
            <a:ext uri="{FF2B5EF4-FFF2-40B4-BE49-F238E27FC236}">
              <a16:creationId xmlns:a16="http://schemas.microsoft.com/office/drawing/2014/main" id="{00000000-0008-0000-0400-000002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5" name="Text Box 312">
          <a:extLst>
            <a:ext uri="{FF2B5EF4-FFF2-40B4-BE49-F238E27FC236}">
              <a16:creationId xmlns:a16="http://schemas.microsoft.com/office/drawing/2014/main" id="{00000000-0008-0000-0400-000003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6" name="Text Box 313">
          <a:extLst>
            <a:ext uri="{FF2B5EF4-FFF2-40B4-BE49-F238E27FC236}">
              <a16:creationId xmlns:a16="http://schemas.microsoft.com/office/drawing/2014/main" id="{00000000-0008-0000-0400-000004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7" name="Text Box 314">
          <a:extLst>
            <a:ext uri="{FF2B5EF4-FFF2-40B4-BE49-F238E27FC236}">
              <a16:creationId xmlns:a16="http://schemas.microsoft.com/office/drawing/2014/main" id="{00000000-0008-0000-0400-000005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8" name="Text Box 315">
          <a:extLst>
            <a:ext uri="{FF2B5EF4-FFF2-40B4-BE49-F238E27FC236}">
              <a16:creationId xmlns:a16="http://schemas.microsoft.com/office/drawing/2014/main" id="{00000000-0008-0000-0400-000006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19" name="Text Box 316">
          <a:extLst>
            <a:ext uri="{FF2B5EF4-FFF2-40B4-BE49-F238E27FC236}">
              <a16:creationId xmlns:a16="http://schemas.microsoft.com/office/drawing/2014/main" id="{00000000-0008-0000-0400-000007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0" name="Text Box 317">
          <a:extLst>
            <a:ext uri="{FF2B5EF4-FFF2-40B4-BE49-F238E27FC236}">
              <a16:creationId xmlns:a16="http://schemas.microsoft.com/office/drawing/2014/main" id="{00000000-0008-0000-0400-000008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1" name="Text Box 318">
          <a:extLst>
            <a:ext uri="{FF2B5EF4-FFF2-40B4-BE49-F238E27FC236}">
              <a16:creationId xmlns:a16="http://schemas.microsoft.com/office/drawing/2014/main" id="{00000000-0008-0000-0400-000009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2" name="Text Box 319">
          <a:extLst>
            <a:ext uri="{FF2B5EF4-FFF2-40B4-BE49-F238E27FC236}">
              <a16:creationId xmlns:a16="http://schemas.microsoft.com/office/drawing/2014/main" id="{00000000-0008-0000-0400-00000A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3" name="Text Box 320">
          <a:extLst>
            <a:ext uri="{FF2B5EF4-FFF2-40B4-BE49-F238E27FC236}">
              <a16:creationId xmlns:a16="http://schemas.microsoft.com/office/drawing/2014/main" id="{00000000-0008-0000-0400-00000B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4" name="Text Box 321">
          <a:extLst>
            <a:ext uri="{FF2B5EF4-FFF2-40B4-BE49-F238E27FC236}">
              <a16:creationId xmlns:a16="http://schemas.microsoft.com/office/drawing/2014/main" id="{00000000-0008-0000-0400-00000C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5" name="Text Box 322">
          <a:extLst>
            <a:ext uri="{FF2B5EF4-FFF2-40B4-BE49-F238E27FC236}">
              <a16:creationId xmlns:a16="http://schemas.microsoft.com/office/drawing/2014/main" id="{00000000-0008-0000-0400-00000D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6" name="Text Box 323">
          <a:extLst>
            <a:ext uri="{FF2B5EF4-FFF2-40B4-BE49-F238E27FC236}">
              <a16:creationId xmlns:a16="http://schemas.microsoft.com/office/drawing/2014/main" id="{00000000-0008-0000-0400-00000E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7" name="Text Box 324">
          <a:extLst>
            <a:ext uri="{FF2B5EF4-FFF2-40B4-BE49-F238E27FC236}">
              <a16:creationId xmlns:a16="http://schemas.microsoft.com/office/drawing/2014/main" id="{00000000-0008-0000-0400-00000F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8" name="Text Box 325">
          <a:extLst>
            <a:ext uri="{FF2B5EF4-FFF2-40B4-BE49-F238E27FC236}">
              <a16:creationId xmlns:a16="http://schemas.microsoft.com/office/drawing/2014/main" id="{00000000-0008-0000-0400-000010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29" name="Text Box 326">
          <a:extLst>
            <a:ext uri="{FF2B5EF4-FFF2-40B4-BE49-F238E27FC236}">
              <a16:creationId xmlns:a16="http://schemas.microsoft.com/office/drawing/2014/main" id="{00000000-0008-0000-0400-000011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0" name="Text Box 327">
          <a:extLst>
            <a:ext uri="{FF2B5EF4-FFF2-40B4-BE49-F238E27FC236}">
              <a16:creationId xmlns:a16="http://schemas.microsoft.com/office/drawing/2014/main" id="{00000000-0008-0000-0400-000012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1" name="Text Box 328">
          <a:extLst>
            <a:ext uri="{FF2B5EF4-FFF2-40B4-BE49-F238E27FC236}">
              <a16:creationId xmlns:a16="http://schemas.microsoft.com/office/drawing/2014/main" id="{00000000-0008-0000-0400-000013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2" name="Text Box 329">
          <a:extLst>
            <a:ext uri="{FF2B5EF4-FFF2-40B4-BE49-F238E27FC236}">
              <a16:creationId xmlns:a16="http://schemas.microsoft.com/office/drawing/2014/main" id="{00000000-0008-0000-0400-000014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3" name="Text Box 330">
          <a:extLst>
            <a:ext uri="{FF2B5EF4-FFF2-40B4-BE49-F238E27FC236}">
              <a16:creationId xmlns:a16="http://schemas.microsoft.com/office/drawing/2014/main" id="{00000000-0008-0000-0400-000015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4" name="Text Box 331">
          <a:extLst>
            <a:ext uri="{FF2B5EF4-FFF2-40B4-BE49-F238E27FC236}">
              <a16:creationId xmlns:a16="http://schemas.microsoft.com/office/drawing/2014/main" id="{00000000-0008-0000-0400-000016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5" name="Text Box 332">
          <a:extLst>
            <a:ext uri="{FF2B5EF4-FFF2-40B4-BE49-F238E27FC236}">
              <a16:creationId xmlns:a16="http://schemas.microsoft.com/office/drawing/2014/main" id="{00000000-0008-0000-0400-000017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6" name="Text Box 333">
          <a:extLst>
            <a:ext uri="{FF2B5EF4-FFF2-40B4-BE49-F238E27FC236}">
              <a16:creationId xmlns:a16="http://schemas.microsoft.com/office/drawing/2014/main" id="{00000000-0008-0000-0400-000018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7" name="Text Box 334">
          <a:extLst>
            <a:ext uri="{FF2B5EF4-FFF2-40B4-BE49-F238E27FC236}">
              <a16:creationId xmlns:a16="http://schemas.microsoft.com/office/drawing/2014/main" id="{00000000-0008-0000-0400-000019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8" name="Text Box 335">
          <a:extLst>
            <a:ext uri="{FF2B5EF4-FFF2-40B4-BE49-F238E27FC236}">
              <a16:creationId xmlns:a16="http://schemas.microsoft.com/office/drawing/2014/main" id="{00000000-0008-0000-0400-00001A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39" name="Text Box 336">
          <a:extLst>
            <a:ext uri="{FF2B5EF4-FFF2-40B4-BE49-F238E27FC236}">
              <a16:creationId xmlns:a16="http://schemas.microsoft.com/office/drawing/2014/main" id="{00000000-0008-0000-0400-00001B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0" name="Text Box 337">
          <a:extLst>
            <a:ext uri="{FF2B5EF4-FFF2-40B4-BE49-F238E27FC236}">
              <a16:creationId xmlns:a16="http://schemas.microsoft.com/office/drawing/2014/main" id="{00000000-0008-0000-0400-00001C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1" name="Text Box 338">
          <a:extLst>
            <a:ext uri="{FF2B5EF4-FFF2-40B4-BE49-F238E27FC236}">
              <a16:creationId xmlns:a16="http://schemas.microsoft.com/office/drawing/2014/main" id="{00000000-0008-0000-0400-00001D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2" name="Text Box 339">
          <a:extLst>
            <a:ext uri="{FF2B5EF4-FFF2-40B4-BE49-F238E27FC236}">
              <a16:creationId xmlns:a16="http://schemas.microsoft.com/office/drawing/2014/main" id="{00000000-0008-0000-0400-00001E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3" name="Text Box 340">
          <a:extLst>
            <a:ext uri="{FF2B5EF4-FFF2-40B4-BE49-F238E27FC236}">
              <a16:creationId xmlns:a16="http://schemas.microsoft.com/office/drawing/2014/main" id="{00000000-0008-0000-0400-00001F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4" name="Text Box 341">
          <a:extLst>
            <a:ext uri="{FF2B5EF4-FFF2-40B4-BE49-F238E27FC236}">
              <a16:creationId xmlns:a16="http://schemas.microsoft.com/office/drawing/2014/main" id="{00000000-0008-0000-0400-000020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5" name="Text Box 342">
          <a:extLst>
            <a:ext uri="{FF2B5EF4-FFF2-40B4-BE49-F238E27FC236}">
              <a16:creationId xmlns:a16="http://schemas.microsoft.com/office/drawing/2014/main" id="{00000000-0008-0000-0400-000021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6" name="Text Box 343">
          <a:extLst>
            <a:ext uri="{FF2B5EF4-FFF2-40B4-BE49-F238E27FC236}">
              <a16:creationId xmlns:a16="http://schemas.microsoft.com/office/drawing/2014/main" id="{00000000-0008-0000-0400-000022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7" name="Text Box 344">
          <a:extLst>
            <a:ext uri="{FF2B5EF4-FFF2-40B4-BE49-F238E27FC236}">
              <a16:creationId xmlns:a16="http://schemas.microsoft.com/office/drawing/2014/main" id="{00000000-0008-0000-0400-000023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8" name="Text Box 345">
          <a:extLst>
            <a:ext uri="{FF2B5EF4-FFF2-40B4-BE49-F238E27FC236}">
              <a16:creationId xmlns:a16="http://schemas.microsoft.com/office/drawing/2014/main" id="{00000000-0008-0000-0400-000024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49" name="Text Box 346">
          <a:extLst>
            <a:ext uri="{FF2B5EF4-FFF2-40B4-BE49-F238E27FC236}">
              <a16:creationId xmlns:a16="http://schemas.microsoft.com/office/drawing/2014/main" id="{00000000-0008-0000-0400-000025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0" name="Text Box 347">
          <a:extLst>
            <a:ext uri="{FF2B5EF4-FFF2-40B4-BE49-F238E27FC236}">
              <a16:creationId xmlns:a16="http://schemas.microsoft.com/office/drawing/2014/main" id="{00000000-0008-0000-0400-000026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1" name="Text Box 348">
          <a:extLst>
            <a:ext uri="{FF2B5EF4-FFF2-40B4-BE49-F238E27FC236}">
              <a16:creationId xmlns:a16="http://schemas.microsoft.com/office/drawing/2014/main" id="{00000000-0008-0000-0400-000027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2" name="Text Box 349">
          <a:extLst>
            <a:ext uri="{FF2B5EF4-FFF2-40B4-BE49-F238E27FC236}">
              <a16:creationId xmlns:a16="http://schemas.microsoft.com/office/drawing/2014/main" id="{00000000-0008-0000-0400-000028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3" name="Text Box 350">
          <a:extLst>
            <a:ext uri="{FF2B5EF4-FFF2-40B4-BE49-F238E27FC236}">
              <a16:creationId xmlns:a16="http://schemas.microsoft.com/office/drawing/2014/main" id="{00000000-0008-0000-0400-000029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4" name="Text Box 351">
          <a:extLst>
            <a:ext uri="{FF2B5EF4-FFF2-40B4-BE49-F238E27FC236}">
              <a16:creationId xmlns:a16="http://schemas.microsoft.com/office/drawing/2014/main" id="{00000000-0008-0000-0400-00002A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5" name="Text Box 352">
          <a:extLst>
            <a:ext uri="{FF2B5EF4-FFF2-40B4-BE49-F238E27FC236}">
              <a16:creationId xmlns:a16="http://schemas.microsoft.com/office/drawing/2014/main" id="{00000000-0008-0000-0400-00002B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6" name="Text Box 353">
          <a:extLst>
            <a:ext uri="{FF2B5EF4-FFF2-40B4-BE49-F238E27FC236}">
              <a16:creationId xmlns:a16="http://schemas.microsoft.com/office/drawing/2014/main" id="{00000000-0008-0000-0400-00002C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7" name="Text Box 354">
          <a:extLst>
            <a:ext uri="{FF2B5EF4-FFF2-40B4-BE49-F238E27FC236}">
              <a16:creationId xmlns:a16="http://schemas.microsoft.com/office/drawing/2014/main" id="{00000000-0008-0000-0400-00002D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8" name="Text Box 355">
          <a:extLst>
            <a:ext uri="{FF2B5EF4-FFF2-40B4-BE49-F238E27FC236}">
              <a16:creationId xmlns:a16="http://schemas.microsoft.com/office/drawing/2014/main" id="{00000000-0008-0000-0400-00002E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59" name="Text Box 356">
          <a:extLst>
            <a:ext uri="{FF2B5EF4-FFF2-40B4-BE49-F238E27FC236}">
              <a16:creationId xmlns:a16="http://schemas.microsoft.com/office/drawing/2014/main" id="{00000000-0008-0000-0400-00002F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0" name="Text Box 357">
          <a:extLst>
            <a:ext uri="{FF2B5EF4-FFF2-40B4-BE49-F238E27FC236}">
              <a16:creationId xmlns:a16="http://schemas.microsoft.com/office/drawing/2014/main" id="{00000000-0008-0000-0400-000030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1" name="Text Box 358">
          <a:extLst>
            <a:ext uri="{FF2B5EF4-FFF2-40B4-BE49-F238E27FC236}">
              <a16:creationId xmlns:a16="http://schemas.microsoft.com/office/drawing/2014/main" id="{00000000-0008-0000-0400-000031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2" name="Text Box 359">
          <a:extLst>
            <a:ext uri="{FF2B5EF4-FFF2-40B4-BE49-F238E27FC236}">
              <a16:creationId xmlns:a16="http://schemas.microsoft.com/office/drawing/2014/main" id="{00000000-0008-0000-0400-000032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3" name="Text Box 360">
          <a:extLst>
            <a:ext uri="{FF2B5EF4-FFF2-40B4-BE49-F238E27FC236}">
              <a16:creationId xmlns:a16="http://schemas.microsoft.com/office/drawing/2014/main" id="{00000000-0008-0000-0400-000033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4" name="Text Box 361">
          <a:extLst>
            <a:ext uri="{FF2B5EF4-FFF2-40B4-BE49-F238E27FC236}">
              <a16:creationId xmlns:a16="http://schemas.microsoft.com/office/drawing/2014/main" id="{00000000-0008-0000-0400-000034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39765" name="Text Box 362">
          <a:extLst>
            <a:ext uri="{FF2B5EF4-FFF2-40B4-BE49-F238E27FC236}">
              <a16:creationId xmlns:a16="http://schemas.microsoft.com/office/drawing/2014/main" id="{00000000-0008-0000-0400-0000352F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66" name="Text Box 363">
          <a:extLst>
            <a:ext uri="{FF2B5EF4-FFF2-40B4-BE49-F238E27FC236}">
              <a16:creationId xmlns:a16="http://schemas.microsoft.com/office/drawing/2014/main" id="{00000000-0008-0000-0400-00003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67" name="Text Box 364">
          <a:extLst>
            <a:ext uri="{FF2B5EF4-FFF2-40B4-BE49-F238E27FC236}">
              <a16:creationId xmlns:a16="http://schemas.microsoft.com/office/drawing/2014/main" id="{00000000-0008-0000-0400-00003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68" name="Text Box 365">
          <a:extLst>
            <a:ext uri="{FF2B5EF4-FFF2-40B4-BE49-F238E27FC236}">
              <a16:creationId xmlns:a16="http://schemas.microsoft.com/office/drawing/2014/main" id="{00000000-0008-0000-0400-00003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69" name="Text Box 366">
          <a:extLst>
            <a:ext uri="{FF2B5EF4-FFF2-40B4-BE49-F238E27FC236}">
              <a16:creationId xmlns:a16="http://schemas.microsoft.com/office/drawing/2014/main" id="{00000000-0008-0000-0400-00003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0" name="Text Box 367">
          <a:extLst>
            <a:ext uri="{FF2B5EF4-FFF2-40B4-BE49-F238E27FC236}">
              <a16:creationId xmlns:a16="http://schemas.microsoft.com/office/drawing/2014/main" id="{00000000-0008-0000-0400-00003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1" name="Text Box 368">
          <a:extLst>
            <a:ext uri="{FF2B5EF4-FFF2-40B4-BE49-F238E27FC236}">
              <a16:creationId xmlns:a16="http://schemas.microsoft.com/office/drawing/2014/main" id="{00000000-0008-0000-0400-00003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2" name="Text Box 369">
          <a:extLst>
            <a:ext uri="{FF2B5EF4-FFF2-40B4-BE49-F238E27FC236}">
              <a16:creationId xmlns:a16="http://schemas.microsoft.com/office/drawing/2014/main" id="{00000000-0008-0000-0400-00003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3" name="Text Box 370">
          <a:extLst>
            <a:ext uri="{FF2B5EF4-FFF2-40B4-BE49-F238E27FC236}">
              <a16:creationId xmlns:a16="http://schemas.microsoft.com/office/drawing/2014/main" id="{00000000-0008-0000-0400-00003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4" name="Text Box 371">
          <a:extLst>
            <a:ext uri="{FF2B5EF4-FFF2-40B4-BE49-F238E27FC236}">
              <a16:creationId xmlns:a16="http://schemas.microsoft.com/office/drawing/2014/main" id="{00000000-0008-0000-0400-00003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5" name="Text Box 372">
          <a:extLst>
            <a:ext uri="{FF2B5EF4-FFF2-40B4-BE49-F238E27FC236}">
              <a16:creationId xmlns:a16="http://schemas.microsoft.com/office/drawing/2014/main" id="{00000000-0008-0000-0400-00003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6" name="Text Box 373">
          <a:extLst>
            <a:ext uri="{FF2B5EF4-FFF2-40B4-BE49-F238E27FC236}">
              <a16:creationId xmlns:a16="http://schemas.microsoft.com/office/drawing/2014/main" id="{00000000-0008-0000-0400-00004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7" name="Text Box 374">
          <a:extLst>
            <a:ext uri="{FF2B5EF4-FFF2-40B4-BE49-F238E27FC236}">
              <a16:creationId xmlns:a16="http://schemas.microsoft.com/office/drawing/2014/main" id="{00000000-0008-0000-0400-00004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8" name="Text Box 375">
          <a:extLst>
            <a:ext uri="{FF2B5EF4-FFF2-40B4-BE49-F238E27FC236}">
              <a16:creationId xmlns:a16="http://schemas.microsoft.com/office/drawing/2014/main" id="{00000000-0008-0000-0400-00004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79" name="Text Box 376">
          <a:extLst>
            <a:ext uri="{FF2B5EF4-FFF2-40B4-BE49-F238E27FC236}">
              <a16:creationId xmlns:a16="http://schemas.microsoft.com/office/drawing/2014/main" id="{00000000-0008-0000-0400-00004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0" name="Text Box 377">
          <a:extLst>
            <a:ext uri="{FF2B5EF4-FFF2-40B4-BE49-F238E27FC236}">
              <a16:creationId xmlns:a16="http://schemas.microsoft.com/office/drawing/2014/main" id="{00000000-0008-0000-0400-00004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1" name="Text Box 378">
          <a:extLst>
            <a:ext uri="{FF2B5EF4-FFF2-40B4-BE49-F238E27FC236}">
              <a16:creationId xmlns:a16="http://schemas.microsoft.com/office/drawing/2014/main" id="{00000000-0008-0000-0400-00004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2" name="Text Box 379">
          <a:extLst>
            <a:ext uri="{FF2B5EF4-FFF2-40B4-BE49-F238E27FC236}">
              <a16:creationId xmlns:a16="http://schemas.microsoft.com/office/drawing/2014/main" id="{00000000-0008-0000-0400-00004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3" name="Text Box 380">
          <a:extLst>
            <a:ext uri="{FF2B5EF4-FFF2-40B4-BE49-F238E27FC236}">
              <a16:creationId xmlns:a16="http://schemas.microsoft.com/office/drawing/2014/main" id="{00000000-0008-0000-0400-00004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4" name="Text Box 381">
          <a:extLst>
            <a:ext uri="{FF2B5EF4-FFF2-40B4-BE49-F238E27FC236}">
              <a16:creationId xmlns:a16="http://schemas.microsoft.com/office/drawing/2014/main" id="{00000000-0008-0000-0400-00004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5" name="Text Box 382">
          <a:extLst>
            <a:ext uri="{FF2B5EF4-FFF2-40B4-BE49-F238E27FC236}">
              <a16:creationId xmlns:a16="http://schemas.microsoft.com/office/drawing/2014/main" id="{00000000-0008-0000-0400-00004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6" name="Text Box 383">
          <a:extLst>
            <a:ext uri="{FF2B5EF4-FFF2-40B4-BE49-F238E27FC236}">
              <a16:creationId xmlns:a16="http://schemas.microsoft.com/office/drawing/2014/main" id="{00000000-0008-0000-0400-00004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7" name="Text Box 384">
          <a:extLst>
            <a:ext uri="{FF2B5EF4-FFF2-40B4-BE49-F238E27FC236}">
              <a16:creationId xmlns:a16="http://schemas.microsoft.com/office/drawing/2014/main" id="{00000000-0008-0000-0400-00004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8" name="Text Box 385">
          <a:extLst>
            <a:ext uri="{FF2B5EF4-FFF2-40B4-BE49-F238E27FC236}">
              <a16:creationId xmlns:a16="http://schemas.microsoft.com/office/drawing/2014/main" id="{00000000-0008-0000-0400-00004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89" name="Text Box 386">
          <a:extLst>
            <a:ext uri="{FF2B5EF4-FFF2-40B4-BE49-F238E27FC236}">
              <a16:creationId xmlns:a16="http://schemas.microsoft.com/office/drawing/2014/main" id="{00000000-0008-0000-0400-00004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0" name="Text Box 387">
          <a:extLst>
            <a:ext uri="{FF2B5EF4-FFF2-40B4-BE49-F238E27FC236}">
              <a16:creationId xmlns:a16="http://schemas.microsoft.com/office/drawing/2014/main" id="{00000000-0008-0000-0400-00004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1" name="Text Box 388">
          <a:extLst>
            <a:ext uri="{FF2B5EF4-FFF2-40B4-BE49-F238E27FC236}">
              <a16:creationId xmlns:a16="http://schemas.microsoft.com/office/drawing/2014/main" id="{00000000-0008-0000-0400-00004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2" name="Text Box 389">
          <a:extLst>
            <a:ext uri="{FF2B5EF4-FFF2-40B4-BE49-F238E27FC236}">
              <a16:creationId xmlns:a16="http://schemas.microsoft.com/office/drawing/2014/main" id="{00000000-0008-0000-0400-00005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3" name="Text Box 390">
          <a:extLst>
            <a:ext uri="{FF2B5EF4-FFF2-40B4-BE49-F238E27FC236}">
              <a16:creationId xmlns:a16="http://schemas.microsoft.com/office/drawing/2014/main" id="{00000000-0008-0000-0400-00005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4" name="Text Box 391">
          <a:extLst>
            <a:ext uri="{FF2B5EF4-FFF2-40B4-BE49-F238E27FC236}">
              <a16:creationId xmlns:a16="http://schemas.microsoft.com/office/drawing/2014/main" id="{00000000-0008-0000-0400-00005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5" name="Text Box 392">
          <a:extLst>
            <a:ext uri="{FF2B5EF4-FFF2-40B4-BE49-F238E27FC236}">
              <a16:creationId xmlns:a16="http://schemas.microsoft.com/office/drawing/2014/main" id="{00000000-0008-0000-0400-00005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6" name="Text Box 393">
          <a:extLst>
            <a:ext uri="{FF2B5EF4-FFF2-40B4-BE49-F238E27FC236}">
              <a16:creationId xmlns:a16="http://schemas.microsoft.com/office/drawing/2014/main" id="{00000000-0008-0000-0400-00005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7" name="Text Box 394">
          <a:extLst>
            <a:ext uri="{FF2B5EF4-FFF2-40B4-BE49-F238E27FC236}">
              <a16:creationId xmlns:a16="http://schemas.microsoft.com/office/drawing/2014/main" id="{00000000-0008-0000-0400-00005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8" name="Text Box 395">
          <a:extLst>
            <a:ext uri="{FF2B5EF4-FFF2-40B4-BE49-F238E27FC236}">
              <a16:creationId xmlns:a16="http://schemas.microsoft.com/office/drawing/2014/main" id="{00000000-0008-0000-0400-00005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799" name="Text Box 396">
          <a:extLst>
            <a:ext uri="{FF2B5EF4-FFF2-40B4-BE49-F238E27FC236}">
              <a16:creationId xmlns:a16="http://schemas.microsoft.com/office/drawing/2014/main" id="{00000000-0008-0000-0400-00005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0" name="Text Box 397">
          <a:extLst>
            <a:ext uri="{FF2B5EF4-FFF2-40B4-BE49-F238E27FC236}">
              <a16:creationId xmlns:a16="http://schemas.microsoft.com/office/drawing/2014/main" id="{00000000-0008-0000-0400-00005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1" name="Text Box 398">
          <a:extLst>
            <a:ext uri="{FF2B5EF4-FFF2-40B4-BE49-F238E27FC236}">
              <a16:creationId xmlns:a16="http://schemas.microsoft.com/office/drawing/2014/main" id="{00000000-0008-0000-0400-00005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2" name="Text Box 399">
          <a:extLst>
            <a:ext uri="{FF2B5EF4-FFF2-40B4-BE49-F238E27FC236}">
              <a16:creationId xmlns:a16="http://schemas.microsoft.com/office/drawing/2014/main" id="{00000000-0008-0000-0400-00005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3" name="Text Box 400">
          <a:extLst>
            <a:ext uri="{FF2B5EF4-FFF2-40B4-BE49-F238E27FC236}">
              <a16:creationId xmlns:a16="http://schemas.microsoft.com/office/drawing/2014/main" id="{00000000-0008-0000-0400-00005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4" name="Text Box 401">
          <a:extLst>
            <a:ext uri="{FF2B5EF4-FFF2-40B4-BE49-F238E27FC236}">
              <a16:creationId xmlns:a16="http://schemas.microsoft.com/office/drawing/2014/main" id="{00000000-0008-0000-0400-00005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5" name="Text Box 402">
          <a:extLst>
            <a:ext uri="{FF2B5EF4-FFF2-40B4-BE49-F238E27FC236}">
              <a16:creationId xmlns:a16="http://schemas.microsoft.com/office/drawing/2014/main" id="{00000000-0008-0000-0400-00005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6" name="Text Box 403">
          <a:extLst>
            <a:ext uri="{FF2B5EF4-FFF2-40B4-BE49-F238E27FC236}">
              <a16:creationId xmlns:a16="http://schemas.microsoft.com/office/drawing/2014/main" id="{00000000-0008-0000-0400-00005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7" name="Text Box 404">
          <a:extLst>
            <a:ext uri="{FF2B5EF4-FFF2-40B4-BE49-F238E27FC236}">
              <a16:creationId xmlns:a16="http://schemas.microsoft.com/office/drawing/2014/main" id="{00000000-0008-0000-0400-00005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8" name="Text Box 405">
          <a:extLst>
            <a:ext uri="{FF2B5EF4-FFF2-40B4-BE49-F238E27FC236}">
              <a16:creationId xmlns:a16="http://schemas.microsoft.com/office/drawing/2014/main" id="{00000000-0008-0000-0400-00006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09" name="Text Box 406">
          <a:extLst>
            <a:ext uri="{FF2B5EF4-FFF2-40B4-BE49-F238E27FC236}">
              <a16:creationId xmlns:a16="http://schemas.microsoft.com/office/drawing/2014/main" id="{00000000-0008-0000-0400-00006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0" name="Text Box 407">
          <a:extLst>
            <a:ext uri="{FF2B5EF4-FFF2-40B4-BE49-F238E27FC236}">
              <a16:creationId xmlns:a16="http://schemas.microsoft.com/office/drawing/2014/main" id="{00000000-0008-0000-0400-00006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1" name="Text Box 408">
          <a:extLst>
            <a:ext uri="{FF2B5EF4-FFF2-40B4-BE49-F238E27FC236}">
              <a16:creationId xmlns:a16="http://schemas.microsoft.com/office/drawing/2014/main" id="{00000000-0008-0000-0400-00006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2" name="Text Box 409">
          <a:extLst>
            <a:ext uri="{FF2B5EF4-FFF2-40B4-BE49-F238E27FC236}">
              <a16:creationId xmlns:a16="http://schemas.microsoft.com/office/drawing/2014/main" id="{00000000-0008-0000-0400-00006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3" name="Text Box 410">
          <a:extLst>
            <a:ext uri="{FF2B5EF4-FFF2-40B4-BE49-F238E27FC236}">
              <a16:creationId xmlns:a16="http://schemas.microsoft.com/office/drawing/2014/main" id="{00000000-0008-0000-0400-00006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4" name="Text Box 411">
          <a:extLst>
            <a:ext uri="{FF2B5EF4-FFF2-40B4-BE49-F238E27FC236}">
              <a16:creationId xmlns:a16="http://schemas.microsoft.com/office/drawing/2014/main" id="{00000000-0008-0000-0400-00006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5" name="Text Box 412">
          <a:extLst>
            <a:ext uri="{FF2B5EF4-FFF2-40B4-BE49-F238E27FC236}">
              <a16:creationId xmlns:a16="http://schemas.microsoft.com/office/drawing/2014/main" id="{00000000-0008-0000-0400-00006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6" name="Text Box 413">
          <a:extLst>
            <a:ext uri="{FF2B5EF4-FFF2-40B4-BE49-F238E27FC236}">
              <a16:creationId xmlns:a16="http://schemas.microsoft.com/office/drawing/2014/main" id="{00000000-0008-0000-0400-00006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7" name="Text Box 414">
          <a:extLst>
            <a:ext uri="{FF2B5EF4-FFF2-40B4-BE49-F238E27FC236}">
              <a16:creationId xmlns:a16="http://schemas.microsoft.com/office/drawing/2014/main" id="{00000000-0008-0000-0400-00006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8" name="Text Box 415">
          <a:extLst>
            <a:ext uri="{FF2B5EF4-FFF2-40B4-BE49-F238E27FC236}">
              <a16:creationId xmlns:a16="http://schemas.microsoft.com/office/drawing/2014/main" id="{00000000-0008-0000-0400-00006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19" name="Text Box 416">
          <a:extLst>
            <a:ext uri="{FF2B5EF4-FFF2-40B4-BE49-F238E27FC236}">
              <a16:creationId xmlns:a16="http://schemas.microsoft.com/office/drawing/2014/main" id="{00000000-0008-0000-0400-00006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0" name="Text Box 417">
          <a:extLst>
            <a:ext uri="{FF2B5EF4-FFF2-40B4-BE49-F238E27FC236}">
              <a16:creationId xmlns:a16="http://schemas.microsoft.com/office/drawing/2014/main" id="{00000000-0008-0000-0400-00006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1" name="Text Box 418">
          <a:extLst>
            <a:ext uri="{FF2B5EF4-FFF2-40B4-BE49-F238E27FC236}">
              <a16:creationId xmlns:a16="http://schemas.microsoft.com/office/drawing/2014/main" id="{00000000-0008-0000-0400-00006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2" name="Text Box 419">
          <a:extLst>
            <a:ext uri="{FF2B5EF4-FFF2-40B4-BE49-F238E27FC236}">
              <a16:creationId xmlns:a16="http://schemas.microsoft.com/office/drawing/2014/main" id="{00000000-0008-0000-0400-00006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3" name="Text Box 420">
          <a:extLst>
            <a:ext uri="{FF2B5EF4-FFF2-40B4-BE49-F238E27FC236}">
              <a16:creationId xmlns:a16="http://schemas.microsoft.com/office/drawing/2014/main" id="{00000000-0008-0000-0400-00006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4" name="Text Box 421">
          <a:extLst>
            <a:ext uri="{FF2B5EF4-FFF2-40B4-BE49-F238E27FC236}">
              <a16:creationId xmlns:a16="http://schemas.microsoft.com/office/drawing/2014/main" id="{00000000-0008-0000-0400-00007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5" name="Text Box 422">
          <a:extLst>
            <a:ext uri="{FF2B5EF4-FFF2-40B4-BE49-F238E27FC236}">
              <a16:creationId xmlns:a16="http://schemas.microsoft.com/office/drawing/2014/main" id="{00000000-0008-0000-0400-00007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6" name="Text Box 423">
          <a:extLst>
            <a:ext uri="{FF2B5EF4-FFF2-40B4-BE49-F238E27FC236}">
              <a16:creationId xmlns:a16="http://schemas.microsoft.com/office/drawing/2014/main" id="{00000000-0008-0000-0400-00007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7" name="Text Box 424">
          <a:extLst>
            <a:ext uri="{FF2B5EF4-FFF2-40B4-BE49-F238E27FC236}">
              <a16:creationId xmlns:a16="http://schemas.microsoft.com/office/drawing/2014/main" id="{00000000-0008-0000-0400-00007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8" name="Text Box 425">
          <a:extLst>
            <a:ext uri="{FF2B5EF4-FFF2-40B4-BE49-F238E27FC236}">
              <a16:creationId xmlns:a16="http://schemas.microsoft.com/office/drawing/2014/main" id="{00000000-0008-0000-0400-00007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29" name="Text Box 426">
          <a:extLst>
            <a:ext uri="{FF2B5EF4-FFF2-40B4-BE49-F238E27FC236}">
              <a16:creationId xmlns:a16="http://schemas.microsoft.com/office/drawing/2014/main" id="{00000000-0008-0000-0400-00007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0" name="Text Box 427">
          <a:extLst>
            <a:ext uri="{FF2B5EF4-FFF2-40B4-BE49-F238E27FC236}">
              <a16:creationId xmlns:a16="http://schemas.microsoft.com/office/drawing/2014/main" id="{00000000-0008-0000-0400-00007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1" name="Text Box 428">
          <a:extLst>
            <a:ext uri="{FF2B5EF4-FFF2-40B4-BE49-F238E27FC236}">
              <a16:creationId xmlns:a16="http://schemas.microsoft.com/office/drawing/2014/main" id="{00000000-0008-0000-0400-00007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2" name="Text Box 429">
          <a:extLst>
            <a:ext uri="{FF2B5EF4-FFF2-40B4-BE49-F238E27FC236}">
              <a16:creationId xmlns:a16="http://schemas.microsoft.com/office/drawing/2014/main" id="{00000000-0008-0000-0400-00007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3" name="Text Box 430">
          <a:extLst>
            <a:ext uri="{FF2B5EF4-FFF2-40B4-BE49-F238E27FC236}">
              <a16:creationId xmlns:a16="http://schemas.microsoft.com/office/drawing/2014/main" id="{00000000-0008-0000-0400-00007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4" name="Text Box 431">
          <a:extLst>
            <a:ext uri="{FF2B5EF4-FFF2-40B4-BE49-F238E27FC236}">
              <a16:creationId xmlns:a16="http://schemas.microsoft.com/office/drawing/2014/main" id="{00000000-0008-0000-0400-00007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5" name="Text Box 432">
          <a:extLst>
            <a:ext uri="{FF2B5EF4-FFF2-40B4-BE49-F238E27FC236}">
              <a16:creationId xmlns:a16="http://schemas.microsoft.com/office/drawing/2014/main" id="{00000000-0008-0000-0400-00007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6" name="Text Box 433">
          <a:extLst>
            <a:ext uri="{FF2B5EF4-FFF2-40B4-BE49-F238E27FC236}">
              <a16:creationId xmlns:a16="http://schemas.microsoft.com/office/drawing/2014/main" id="{00000000-0008-0000-0400-00007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7" name="Text Box 434">
          <a:extLst>
            <a:ext uri="{FF2B5EF4-FFF2-40B4-BE49-F238E27FC236}">
              <a16:creationId xmlns:a16="http://schemas.microsoft.com/office/drawing/2014/main" id="{00000000-0008-0000-0400-00007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8" name="Text Box 435">
          <a:extLst>
            <a:ext uri="{FF2B5EF4-FFF2-40B4-BE49-F238E27FC236}">
              <a16:creationId xmlns:a16="http://schemas.microsoft.com/office/drawing/2014/main" id="{00000000-0008-0000-0400-00007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39" name="Text Box 436">
          <a:extLst>
            <a:ext uri="{FF2B5EF4-FFF2-40B4-BE49-F238E27FC236}">
              <a16:creationId xmlns:a16="http://schemas.microsoft.com/office/drawing/2014/main" id="{00000000-0008-0000-0400-00007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0" name="Text Box 437">
          <a:extLst>
            <a:ext uri="{FF2B5EF4-FFF2-40B4-BE49-F238E27FC236}">
              <a16:creationId xmlns:a16="http://schemas.microsoft.com/office/drawing/2014/main" id="{00000000-0008-0000-0400-00008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1" name="Text Box 438">
          <a:extLst>
            <a:ext uri="{FF2B5EF4-FFF2-40B4-BE49-F238E27FC236}">
              <a16:creationId xmlns:a16="http://schemas.microsoft.com/office/drawing/2014/main" id="{00000000-0008-0000-0400-00008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2" name="Text Box 439">
          <a:extLst>
            <a:ext uri="{FF2B5EF4-FFF2-40B4-BE49-F238E27FC236}">
              <a16:creationId xmlns:a16="http://schemas.microsoft.com/office/drawing/2014/main" id="{00000000-0008-0000-0400-00008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3" name="Text Box 440">
          <a:extLst>
            <a:ext uri="{FF2B5EF4-FFF2-40B4-BE49-F238E27FC236}">
              <a16:creationId xmlns:a16="http://schemas.microsoft.com/office/drawing/2014/main" id="{00000000-0008-0000-0400-00008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4" name="Text Box 441">
          <a:extLst>
            <a:ext uri="{FF2B5EF4-FFF2-40B4-BE49-F238E27FC236}">
              <a16:creationId xmlns:a16="http://schemas.microsoft.com/office/drawing/2014/main" id="{00000000-0008-0000-0400-00008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5" name="Text Box 442">
          <a:extLst>
            <a:ext uri="{FF2B5EF4-FFF2-40B4-BE49-F238E27FC236}">
              <a16:creationId xmlns:a16="http://schemas.microsoft.com/office/drawing/2014/main" id="{00000000-0008-0000-0400-00008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6" name="Text Box 443">
          <a:extLst>
            <a:ext uri="{FF2B5EF4-FFF2-40B4-BE49-F238E27FC236}">
              <a16:creationId xmlns:a16="http://schemas.microsoft.com/office/drawing/2014/main" id="{00000000-0008-0000-0400-00008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7" name="Text Box 444">
          <a:extLst>
            <a:ext uri="{FF2B5EF4-FFF2-40B4-BE49-F238E27FC236}">
              <a16:creationId xmlns:a16="http://schemas.microsoft.com/office/drawing/2014/main" id="{00000000-0008-0000-0400-00008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8" name="Text Box 445">
          <a:extLst>
            <a:ext uri="{FF2B5EF4-FFF2-40B4-BE49-F238E27FC236}">
              <a16:creationId xmlns:a16="http://schemas.microsoft.com/office/drawing/2014/main" id="{00000000-0008-0000-0400-00008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49" name="Text Box 446">
          <a:extLst>
            <a:ext uri="{FF2B5EF4-FFF2-40B4-BE49-F238E27FC236}">
              <a16:creationId xmlns:a16="http://schemas.microsoft.com/office/drawing/2014/main" id="{00000000-0008-0000-0400-00008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0" name="Text Box 447">
          <a:extLst>
            <a:ext uri="{FF2B5EF4-FFF2-40B4-BE49-F238E27FC236}">
              <a16:creationId xmlns:a16="http://schemas.microsoft.com/office/drawing/2014/main" id="{00000000-0008-0000-0400-00008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1" name="Text Box 448">
          <a:extLst>
            <a:ext uri="{FF2B5EF4-FFF2-40B4-BE49-F238E27FC236}">
              <a16:creationId xmlns:a16="http://schemas.microsoft.com/office/drawing/2014/main" id="{00000000-0008-0000-0400-00008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2" name="Text Box 449">
          <a:extLst>
            <a:ext uri="{FF2B5EF4-FFF2-40B4-BE49-F238E27FC236}">
              <a16:creationId xmlns:a16="http://schemas.microsoft.com/office/drawing/2014/main" id="{00000000-0008-0000-0400-00008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3" name="Text Box 450">
          <a:extLst>
            <a:ext uri="{FF2B5EF4-FFF2-40B4-BE49-F238E27FC236}">
              <a16:creationId xmlns:a16="http://schemas.microsoft.com/office/drawing/2014/main" id="{00000000-0008-0000-0400-00008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4" name="Text Box 451">
          <a:extLst>
            <a:ext uri="{FF2B5EF4-FFF2-40B4-BE49-F238E27FC236}">
              <a16:creationId xmlns:a16="http://schemas.microsoft.com/office/drawing/2014/main" id="{00000000-0008-0000-0400-00008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5" name="Text Box 452">
          <a:extLst>
            <a:ext uri="{FF2B5EF4-FFF2-40B4-BE49-F238E27FC236}">
              <a16:creationId xmlns:a16="http://schemas.microsoft.com/office/drawing/2014/main" id="{00000000-0008-0000-0400-00008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6" name="Text Box 453">
          <a:extLst>
            <a:ext uri="{FF2B5EF4-FFF2-40B4-BE49-F238E27FC236}">
              <a16:creationId xmlns:a16="http://schemas.microsoft.com/office/drawing/2014/main" id="{00000000-0008-0000-0400-00009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7" name="Text Box 454">
          <a:extLst>
            <a:ext uri="{FF2B5EF4-FFF2-40B4-BE49-F238E27FC236}">
              <a16:creationId xmlns:a16="http://schemas.microsoft.com/office/drawing/2014/main" id="{00000000-0008-0000-0400-00009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8" name="Text Box 455">
          <a:extLst>
            <a:ext uri="{FF2B5EF4-FFF2-40B4-BE49-F238E27FC236}">
              <a16:creationId xmlns:a16="http://schemas.microsoft.com/office/drawing/2014/main" id="{00000000-0008-0000-0400-00009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59" name="Text Box 456">
          <a:extLst>
            <a:ext uri="{FF2B5EF4-FFF2-40B4-BE49-F238E27FC236}">
              <a16:creationId xmlns:a16="http://schemas.microsoft.com/office/drawing/2014/main" id="{00000000-0008-0000-0400-00009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0" name="Text Box 457">
          <a:extLst>
            <a:ext uri="{FF2B5EF4-FFF2-40B4-BE49-F238E27FC236}">
              <a16:creationId xmlns:a16="http://schemas.microsoft.com/office/drawing/2014/main" id="{00000000-0008-0000-0400-00009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1" name="Text Box 458">
          <a:extLst>
            <a:ext uri="{FF2B5EF4-FFF2-40B4-BE49-F238E27FC236}">
              <a16:creationId xmlns:a16="http://schemas.microsoft.com/office/drawing/2014/main" id="{00000000-0008-0000-0400-00009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2" name="Text Box 459">
          <a:extLst>
            <a:ext uri="{FF2B5EF4-FFF2-40B4-BE49-F238E27FC236}">
              <a16:creationId xmlns:a16="http://schemas.microsoft.com/office/drawing/2014/main" id="{00000000-0008-0000-0400-00009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3" name="Text Box 460">
          <a:extLst>
            <a:ext uri="{FF2B5EF4-FFF2-40B4-BE49-F238E27FC236}">
              <a16:creationId xmlns:a16="http://schemas.microsoft.com/office/drawing/2014/main" id="{00000000-0008-0000-0400-00009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4" name="Text Box 461">
          <a:extLst>
            <a:ext uri="{FF2B5EF4-FFF2-40B4-BE49-F238E27FC236}">
              <a16:creationId xmlns:a16="http://schemas.microsoft.com/office/drawing/2014/main" id="{00000000-0008-0000-0400-00009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5" name="Text Box 462">
          <a:extLst>
            <a:ext uri="{FF2B5EF4-FFF2-40B4-BE49-F238E27FC236}">
              <a16:creationId xmlns:a16="http://schemas.microsoft.com/office/drawing/2014/main" id="{00000000-0008-0000-0400-00009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6" name="Text Box 463">
          <a:extLst>
            <a:ext uri="{FF2B5EF4-FFF2-40B4-BE49-F238E27FC236}">
              <a16:creationId xmlns:a16="http://schemas.microsoft.com/office/drawing/2014/main" id="{00000000-0008-0000-0400-00009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7" name="Text Box 464">
          <a:extLst>
            <a:ext uri="{FF2B5EF4-FFF2-40B4-BE49-F238E27FC236}">
              <a16:creationId xmlns:a16="http://schemas.microsoft.com/office/drawing/2014/main" id="{00000000-0008-0000-0400-00009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8" name="Text Box 465">
          <a:extLst>
            <a:ext uri="{FF2B5EF4-FFF2-40B4-BE49-F238E27FC236}">
              <a16:creationId xmlns:a16="http://schemas.microsoft.com/office/drawing/2014/main" id="{00000000-0008-0000-0400-00009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69" name="Text Box 466">
          <a:extLst>
            <a:ext uri="{FF2B5EF4-FFF2-40B4-BE49-F238E27FC236}">
              <a16:creationId xmlns:a16="http://schemas.microsoft.com/office/drawing/2014/main" id="{00000000-0008-0000-0400-00009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0" name="Text Box 467">
          <a:extLst>
            <a:ext uri="{FF2B5EF4-FFF2-40B4-BE49-F238E27FC236}">
              <a16:creationId xmlns:a16="http://schemas.microsoft.com/office/drawing/2014/main" id="{00000000-0008-0000-0400-00009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1" name="Text Box 468">
          <a:extLst>
            <a:ext uri="{FF2B5EF4-FFF2-40B4-BE49-F238E27FC236}">
              <a16:creationId xmlns:a16="http://schemas.microsoft.com/office/drawing/2014/main" id="{00000000-0008-0000-0400-00009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2" name="Text Box 469">
          <a:extLst>
            <a:ext uri="{FF2B5EF4-FFF2-40B4-BE49-F238E27FC236}">
              <a16:creationId xmlns:a16="http://schemas.microsoft.com/office/drawing/2014/main" id="{00000000-0008-0000-0400-0000A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3" name="Text Box 470">
          <a:extLst>
            <a:ext uri="{FF2B5EF4-FFF2-40B4-BE49-F238E27FC236}">
              <a16:creationId xmlns:a16="http://schemas.microsoft.com/office/drawing/2014/main" id="{00000000-0008-0000-0400-0000A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4" name="Text Box 471">
          <a:extLst>
            <a:ext uri="{FF2B5EF4-FFF2-40B4-BE49-F238E27FC236}">
              <a16:creationId xmlns:a16="http://schemas.microsoft.com/office/drawing/2014/main" id="{00000000-0008-0000-0400-0000A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5" name="Text Box 472">
          <a:extLst>
            <a:ext uri="{FF2B5EF4-FFF2-40B4-BE49-F238E27FC236}">
              <a16:creationId xmlns:a16="http://schemas.microsoft.com/office/drawing/2014/main" id="{00000000-0008-0000-0400-0000A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6" name="Text Box 473">
          <a:extLst>
            <a:ext uri="{FF2B5EF4-FFF2-40B4-BE49-F238E27FC236}">
              <a16:creationId xmlns:a16="http://schemas.microsoft.com/office/drawing/2014/main" id="{00000000-0008-0000-0400-0000A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7" name="Text Box 474">
          <a:extLst>
            <a:ext uri="{FF2B5EF4-FFF2-40B4-BE49-F238E27FC236}">
              <a16:creationId xmlns:a16="http://schemas.microsoft.com/office/drawing/2014/main" id="{00000000-0008-0000-0400-0000A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8" name="Text Box 476">
          <a:extLst>
            <a:ext uri="{FF2B5EF4-FFF2-40B4-BE49-F238E27FC236}">
              <a16:creationId xmlns:a16="http://schemas.microsoft.com/office/drawing/2014/main" id="{00000000-0008-0000-0400-0000A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79" name="Text Box 477">
          <a:extLst>
            <a:ext uri="{FF2B5EF4-FFF2-40B4-BE49-F238E27FC236}">
              <a16:creationId xmlns:a16="http://schemas.microsoft.com/office/drawing/2014/main" id="{00000000-0008-0000-0400-0000A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0" name="Text Box 478">
          <a:extLst>
            <a:ext uri="{FF2B5EF4-FFF2-40B4-BE49-F238E27FC236}">
              <a16:creationId xmlns:a16="http://schemas.microsoft.com/office/drawing/2014/main" id="{00000000-0008-0000-0400-0000A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1" name="Text Box 479">
          <a:extLst>
            <a:ext uri="{FF2B5EF4-FFF2-40B4-BE49-F238E27FC236}">
              <a16:creationId xmlns:a16="http://schemas.microsoft.com/office/drawing/2014/main" id="{00000000-0008-0000-0400-0000A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2" name="Text Box 480">
          <a:extLst>
            <a:ext uri="{FF2B5EF4-FFF2-40B4-BE49-F238E27FC236}">
              <a16:creationId xmlns:a16="http://schemas.microsoft.com/office/drawing/2014/main" id="{00000000-0008-0000-0400-0000A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3" name="Text Box 481">
          <a:extLst>
            <a:ext uri="{FF2B5EF4-FFF2-40B4-BE49-F238E27FC236}">
              <a16:creationId xmlns:a16="http://schemas.microsoft.com/office/drawing/2014/main" id="{00000000-0008-0000-0400-0000A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4" name="Text Box 482">
          <a:extLst>
            <a:ext uri="{FF2B5EF4-FFF2-40B4-BE49-F238E27FC236}">
              <a16:creationId xmlns:a16="http://schemas.microsoft.com/office/drawing/2014/main" id="{00000000-0008-0000-0400-0000A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5" name="Text Box 483">
          <a:extLst>
            <a:ext uri="{FF2B5EF4-FFF2-40B4-BE49-F238E27FC236}">
              <a16:creationId xmlns:a16="http://schemas.microsoft.com/office/drawing/2014/main" id="{00000000-0008-0000-0400-0000A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6" name="Text Box 484">
          <a:extLst>
            <a:ext uri="{FF2B5EF4-FFF2-40B4-BE49-F238E27FC236}">
              <a16:creationId xmlns:a16="http://schemas.microsoft.com/office/drawing/2014/main" id="{00000000-0008-0000-0400-0000A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7" name="Text Box 485">
          <a:extLst>
            <a:ext uri="{FF2B5EF4-FFF2-40B4-BE49-F238E27FC236}">
              <a16:creationId xmlns:a16="http://schemas.microsoft.com/office/drawing/2014/main" id="{00000000-0008-0000-0400-0000A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8" name="Text Box 486">
          <a:extLst>
            <a:ext uri="{FF2B5EF4-FFF2-40B4-BE49-F238E27FC236}">
              <a16:creationId xmlns:a16="http://schemas.microsoft.com/office/drawing/2014/main" id="{00000000-0008-0000-0400-0000B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89" name="Text Box 487">
          <a:extLst>
            <a:ext uri="{FF2B5EF4-FFF2-40B4-BE49-F238E27FC236}">
              <a16:creationId xmlns:a16="http://schemas.microsoft.com/office/drawing/2014/main" id="{00000000-0008-0000-0400-0000B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0" name="Text Box 488">
          <a:extLst>
            <a:ext uri="{FF2B5EF4-FFF2-40B4-BE49-F238E27FC236}">
              <a16:creationId xmlns:a16="http://schemas.microsoft.com/office/drawing/2014/main" id="{00000000-0008-0000-0400-0000B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1" name="Text Box 489">
          <a:extLst>
            <a:ext uri="{FF2B5EF4-FFF2-40B4-BE49-F238E27FC236}">
              <a16:creationId xmlns:a16="http://schemas.microsoft.com/office/drawing/2014/main" id="{00000000-0008-0000-0400-0000B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2" name="Text Box 490">
          <a:extLst>
            <a:ext uri="{FF2B5EF4-FFF2-40B4-BE49-F238E27FC236}">
              <a16:creationId xmlns:a16="http://schemas.microsoft.com/office/drawing/2014/main" id="{00000000-0008-0000-0400-0000B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3" name="Text Box 491">
          <a:extLst>
            <a:ext uri="{FF2B5EF4-FFF2-40B4-BE49-F238E27FC236}">
              <a16:creationId xmlns:a16="http://schemas.microsoft.com/office/drawing/2014/main" id="{00000000-0008-0000-0400-0000B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4" name="Text Box 492">
          <a:extLst>
            <a:ext uri="{FF2B5EF4-FFF2-40B4-BE49-F238E27FC236}">
              <a16:creationId xmlns:a16="http://schemas.microsoft.com/office/drawing/2014/main" id="{00000000-0008-0000-0400-0000B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5" name="Text Box 493">
          <a:extLst>
            <a:ext uri="{FF2B5EF4-FFF2-40B4-BE49-F238E27FC236}">
              <a16:creationId xmlns:a16="http://schemas.microsoft.com/office/drawing/2014/main" id="{00000000-0008-0000-0400-0000B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6" name="Text Box 494">
          <a:extLst>
            <a:ext uri="{FF2B5EF4-FFF2-40B4-BE49-F238E27FC236}">
              <a16:creationId xmlns:a16="http://schemas.microsoft.com/office/drawing/2014/main" id="{00000000-0008-0000-0400-0000B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7" name="Text Box 495">
          <a:extLst>
            <a:ext uri="{FF2B5EF4-FFF2-40B4-BE49-F238E27FC236}">
              <a16:creationId xmlns:a16="http://schemas.microsoft.com/office/drawing/2014/main" id="{00000000-0008-0000-0400-0000B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8" name="Text Box 496">
          <a:extLst>
            <a:ext uri="{FF2B5EF4-FFF2-40B4-BE49-F238E27FC236}">
              <a16:creationId xmlns:a16="http://schemas.microsoft.com/office/drawing/2014/main" id="{00000000-0008-0000-0400-0000B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899" name="Text Box 497">
          <a:extLst>
            <a:ext uri="{FF2B5EF4-FFF2-40B4-BE49-F238E27FC236}">
              <a16:creationId xmlns:a16="http://schemas.microsoft.com/office/drawing/2014/main" id="{00000000-0008-0000-0400-0000B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0" name="Text Box 498">
          <a:extLst>
            <a:ext uri="{FF2B5EF4-FFF2-40B4-BE49-F238E27FC236}">
              <a16:creationId xmlns:a16="http://schemas.microsoft.com/office/drawing/2014/main" id="{00000000-0008-0000-0400-0000B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1" name="Text Box 499">
          <a:extLst>
            <a:ext uri="{FF2B5EF4-FFF2-40B4-BE49-F238E27FC236}">
              <a16:creationId xmlns:a16="http://schemas.microsoft.com/office/drawing/2014/main" id="{00000000-0008-0000-0400-0000B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2" name="Text Box 500">
          <a:extLst>
            <a:ext uri="{FF2B5EF4-FFF2-40B4-BE49-F238E27FC236}">
              <a16:creationId xmlns:a16="http://schemas.microsoft.com/office/drawing/2014/main" id="{00000000-0008-0000-0400-0000B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3" name="Text Box 501">
          <a:extLst>
            <a:ext uri="{FF2B5EF4-FFF2-40B4-BE49-F238E27FC236}">
              <a16:creationId xmlns:a16="http://schemas.microsoft.com/office/drawing/2014/main" id="{00000000-0008-0000-0400-0000B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4" name="Text Box 502">
          <a:extLst>
            <a:ext uri="{FF2B5EF4-FFF2-40B4-BE49-F238E27FC236}">
              <a16:creationId xmlns:a16="http://schemas.microsoft.com/office/drawing/2014/main" id="{00000000-0008-0000-0400-0000C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5" name="Text Box 503">
          <a:extLst>
            <a:ext uri="{FF2B5EF4-FFF2-40B4-BE49-F238E27FC236}">
              <a16:creationId xmlns:a16="http://schemas.microsoft.com/office/drawing/2014/main" id="{00000000-0008-0000-0400-0000C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6" name="Text Box 504">
          <a:extLst>
            <a:ext uri="{FF2B5EF4-FFF2-40B4-BE49-F238E27FC236}">
              <a16:creationId xmlns:a16="http://schemas.microsoft.com/office/drawing/2014/main" id="{00000000-0008-0000-0400-0000C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7" name="Text Box 505">
          <a:extLst>
            <a:ext uri="{FF2B5EF4-FFF2-40B4-BE49-F238E27FC236}">
              <a16:creationId xmlns:a16="http://schemas.microsoft.com/office/drawing/2014/main" id="{00000000-0008-0000-0400-0000C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8" name="Text Box 506">
          <a:extLst>
            <a:ext uri="{FF2B5EF4-FFF2-40B4-BE49-F238E27FC236}">
              <a16:creationId xmlns:a16="http://schemas.microsoft.com/office/drawing/2014/main" id="{00000000-0008-0000-0400-0000C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09" name="Text Box 507">
          <a:extLst>
            <a:ext uri="{FF2B5EF4-FFF2-40B4-BE49-F238E27FC236}">
              <a16:creationId xmlns:a16="http://schemas.microsoft.com/office/drawing/2014/main" id="{00000000-0008-0000-0400-0000C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0" name="Text Box 508">
          <a:extLst>
            <a:ext uri="{FF2B5EF4-FFF2-40B4-BE49-F238E27FC236}">
              <a16:creationId xmlns:a16="http://schemas.microsoft.com/office/drawing/2014/main" id="{00000000-0008-0000-0400-0000C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1" name="Text Box 509">
          <a:extLst>
            <a:ext uri="{FF2B5EF4-FFF2-40B4-BE49-F238E27FC236}">
              <a16:creationId xmlns:a16="http://schemas.microsoft.com/office/drawing/2014/main" id="{00000000-0008-0000-0400-0000C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2" name="Text Box 510">
          <a:extLst>
            <a:ext uri="{FF2B5EF4-FFF2-40B4-BE49-F238E27FC236}">
              <a16:creationId xmlns:a16="http://schemas.microsoft.com/office/drawing/2014/main" id="{00000000-0008-0000-0400-0000C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3" name="Text Box 511">
          <a:extLst>
            <a:ext uri="{FF2B5EF4-FFF2-40B4-BE49-F238E27FC236}">
              <a16:creationId xmlns:a16="http://schemas.microsoft.com/office/drawing/2014/main" id="{00000000-0008-0000-0400-0000C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4" name="Text Box 512">
          <a:extLst>
            <a:ext uri="{FF2B5EF4-FFF2-40B4-BE49-F238E27FC236}">
              <a16:creationId xmlns:a16="http://schemas.microsoft.com/office/drawing/2014/main" id="{00000000-0008-0000-0400-0000C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5" name="Text Box 513">
          <a:extLst>
            <a:ext uri="{FF2B5EF4-FFF2-40B4-BE49-F238E27FC236}">
              <a16:creationId xmlns:a16="http://schemas.microsoft.com/office/drawing/2014/main" id="{00000000-0008-0000-0400-0000C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6" name="Text Box 514">
          <a:extLst>
            <a:ext uri="{FF2B5EF4-FFF2-40B4-BE49-F238E27FC236}">
              <a16:creationId xmlns:a16="http://schemas.microsoft.com/office/drawing/2014/main" id="{00000000-0008-0000-0400-0000C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7" name="Text Box 515">
          <a:extLst>
            <a:ext uri="{FF2B5EF4-FFF2-40B4-BE49-F238E27FC236}">
              <a16:creationId xmlns:a16="http://schemas.microsoft.com/office/drawing/2014/main" id="{00000000-0008-0000-0400-0000C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8" name="Text Box 516">
          <a:extLst>
            <a:ext uri="{FF2B5EF4-FFF2-40B4-BE49-F238E27FC236}">
              <a16:creationId xmlns:a16="http://schemas.microsoft.com/office/drawing/2014/main" id="{00000000-0008-0000-0400-0000C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19" name="Text Box 517">
          <a:extLst>
            <a:ext uri="{FF2B5EF4-FFF2-40B4-BE49-F238E27FC236}">
              <a16:creationId xmlns:a16="http://schemas.microsoft.com/office/drawing/2014/main" id="{00000000-0008-0000-0400-0000C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0" name="Text Box 518">
          <a:extLst>
            <a:ext uri="{FF2B5EF4-FFF2-40B4-BE49-F238E27FC236}">
              <a16:creationId xmlns:a16="http://schemas.microsoft.com/office/drawing/2014/main" id="{00000000-0008-0000-0400-0000D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1" name="Text Box 519">
          <a:extLst>
            <a:ext uri="{FF2B5EF4-FFF2-40B4-BE49-F238E27FC236}">
              <a16:creationId xmlns:a16="http://schemas.microsoft.com/office/drawing/2014/main" id="{00000000-0008-0000-0400-0000D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2" name="Text Box 520">
          <a:extLst>
            <a:ext uri="{FF2B5EF4-FFF2-40B4-BE49-F238E27FC236}">
              <a16:creationId xmlns:a16="http://schemas.microsoft.com/office/drawing/2014/main" id="{00000000-0008-0000-0400-0000D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3" name="Text Box 521">
          <a:extLst>
            <a:ext uri="{FF2B5EF4-FFF2-40B4-BE49-F238E27FC236}">
              <a16:creationId xmlns:a16="http://schemas.microsoft.com/office/drawing/2014/main" id="{00000000-0008-0000-0400-0000D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4" name="Text Box 522">
          <a:extLst>
            <a:ext uri="{FF2B5EF4-FFF2-40B4-BE49-F238E27FC236}">
              <a16:creationId xmlns:a16="http://schemas.microsoft.com/office/drawing/2014/main" id="{00000000-0008-0000-0400-0000D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5" name="Text Box 523">
          <a:extLst>
            <a:ext uri="{FF2B5EF4-FFF2-40B4-BE49-F238E27FC236}">
              <a16:creationId xmlns:a16="http://schemas.microsoft.com/office/drawing/2014/main" id="{00000000-0008-0000-0400-0000D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6" name="Text Box 524">
          <a:extLst>
            <a:ext uri="{FF2B5EF4-FFF2-40B4-BE49-F238E27FC236}">
              <a16:creationId xmlns:a16="http://schemas.microsoft.com/office/drawing/2014/main" id="{00000000-0008-0000-0400-0000D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7" name="Text Box 525">
          <a:extLst>
            <a:ext uri="{FF2B5EF4-FFF2-40B4-BE49-F238E27FC236}">
              <a16:creationId xmlns:a16="http://schemas.microsoft.com/office/drawing/2014/main" id="{00000000-0008-0000-0400-0000D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8" name="Text Box 526">
          <a:extLst>
            <a:ext uri="{FF2B5EF4-FFF2-40B4-BE49-F238E27FC236}">
              <a16:creationId xmlns:a16="http://schemas.microsoft.com/office/drawing/2014/main" id="{00000000-0008-0000-0400-0000D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29" name="Text Box 527">
          <a:extLst>
            <a:ext uri="{FF2B5EF4-FFF2-40B4-BE49-F238E27FC236}">
              <a16:creationId xmlns:a16="http://schemas.microsoft.com/office/drawing/2014/main" id="{00000000-0008-0000-0400-0000D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0" name="Text Box 528">
          <a:extLst>
            <a:ext uri="{FF2B5EF4-FFF2-40B4-BE49-F238E27FC236}">
              <a16:creationId xmlns:a16="http://schemas.microsoft.com/office/drawing/2014/main" id="{00000000-0008-0000-0400-0000D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1" name="Text Box 529">
          <a:extLst>
            <a:ext uri="{FF2B5EF4-FFF2-40B4-BE49-F238E27FC236}">
              <a16:creationId xmlns:a16="http://schemas.microsoft.com/office/drawing/2014/main" id="{00000000-0008-0000-0400-0000D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2" name="Text Box 530">
          <a:extLst>
            <a:ext uri="{FF2B5EF4-FFF2-40B4-BE49-F238E27FC236}">
              <a16:creationId xmlns:a16="http://schemas.microsoft.com/office/drawing/2014/main" id="{00000000-0008-0000-0400-0000D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3" name="Text Box 531">
          <a:extLst>
            <a:ext uri="{FF2B5EF4-FFF2-40B4-BE49-F238E27FC236}">
              <a16:creationId xmlns:a16="http://schemas.microsoft.com/office/drawing/2014/main" id="{00000000-0008-0000-0400-0000D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4" name="Text Box 532">
          <a:extLst>
            <a:ext uri="{FF2B5EF4-FFF2-40B4-BE49-F238E27FC236}">
              <a16:creationId xmlns:a16="http://schemas.microsoft.com/office/drawing/2014/main" id="{00000000-0008-0000-0400-0000D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5" name="Text Box 533">
          <a:extLst>
            <a:ext uri="{FF2B5EF4-FFF2-40B4-BE49-F238E27FC236}">
              <a16:creationId xmlns:a16="http://schemas.microsoft.com/office/drawing/2014/main" id="{00000000-0008-0000-0400-0000D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6" name="Text Box 534">
          <a:extLst>
            <a:ext uri="{FF2B5EF4-FFF2-40B4-BE49-F238E27FC236}">
              <a16:creationId xmlns:a16="http://schemas.microsoft.com/office/drawing/2014/main" id="{00000000-0008-0000-0400-0000E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7" name="Text Box 535">
          <a:extLst>
            <a:ext uri="{FF2B5EF4-FFF2-40B4-BE49-F238E27FC236}">
              <a16:creationId xmlns:a16="http://schemas.microsoft.com/office/drawing/2014/main" id="{00000000-0008-0000-0400-0000E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8" name="Text Box 536">
          <a:extLst>
            <a:ext uri="{FF2B5EF4-FFF2-40B4-BE49-F238E27FC236}">
              <a16:creationId xmlns:a16="http://schemas.microsoft.com/office/drawing/2014/main" id="{00000000-0008-0000-0400-0000E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39" name="Text Box 537">
          <a:extLst>
            <a:ext uri="{FF2B5EF4-FFF2-40B4-BE49-F238E27FC236}">
              <a16:creationId xmlns:a16="http://schemas.microsoft.com/office/drawing/2014/main" id="{00000000-0008-0000-0400-0000E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0" name="Text Box 538">
          <a:extLst>
            <a:ext uri="{FF2B5EF4-FFF2-40B4-BE49-F238E27FC236}">
              <a16:creationId xmlns:a16="http://schemas.microsoft.com/office/drawing/2014/main" id="{00000000-0008-0000-0400-0000E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1" name="Text Box 539">
          <a:extLst>
            <a:ext uri="{FF2B5EF4-FFF2-40B4-BE49-F238E27FC236}">
              <a16:creationId xmlns:a16="http://schemas.microsoft.com/office/drawing/2014/main" id="{00000000-0008-0000-0400-0000E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2" name="Text Box 540">
          <a:extLst>
            <a:ext uri="{FF2B5EF4-FFF2-40B4-BE49-F238E27FC236}">
              <a16:creationId xmlns:a16="http://schemas.microsoft.com/office/drawing/2014/main" id="{00000000-0008-0000-0400-0000E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3" name="Text Box 541">
          <a:extLst>
            <a:ext uri="{FF2B5EF4-FFF2-40B4-BE49-F238E27FC236}">
              <a16:creationId xmlns:a16="http://schemas.microsoft.com/office/drawing/2014/main" id="{00000000-0008-0000-0400-0000E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4" name="Text Box 542">
          <a:extLst>
            <a:ext uri="{FF2B5EF4-FFF2-40B4-BE49-F238E27FC236}">
              <a16:creationId xmlns:a16="http://schemas.microsoft.com/office/drawing/2014/main" id="{00000000-0008-0000-0400-0000E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5" name="Text Box 543">
          <a:extLst>
            <a:ext uri="{FF2B5EF4-FFF2-40B4-BE49-F238E27FC236}">
              <a16:creationId xmlns:a16="http://schemas.microsoft.com/office/drawing/2014/main" id="{00000000-0008-0000-0400-0000E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6" name="Text Box 544">
          <a:extLst>
            <a:ext uri="{FF2B5EF4-FFF2-40B4-BE49-F238E27FC236}">
              <a16:creationId xmlns:a16="http://schemas.microsoft.com/office/drawing/2014/main" id="{00000000-0008-0000-0400-0000E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7" name="Text Box 545">
          <a:extLst>
            <a:ext uri="{FF2B5EF4-FFF2-40B4-BE49-F238E27FC236}">
              <a16:creationId xmlns:a16="http://schemas.microsoft.com/office/drawing/2014/main" id="{00000000-0008-0000-0400-0000E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8" name="Text Box 546">
          <a:extLst>
            <a:ext uri="{FF2B5EF4-FFF2-40B4-BE49-F238E27FC236}">
              <a16:creationId xmlns:a16="http://schemas.microsoft.com/office/drawing/2014/main" id="{00000000-0008-0000-0400-0000E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49" name="Text Box 547">
          <a:extLst>
            <a:ext uri="{FF2B5EF4-FFF2-40B4-BE49-F238E27FC236}">
              <a16:creationId xmlns:a16="http://schemas.microsoft.com/office/drawing/2014/main" id="{00000000-0008-0000-0400-0000E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0" name="Text Box 548">
          <a:extLst>
            <a:ext uri="{FF2B5EF4-FFF2-40B4-BE49-F238E27FC236}">
              <a16:creationId xmlns:a16="http://schemas.microsoft.com/office/drawing/2014/main" id="{00000000-0008-0000-0400-0000E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1" name="Text Box 549">
          <a:extLst>
            <a:ext uri="{FF2B5EF4-FFF2-40B4-BE49-F238E27FC236}">
              <a16:creationId xmlns:a16="http://schemas.microsoft.com/office/drawing/2014/main" id="{00000000-0008-0000-0400-0000E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2" name="Text Box 550">
          <a:extLst>
            <a:ext uri="{FF2B5EF4-FFF2-40B4-BE49-F238E27FC236}">
              <a16:creationId xmlns:a16="http://schemas.microsoft.com/office/drawing/2014/main" id="{00000000-0008-0000-0400-0000F0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3" name="Text Box 551">
          <a:extLst>
            <a:ext uri="{FF2B5EF4-FFF2-40B4-BE49-F238E27FC236}">
              <a16:creationId xmlns:a16="http://schemas.microsoft.com/office/drawing/2014/main" id="{00000000-0008-0000-0400-0000F1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4" name="Text Box 552">
          <a:extLst>
            <a:ext uri="{FF2B5EF4-FFF2-40B4-BE49-F238E27FC236}">
              <a16:creationId xmlns:a16="http://schemas.microsoft.com/office/drawing/2014/main" id="{00000000-0008-0000-0400-0000F2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5" name="Text Box 553">
          <a:extLst>
            <a:ext uri="{FF2B5EF4-FFF2-40B4-BE49-F238E27FC236}">
              <a16:creationId xmlns:a16="http://schemas.microsoft.com/office/drawing/2014/main" id="{00000000-0008-0000-0400-0000F3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6" name="Text Box 554">
          <a:extLst>
            <a:ext uri="{FF2B5EF4-FFF2-40B4-BE49-F238E27FC236}">
              <a16:creationId xmlns:a16="http://schemas.microsoft.com/office/drawing/2014/main" id="{00000000-0008-0000-0400-0000F4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7" name="Text Box 555">
          <a:extLst>
            <a:ext uri="{FF2B5EF4-FFF2-40B4-BE49-F238E27FC236}">
              <a16:creationId xmlns:a16="http://schemas.microsoft.com/office/drawing/2014/main" id="{00000000-0008-0000-0400-0000F5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8" name="Text Box 556">
          <a:extLst>
            <a:ext uri="{FF2B5EF4-FFF2-40B4-BE49-F238E27FC236}">
              <a16:creationId xmlns:a16="http://schemas.microsoft.com/office/drawing/2014/main" id="{00000000-0008-0000-0400-0000F6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59" name="Text Box 557">
          <a:extLst>
            <a:ext uri="{FF2B5EF4-FFF2-40B4-BE49-F238E27FC236}">
              <a16:creationId xmlns:a16="http://schemas.microsoft.com/office/drawing/2014/main" id="{00000000-0008-0000-0400-0000F7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0" name="Text Box 558">
          <a:extLst>
            <a:ext uri="{FF2B5EF4-FFF2-40B4-BE49-F238E27FC236}">
              <a16:creationId xmlns:a16="http://schemas.microsoft.com/office/drawing/2014/main" id="{00000000-0008-0000-0400-0000F8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1" name="Text Box 559">
          <a:extLst>
            <a:ext uri="{FF2B5EF4-FFF2-40B4-BE49-F238E27FC236}">
              <a16:creationId xmlns:a16="http://schemas.microsoft.com/office/drawing/2014/main" id="{00000000-0008-0000-0400-0000F9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2" name="Text Box 560">
          <a:extLst>
            <a:ext uri="{FF2B5EF4-FFF2-40B4-BE49-F238E27FC236}">
              <a16:creationId xmlns:a16="http://schemas.microsoft.com/office/drawing/2014/main" id="{00000000-0008-0000-0400-0000FA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3" name="Text Box 561">
          <a:extLst>
            <a:ext uri="{FF2B5EF4-FFF2-40B4-BE49-F238E27FC236}">
              <a16:creationId xmlns:a16="http://schemas.microsoft.com/office/drawing/2014/main" id="{00000000-0008-0000-0400-0000FB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4" name="Text Box 562">
          <a:extLst>
            <a:ext uri="{FF2B5EF4-FFF2-40B4-BE49-F238E27FC236}">
              <a16:creationId xmlns:a16="http://schemas.microsoft.com/office/drawing/2014/main" id="{00000000-0008-0000-0400-0000FC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5" name="Text Box 563">
          <a:extLst>
            <a:ext uri="{FF2B5EF4-FFF2-40B4-BE49-F238E27FC236}">
              <a16:creationId xmlns:a16="http://schemas.microsoft.com/office/drawing/2014/main" id="{00000000-0008-0000-0400-0000FD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6" name="Text Box 564">
          <a:extLst>
            <a:ext uri="{FF2B5EF4-FFF2-40B4-BE49-F238E27FC236}">
              <a16:creationId xmlns:a16="http://schemas.microsoft.com/office/drawing/2014/main" id="{00000000-0008-0000-0400-0000FE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39967" name="Text Box 565">
          <a:extLst>
            <a:ext uri="{FF2B5EF4-FFF2-40B4-BE49-F238E27FC236}">
              <a16:creationId xmlns:a16="http://schemas.microsoft.com/office/drawing/2014/main" id="{00000000-0008-0000-0400-0000FF2F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2" name="Text Box 566">
          <a:extLst>
            <a:ext uri="{FF2B5EF4-FFF2-40B4-BE49-F238E27FC236}">
              <a16:creationId xmlns:a16="http://schemas.microsoft.com/office/drawing/2014/main" id="{00000000-0008-0000-0400-00000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3" name="Text Box 567">
          <a:extLst>
            <a:ext uri="{FF2B5EF4-FFF2-40B4-BE49-F238E27FC236}">
              <a16:creationId xmlns:a16="http://schemas.microsoft.com/office/drawing/2014/main" id="{00000000-0008-0000-0400-00000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4" name="Text Box 568">
          <a:extLst>
            <a:ext uri="{FF2B5EF4-FFF2-40B4-BE49-F238E27FC236}">
              <a16:creationId xmlns:a16="http://schemas.microsoft.com/office/drawing/2014/main" id="{00000000-0008-0000-0400-00000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5" name="Text Box 569">
          <a:extLst>
            <a:ext uri="{FF2B5EF4-FFF2-40B4-BE49-F238E27FC236}">
              <a16:creationId xmlns:a16="http://schemas.microsoft.com/office/drawing/2014/main" id="{00000000-0008-0000-0400-00000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6" name="Text Box 570">
          <a:extLst>
            <a:ext uri="{FF2B5EF4-FFF2-40B4-BE49-F238E27FC236}">
              <a16:creationId xmlns:a16="http://schemas.microsoft.com/office/drawing/2014/main" id="{00000000-0008-0000-0400-00000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7" name="Text Box 571">
          <a:extLst>
            <a:ext uri="{FF2B5EF4-FFF2-40B4-BE49-F238E27FC236}">
              <a16:creationId xmlns:a16="http://schemas.microsoft.com/office/drawing/2014/main" id="{00000000-0008-0000-0400-00000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8" name="Text Box 572">
          <a:extLst>
            <a:ext uri="{FF2B5EF4-FFF2-40B4-BE49-F238E27FC236}">
              <a16:creationId xmlns:a16="http://schemas.microsoft.com/office/drawing/2014/main" id="{00000000-0008-0000-0400-00000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9" name="Text Box 573">
          <a:extLst>
            <a:ext uri="{FF2B5EF4-FFF2-40B4-BE49-F238E27FC236}">
              <a16:creationId xmlns:a16="http://schemas.microsoft.com/office/drawing/2014/main" id="{00000000-0008-0000-0400-00000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0" name="Text Box 574">
          <a:extLst>
            <a:ext uri="{FF2B5EF4-FFF2-40B4-BE49-F238E27FC236}">
              <a16:creationId xmlns:a16="http://schemas.microsoft.com/office/drawing/2014/main" id="{00000000-0008-0000-0400-00000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1" name="Text Box 575">
          <a:extLst>
            <a:ext uri="{FF2B5EF4-FFF2-40B4-BE49-F238E27FC236}">
              <a16:creationId xmlns:a16="http://schemas.microsoft.com/office/drawing/2014/main" id="{00000000-0008-0000-0400-00000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2" name="Text Box 576">
          <a:extLst>
            <a:ext uri="{FF2B5EF4-FFF2-40B4-BE49-F238E27FC236}">
              <a16:creationId xmlns:a16="http://schemas.microsoft.com/office/drawing/2014/main" id="{00000000-0008-0000-0400-00000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3" name="Text Box 577">
          <a:extLst>
            <a:ext uri="{FF2B5EF4-FFF2-40B4-BE49-F238E27FC236}">
              <a16:creationId xmlns:a16="http://schemas.microsoft.com/office/drawing/2014/main" id="{00000000-0008-0000-0400-00000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4" name="Text Box 578">
          <a:extLst>
            <a:ext uri="{FF2B5EF4-FFF2-40B4-BE49-F238E27FC236}">
              <a16:creationId xmlns:a16="http://schemas.microsoft.com/office/drawing/2014/main" id="{00000000-0008-0000-0400-00000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5" name="Text Box 579">
          <a:extLst>
            <a:ext uri="{FF2B5EF4-FFF2-40B4-BE49-F238E27FC236}">
              <a16:creationId xmlns:a16="http://schemas.microsoft.com/office/drawing/2014/main" id="{00000000-0008-0000-0400-00000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6" name="Text Box 580">
          <a:extLst>
            <a:ext uri="{FF2B5EF4-FFF2-40B4-BE49-F238E27FC236}">
              <a16:creationId xmlns:a16="http://schemas.microsoft.com/office/drawing/2014/main" id="{00000000-0008-0000-0400-00000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7" name="Text Box 581">
          <a:extLst>
            <a:ext uri="{FF2B5EF4-FFF2-40B4-BE49-F238E27FC236}">
              <a16:creationId xmlns:a16="http://schemas.microsoft.com/office/drawing/2014/main" id="{00000000-0008-0000-0400-00000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8" name="Text Box 582">
          <a:extLst>
            <a:ext uri="{FF2B5EF4-FFF2-40B4-BE49-F238E27FC236}">
              <a16:creationId xmlns:a16="http://schemas.microsoft.com/office/drawing/2014/main" id="{00000000-0008-0000-0400-00001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09" name="Text Box 583">
          <a:extLst>
            <a:ext uri="{FF2B5EF4-FFF2-40B4-BE49-F238E27FC236}">
              <a16:creationId xmlns:a16="http://schemas.microsoft.com/office/drawing/2014/main" id="{00000000-0008-0000-0400-00001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0" name="Text Box 584">
          <a:extLst>
            <a:ext uri="{FF2B5EF4-FFF2-40B4-BE49-F238E27FC236}">
              <a16:creationId xmlns:a16="http://schemas.microsoft.com/office/drawing/2014/main" id="{00000000-0008-0000-0400-00001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1" name="Text Box 585">
          <a:extLst>
            <a:ext uri="{FF2B5EF4-FFF2-40B4-BE49-F238E27FC236}">
              <a16:creationId xmlns:a16="http://schemas.microsoft.com/office/drawing/2014/main" id="{00000000-0008-0000-0400-00001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2" name="Text Box 586">
          <a:extLst>
            <a:ext uri="{FF2B5EF4-FFF2-40B4-BE49-F238E27FC236}">
              <a16:creationId xmlns:a16="http://schemas.microsoft.com/office/drawing/2014/main" id="{00000000-0008-0000-0400-00001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3" name="Text Box 587">
          <a:extLst>
            <a:ext uri="{FF2B5EF4-FFF2-40B4-BE49-F238E27FC236}">
              <a16:creationId xmlns:a16="http://schemas.microsoft.com/office/drawing/2014/main" id="{00000000-0008-0000-0400-00001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4" name="Text Box 588">
          <a:extLst>
            <a:ext uri="{FF2B5EF4-FFF2-40B4-BE49-F238E27FC236}">
              <a16:creationId xmlns:a16="http://schemas.microsoft.com/office/drawing/2014/main" id="{00000000-0008-0000-0400-00001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5" name="Text Box 589">
          <a:extLst>
            <a:ext uri="{FF2B5EF4-FFF2-40B4-BE49-F238E27FC236}">
              <a16:creationId xmlns:a16="http://schemas.microsoft.com/office/drawing/2014/main" id="{00000000-0008-0000-0400-00001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6" name="Text Box 590">
          <a:extLst>
            <a:ext uri="{FF2B5EF4-FFF2-40B4-BE49-F238E27FC236}">
              <a16:creationId xmlns:a16="http://schemas.microsoft.com/office/drawing/2014/main" id="{00000000-0008-0000-0400-00001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7" name="Text Box 591">
          <a:extLst>
            <a:ext uri="{FF2B5EF4-FFF2-40B4-BE49-F238E27FC236}">
              <a16:creationId xmlns:a16="http://schemas.microsoft.com/office/drawing/2014/main" id="{00000000-0008-0000-0400-00001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8" name="Text Box 592">
          <a:extLst>
            <a:ext uri="{FF2B5EF4-FFF2-40B4-BE49-F238E27FC236}">
              <a16:creationId xmlns:a16="http://schemas.microsoft.com/office/drawing/2014/main" id="{00000000-0008-0000-0400-00001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19" name="Text Box 593">
          <a:extLst>
            <a:ext uri="{FF2B5EF4-FFF2-40B4-BE49-F238E27FC236}">
              <a16:creationId xmlns:a16="http://schemas.microsoft.com/office/drawing/2014/main" id="{00000000-0008-0000-0400-00001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0" name="Text Box 594">
          <a:extLst>
            <a:ext uri="{FF2B5EF4-FFF2-40B4-BE49-F238E27FC236}">
              <a16:creationId xmlns:a16="http://schemas.microsoft.com/office/drawing/2014/main" id="{00000000-0008-0000-0400-00001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1" name="Text Box 595">
          <a:extLst>
            <a:ext uri="{FF2B5EF4-FFF2-40B4-BE49-F238E27FC236}">
              <a16:creationId xmlns:a16="http://schemas.microsoft.com/office/drawing/2014/main" id="{00000000-0008-0000-0400-00001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2" name="Text Box 596">
          <a:extLst>
            <a:ext uri="{FF2B5EF4-FFF2-40B4-BE49-F238E27FC236}">
              <a16:creationId xmlns:a16="http://schemas.microsoft.com/office/drawing/2014/main" id="{00000000-0008-0000-0400-00001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3" name="Text Box 597">
          <a:extLst>
            <a:ext uri="{FF2B5EF4-FFF2-40B4-BE49-F238E27FC236}">
              <a16:creationId xmlns:a16="http://schemas.microsoft.com/office/drawing/2014/main" id="{00000000-0008-0000-0400-00001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4" name="Text Box 598">
          <a:extLst>
            <a:ext uri="{FF2B5EF4-FFF2-40B4-BE49-F238E27FC236}">
              <a16:creationId xmlns:a16="http://schemas.microsoft.com/office/drawing/2014/main" id="{00000000-0008-0000-0400-00002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5" name="Text Box 599">
          <a:extLst>
            <a:ext uri="{FF2B5EF4-FFF2-40B4-BE49-F238E27FC236}">
              <a16:creationId xmlns:a16="http://schemas.microsoft.com/office/drawing/2014/main" id="{00000000-0008-0000-0400-00002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6" name="Text Box 600">
          <a:extLst>
            <a:ext uri="{FF2B5EF4-FFF2-40B4-BE49-F238E27FC236}">
              <a16:creationId xmlns:a16="http://schemas.microsoft.com/office/drawing/2014/main" id="{00000000-0008-0000-0400-00002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7" name="Text Box 601">
          <a:extLst>
            <a:ext uri="{FF2B5EF4-FFF2-40B4-BE49-F238E27FC236}">
              <a16:creationId xmlns:a16="http://schemas.microsoft.com/office/drawing/2014/main" id="{00000000-0008-0000-0400-00002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8" name="Text Box 602">
          <a:extLst>
            <a:ext uri="{FF2B5EF4-FFF2-40B4-BE49-F238E27FC236}">
              <a16:creationId xmlns:a16="http://schemas.microsoft.com/office/drawing/2014/main" id="{00000000-0008-0000-0400-00002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29" name="Text Box 603">
          <a:extLst>
            <a:ext uri="{FF2B5EF4-FFF2-40B4-BE49-F238E27FC236}">
              <a16:creationId xmlns:a16="http://schemas.microsoft.com/office/drawing/2014/main" id="{00000000-0008-0000-0400-00002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0" name="Text Box 604">
          <a:extLst>
            <a:ext uri="{FF2B5EF4-FFF2-40B4-BE49-F238E27FC236}">
              <a16:creationId xmlns:a16="http://schemas.microsoft.com/office/drawing/2014/main" id="{00000000-0008-0000-0400-00002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1" name="Text Box 605">
          <a:extLst>
            <a:ext uri="{FF2B5EF4-FFF2-40B4-BE49-F238E27FC236}">
              <a16:creationId xmlns:a16="http://schemas.microsoft.com/office/drawing/2014/main" id="{00000000-0008-0000-0400-00002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2" name="Text Box 606">
          <a:extLst>
            <a:ext uri="{FF2B5EF4-FFF2-40B4-BE49-F238E27FC236}">
              <a16:creationId xmlns:a16="http://schemas.microsoft.com/office/drawing/2014/main" id="{00000000-0008-0000-0400-00002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3" name="Text Box 607">
          <a:extLst>
            <a:ext uri="{FF2B5EF4-FFF2-40B4-BE49-F238E27FC236}">
              <a16:creationId xmlns:a16="http://schemas.microsoft.com/office/drawing/2014/main" id="{00000000-0008-0000-0400-00002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4" name="Text Box 608">
          <a:extLst>
            <a:ext uri="{FF2B5EF4-FFF2-40B4-BE49-F238E27FC236}">
              <a16:creationId xmlns:a16="http://schemas.microsoft.com/office/drawing/2014/main" id="{00000000-0008-0000-0400-00002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5" name="Text Box 609">
          <a:extLst>
            <a:ext uri="{FF2B5EF4-FFF2-40B4-BE49-F238E27FC236}">
              <a16:creationId xmlns:a16="http://schemas.microsoft.com/office/drawing/2014/main" id="{00000000-0008-0000-0400-00002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6" name="Text Box 610">
          <a:extLst>
            <a:ext uri="{FF2B5EF4-FFF2-40B4-BE49-F238E27FC236}">
              <a16:creationId xmlns:a16="http://schemas.microsoft.com/office/drawing/2014/main" id="{00000000-0008-0000-0400-00002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7" name="Text Box 611">
          <a:extLst>
            <a:ext uri="{FF2B5EF4-FFF2-40B4-BE49-F238E27FC236}">
              <a16:creationId xmlns:a16="http://schemas.microsoft.com/office/drawing/2014/main" id="{00000000-0008-0000-0400-00002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8" name="Text Box 612">
          <a:extLst>
            <a:ext uri="{FF2B5EF4-FFF2-40B4-BE49-F238E27FC236}">
              <a16:creationId xmlns:a16="http://schemas.microsoft.com/office/drawing/2014/main" id="{00000000-0008-0000-0400-00002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39" name="Text Box 613">
          <a:extLst>
            <a:ext uri="{FF2B5EF4-FFF2-40B4-BE49-F238E27FC236}">
              <a16:creationId xmlns:a16="http://schemas.microsoft.com/office/drawing/2014/main" id="{00000000-0008-0000-0400-00002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0" name="Text Box 614">
          <a:extLst>
            <a:ext uri="{FF2B5EF4-FFF2-40B4-BE49-F238E27FC236}">
              <a16:creationId xmlns:a16="http://schemas.microsoft.com/office/drawing/2014/main" id="{00000000-0008-0000-0400-00003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1" name="Text Box 615">
          <a:extLst>
            <a:ext uri="{FF2B5EF4-FFF2-40B4-BE49-F238E27FC236}">
              <a16:creationId xmlns:a16="http://schemas.microsoft.com/office/drawing/2014/main" id="{00000000-0008-0000-0400-00003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2" name="Text Box 616">
          <a:extLst>
            <a:ext uri="{FF2B5EF4-FFF2-40B4-BE49-F238E27FC236}">
              <a16:creationId xmlns:a16="http://schemas.microsoft.com/office/drawing/2014/main" id="{00000000-0008-0000-0400-00003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3" name="Text Box 617">
          <a:extLst>
            <a:ext uri="{FF2B5EF4-FFF2-40B4-BE49-F238E27FC236}">
              <a16:creationId xmlns:a16="http://schemas.microsoft.com/office/drawing/2014/main" id="{00000000-0008-0000-0400-00003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4" name="Text Box 618">
          <a:extLst>
            <a:ext uri="{FF2B5EF4-FFF2-40B4-BE49-F238E27FC236}">
              <a16:creationId xmlns:a16="http://schemas.microsoft.com/office/drawing/2014/main" id="{00000000-0008-0000-0400-00003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5" name="Text Box 619">
          <a:extLst>
            <a:ext uri="{FF2B5EF4-FFF2-40B4-BE49-F238E27FC236}">
              <a16:creationId xmlns:a16="http://schemas.microsoft.com/office/drawing/2014/main" id="{00000000-0008-0000-0400-00003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6" name="Text Box 620">
          <a:extLst>
            <a:ext uri="{FF2B5EF4-FFF2-40B4-BE49-F238E27FC236}">
              <a16:creationId xmlns:a16="http://schemas.microsoft.com/office/drawing/2014/main" id="{00000000-0008-0000-0400-00003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7" name="Text Box 621">
          <a:extLst>
            <a:ext uri="{FF2B5EF4-FFF2-40B4-BE49-F238E27FC236}">
              <a16:creationId xmlns:a16="http://schemas.microsoft.com/office/drawing/2014/main" id="{00000000-0008-0000-0400-00003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8" name="Text Box 622">
          <a:extLst>
            <a:ext uri="{FF2B5EF4-FFF2-40B4-BE49-F238E27FC236}">
              <a16:creationId xmlns:a16="http://schemas.microsoft.com/office/drawing/2014/main" id="{00000000-0008-0000-0400-00003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49" name="Text Box 623">
          <a:extLst>
            <a:ext uri="{FF2B5EF4-FFF2-40B4-BE49-F238E27FC236}">
              <a16:creationId xmlns:a16="http://schemas.microsoft.com/office/drawing/2014/main" id="{00000000-0008-0000-0400-00003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0" name="Text Box 624">
          <a:extLst>
            <a:ext uri="{FF2B5EF4-FFF2-40B4-BE49-F238E27FC236}">
              <a16:creationId xmlns:a16="http://schemas.microsoft.com/office/drawing/2014/main" id="{00000000-0008-0000-0400-00003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1" name="Text Box 625">
          <a:extLst>
            <a:ext uri="{FF2B5EF4-FFF2-40B4-BE49-F238E27FC236}">
              <a16:creationId xmlns:a16="http://schemas.microsoft.com/office/drawing/2014/main" id="{00000000-0008-0000-0400-00003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2" name="Text Box 626">
          <a:extLst>
            <a:ext uri="{FF2B5EF4-FFF2-40B4-BE49-F238E27FC236}">
              <a16:creationId xmlns:a16="http://schemas.microsoft.com/office/drawing/2014/main" id="{00000000-0008-0000-0400-00003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3" name="Text Box 627">
          <a:extLst>
            <a:ext uri="{FF2B5EF4-FFF2-40B4-BE49-F238E27FC236}">
              <a16:creationId xmlns:a16="http://schemas.microsoft.com/office/drawing/2014/main" id="{00000000-0008-0000-0400-00003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4" name="Text Box 628">
          <a:extLst>
            <a:ext uri="{FF2B5EF4-FFF2-40B4-BE49-F238E27FC236}">
              <a16:creationId xmlns:a16="http://schemas.microsoft.com/office/drawing/2014/main" id="{00000000-0008-0000-0400-00003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5" name="Text Box 629">
          <a:extLst>
            <a:ext uri="{FF2B5EF4-FFF2-40B4-BE49-F238E27FC236}">
              <a16:creationId xmlns:a16="http://schemas.microsoft.com/office/drawing/2014/main" id="{00000000-0008-0000-0400-00003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6" name="Text Box 630">
          <a:extLst>
            <a:ext uri="{FF2B5EF4-FFF2-40B4-BE49-F238E27FC236}">
              <a16:creationId xmlns:a16="http://schemas.microsoft.com/office/drawing/2014/main" id="{00000000-0008-0000-0400-00004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7" name="Text Box 631">
          <a:extLst>
            <a:ext uri="{FF2B5EF4-FFF2-40B4-BE49-F238E27FC236}">
              <a16:creationId xmlns:a16="http://schemas.microsoft.com/office/drawing/2014/main" id="{00000000-0008-0000-0400-00004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8" name="Text Box 632">
          <a:extLst>
            <a:ext uri="{FF2B5EF4-FFF2-40B4-BE49-F238E27FC236}">
              <a16:creationId xmlns:a16="http://schemas.microsoft.com/office/drawing/2014/main" id="{00000000-0008-0000-0400-00004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59" name="Text Box 633">
          <a:extLst>
            <a:ext uri="{FF2B5EF4-FFF2-40B4-BE49-F238E27FC236}">
              <a16:creationId xmlns:a16="http://schemas.microsoft.com/office/drawing/2014/main" id="{00000000-0008-0000-0400-00004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0" name="Text Box 634">
          <a:extLst>
            <a:ext uri="{FF2B5EF4-FFF2-40B4-BE49-F238E27FC236}">
              <a16:creationId xmlns:a16="http://schemas.microsoft.com/office/drawing/2014/main" id="{00000000-0008-0000-0400-00004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1" name="Text Box 635">
          <a:extLst>
            <a:ext uri="{FF2B5EF4-FFF2-40B4-BE49-F238E27FC236}">
              <a16:creationId xmlns:a16="http://schemas.microsoft.com/office/drawing/2014/main" id="{00000000-0008-0000-0400-00004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2" name="Text Box 636">
          <a:extLst>
            <a:ext uri="{FF2B5EF4-FFF2-40B4-BE49-F238E27FC236}">
              <a16:creationId xmlns:a16="http://schemas.microsoft.com/office/drawing/2014/main" id="{00000000-0008-0000-0400-00004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3" name="Text Box 637">
          <a:extLst>
            <a:ext uri="{FF2B5EF4-FFF2-40B4-BE49-F238E27FC236}">
              <a16:creationId xmlns:a16="http://schemas.microsoft.com/office/drawing/2014/main" id="{00000000-0008-0000-0400-00004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4" name="Text Box 638">
          <a:extLst>
            <a:ext uri="{FF2B5EF4-FFF2-40B4-BE49-F238E27FC236}">
              <a16:creationId xmlns:a16="http://schemas.microsoft.com/office/drawing/2014/main" id="{00000000-0008-0000-0400-00004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5" name="Text Box 639">
          <a:extLst>
            <a:ext uri="{FF2B5EF4-FFF2-40B4-BE49-F238E27FC236}">
              <a16:creationId xmlns:a16="http://schemas.microsoft.com/office/drawing/2014/main" id="{00000000-0008-0000-0400-00004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6" name="Text Box 640">
          <a:extLst>
            <a:ext uri="{FF2B5EF4-FFF2-40B4-BE49-F238E27FC236}">
              <a16:creationId xmlns:a16="http://schemas.microsoft.com/office/drawing/2014/main" id="{00000000-0008-0000-0400-00004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7" name="Text Box 641">
          <a:extLst>
            <a:ext uri="{FF2B5EF4-FFF2-40B4-BE49-F238E27FC236}">
              <a16:creationId xmlns:a16="http://schemas.microsoft.com/office/drawing/2014/main" id="{00000000-0008-0000-0400-00004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8" name="Text Box 642">
          <a:extLst>
            <a:ext uri="{FF2B5EF4-FFF2-40B4-BE49-F238E27FC236}">
              <a16:creationId xmlns:a16="http://schemas.microsoft.com/office/drawing/2014/main" id="{00000000-0008-0000-0400-00004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69" name="Text Box 643">
          <a:extLst>
            <a:ext uri="{FF2B5EF4-FFF2-40B4-BE49-F238E27FC236}">
              <a16:creationId xmlns:a16="http://schemas.microsoft.com/office/drawing/2014/main" id="{00000000-0008-0000-0400-00004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0" name="Text Box 644">
          <a:extLst>
            <a:ext uri="{FF2B5EF4-FFF2-40B4-BE49-F238E27FC236}">
              <a16:creationId xmlns:a16="http://schemas.microsoft.com/office/drawing/2014/main" id="{00000000-0008-0000-0400-00004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1" name="Text Box 645">
          <a:extLst>
            <a:ext uri="{FF2B5EF4-FFF2-40B4-BE49-F238E27FC236}">
              <a16:creationId xmlns:a16="http://schemas.microsoft.com/office/drawing/2014/main" id="{00000000-0008-0000-0400-00004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2" name="Text Box 646">
          <a:extLst>
            <a:ext uri="{FF2B5EF4-FFF2-40B4-BE49-F238E27FC236}">
              <a16:creationId xmlns:a16="http://schemas.microsoft.com/office/drawing/2014/main" id="{00000000-0008-0000-0400-00005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3" name="Text Box 647">
          <a:extLst>
            <a:ext uri="{FF2B5EF4-FFF2-40B4-BE49-F238E27FC236}">
              <a16:creationId xmlns:a16="http://schemas.microsoft.com/office/drawing/2014/main" id="{00000000-0008-0000-0400-00005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4" name="Text Box 648">
          <a:extLst>
            <a:ext uri="{FF2B5EF4-FFF2-40B4-BE49-F238E27FC236}">
              <a16:creationId xmlns:a16="http://schemas.microsoft.com/office/drawing/2014/main" id="{00000000-0008-0000-0400-00005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5" name="Text Box 649">
          <a:extLst>
            <a:ext uri="{FF2B5EF4-FFF2-40B4-BE49-F238E27FC236}">
              <a16:creationId xmlns:a16="http://schemas.microsoft.com/office/drawing/2014/main" id="{00000000-0008-0000-0400-00005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6" name="Text Box 650">
          <a:extLst>
            <a:ext uri="{FF2B5EF4-FFF2-40B4-BE49-F238E27FC236}">
              <a16:creationId xmlns:a16="http://schemas.microsoft.com/office/drawing/2014/main" id="{00000000-0008-0000-0400-00005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7" name="Text Box 651">
          <a:extLst>
            <a:ext uri="{FF2B5EF4-FFF2-40B4-BE49-F238E27FC236}">
              <a16:creationId xmlns:a16="http://schemas.microsoft.com/office/drawing/2014/main" id="{00000000-0008-0000-0400-00005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8" name="Text Box 652">
          <a:extLst>
            <a:ext uri="{FF2B5EF4-FFF2-40B4-BE49-F238E27FC236}">
              <a16:creationId xmlns:a16="http://schemas.microsoft.com/office/drawing/2014/main" id="{00000000-0008-0000-0400-00005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79" name="Text Box 653">
          <a:extLst>
            <a:ext uri="{FF2B5EF4-FFF2-40B4-BE49-F238E27FC236}">
              <a16:creationId xmlns:a16="http://schemas.microsoft.com/office/drawing/2014/main" id="{00000000-0008-0000-0400-00005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0" name="Text Box 654">
          <a:extLst>
            <a:ext uri="{FF2B5EF4-FFF2-40B4-BE49-F238E27FC236}">
              <a16:creationId xmlns:a16="http://schemas.microsoft.com/office/drawing/2014/main" id="{00000000-0008-0000-0400-00005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1" name="Text Box 655">
          <a:extLst>
            <a:ext uri="{FF2B5EF4-FFF2-40B4-BE49-F238E27FC236}">
              <a16:creationId xmlns:a16="http://schemas.microsoft.com/office/drawing/2014/main" id="{00000000-0008-0000-0400-00005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2" name="Text Box 656">
          <a:extLst>
            <a:ext uri="{FF2B5EF4-FFF2-40B4-BE49-F238E27FC236}">
              <a16:creationId xmlns:a16="http://schemas.microsoft.com/office/drawing/2014/main" id="{00000000-0008-0000-0400-00005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3" name="Text Box 657">
          <a:extLst>
            <a:ext uri="{FF2B5EF4-FFF2-40B4-BE49-F238E27FC236}">
              <a16:creationId xmlns:a16="http://schemas.microsoft.com/office/drawing/2014/main" id="{00000000-0008-0000-0400-00005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4" name="Text Box 658">
          <a:extLst>
            <a:ext uri="{FF2B5EF4-FFF2-40B4-BE49-F238E27FC236}">
              <a16:creationId xmlns:a16="http://schemas.microsoft.com/office/drawing/2014/main" id="{00000000-0008-0000-0400-00005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5" name="Text Box 659">
          <a:extLst>
            <a:ext uri="{FF2B5EF4-FFF2-40B4-BE49-F238E27FC236}">
              <a16:creationId xmlns:a16="http://schemas.microsoft.com/office/drawing/2014/main" id="{00000000-0008-0000-0400-00005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6" name="Text Box 660">
          <a:extLst>
            <a:ext uri="{FF2B5EF4-FFF2-40B4-BE49-F238E27FC236}">
              <a16:creationId xmlns:a16="http://schemas.microsoft.com/office/drawing/2014/main" id="{00000000-0008-0000-0400-00005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7" name="Text Box 661">
          <a:extLst>
            <a:ext uri="{FF2B5EF4-FFF2-40B4-BE49-F238E27FC236}">
              <a16:creationId xmlns:a16="http://schemas.microsoft.com/office/drawing/2014/main" id="{00000000-0008-0000-0400-00005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8" name="Text Box 662">
          <a:extLst>
            <a:ext uri="{FF2B5EF4-FFF2-40B4-BE49-F238E27FC236}">
              <a16:creationId xmlns:a16="http://schemas.microsoft.com/office/drawing/2014/main" id="{00000000-0008-0000-0400-00006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89" name="Text Box 663">
          <a:extLst>
            <a:ext uri="{FF2B5EF4-FFF2-40B4-BE49-F238E27FC236}">
              <a16:creationId xmlns:a16="http://schemas.microsoft.com/office/drawing/2014/main" id="{00000000-0008-0000-0400-00006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0" name="Text Box 664">
          <a:extLst>
            <a:ext uri="{FF2B5EF4-FFF2-40B4-BE49-F238E27FC236}">
              <a16:creationId xmlns:a16="http://schemas.microsoft.com/office/drawing/2014/main" id="{00000000-0008-0000-0400-00006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1" name="Text Box 665">
          <a:extLst>
            <a:ext uri="{FF2B5EF4-FFF2-40B4-BE49-F238E27FC236}">
              <a16:creationId xmlns:a16="http://schemas.microsoft.com/office/drawing/2014/main" id="{00000000-0008-0000-0400-00006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2" name="Text Box 666">
          <a:extLst>
            <a:ext uri="{FF2B5EF4-FFF2-40B4-BE49-F238E27FC236}">
              <a16:creationId xmlns:a16="http://schemas.microsoft.com/office/drawing/2014/main" id="{00000000-0008-0000-0400-00006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3" name="Text Box 667">
          <a:extLst>
            <a:ext uri="{FF2B5EF4-FFF2-40B4-BE49-F238E27FC236}">
              <a16:creationId xmlns:a16="http://schemas.microsoft.com/office/drawing/2014/main" id="{00000000-0008-0000-0400-00006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4" name="Text Box 668">
          <a:extLst>
            <a:ext uri="{FF2B5EF4-FFF2-40B4-BE49-F238E27FC236}">
              <a16:creationId xmlns:a16="http://schemas.microsoft.com/office/drawing/2014/main" id="{00000000-0008-0000-0400-00006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5" name="Text Box 669">
          <a:extLst>
            <a:ext uri="{FF2B5EF4-FFF2-40B4-BE49-F238E27FC236}">
              <a16:creationId xmlns:a16="http://schemas.microsoft.com/office/drawing/2014/main" id="{00000000-0008-0000-0400-00006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6" name="Text Box 670">
          <a:extLst>
            <a:ext uri="{FF2B5EF4-FFF2-40B4-BE49-F238E27FC236}">
              <a16:creationId xmlns:a16="http://schemas.microsoft.com/office/drawing/2014/main" id="{00000000-0008-0000-0400-00006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7" name="Text Box 671">
          <a:extLst>
            <a:ext uri="{FF2B5EF4-FFF2-40B4-BE49-F238E27FC236}">
              <a16:creationId xmlns:a16="http://schemas.microsoft.com/office/drawing/2014/main" id="{00000000-0008-0000-0400-00006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8" name="Text Box 672">
          <a:extLst>
            <a:ext uri="{FF2B5EF4-FFF2-40B4-BE49-F238E27FC236}">
              <a16:creationId xmlns:a16="http://schemas.microsoft.com/office/drawing/2014/main" id="{00000000-0008-0000-0400-00006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099" name="Text Box 673">
          <a:extLst>
            <a:ext uri="{FF2B5EF4-FFF2-40B4-BE49-F238E27FC236}">
              <a16:creationId xmlns:a16="http://schemas.microsoft.com/office/drawing/2014/main" id="{00000000-0008-0000-0400-00006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0" name="Text Box 674">
          <a:extLst>
            <a:ext uri="{FF2B5EF4-FFF2-40B4-BE49-F238E27FC236}">
              <a16:creationId xmlns:a16="http://schemas.microsoft.com/office/drawing/2014/main" id="{00000000-0008-0000-0400-00006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1" name="Text Box 675">
          <a:extLst>
            <a:ext uri="{FF2B5EF4-FFF2-40B4-BE49-F238E27FC236}">
              <a16:creationId xmlns:a16="http://schemas.microsoft.com/office/drawing/2014/main" id="{00000000-0008-0000-0400-00006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2" name="Text Box 676">
          <a:extLst>
            <a:ext uri="{FF2B5EF4-FFF2-40B4-BE49-F238E27FC236}">
              <a16:creationId xmlns:a16="http://schemas.microsoft.com/office/drawing/2014/main" id="{00000000-0008-0000-0400-00006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3" name="Text Box 677">
          <a:extLst>
            <a:ext uri="{FF2B5EF4-FFF2-40B4-BE49-F238E27FC236}">
              <a16:creationId xmlns:a16="http://schemas.microsoft.com/office/drawing/2014/main" id="{00000000-0008-0000-0400-00006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4" name="Text Box 678">
          <a:extLst>
            <a:ext uri="{FF2B5EF4-FFF2-40B4-BE49-F238E27FC236}">
              <a16:creationId xmlns:a16="http://schemas.microsoft.com/office/drawing/2014/main" id="{00000000-0008-0000-0400-00007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5" name="Text Box 679">
          <a:extLst>
            <a:ext uri="{FF2B5EF4-FFF2-40B4-BE49-F238E27FC236}">
              <a16:creationId xmlns:a16="http://schemas.microsoft.com/office/drawing/2014/main" id="{00000000-0008-0000-0400-00007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6" name="Text Box 680">
          <a:extLst>
            <a:ext uri="{FF2B5EF4-FFF2-40B4-BE49-F238E27FC236}">
              <a16:creationId xmlns:a16="http://schemas.microsoft.com/office/drawing/2014/main" id="{00000000-0008-0000-0400-00007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7" name="Text Box 681">
          <a:extLst>
            <a:ext uri="{FF2B5EF4-FFF2-40B4-BE49-F238E27FC236}">
              <a16:creationId xmlns:a16="http://schemas.microsoft.com/office/drawing/2014/main" id="{00000000-0008-0000-0400-00007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8" name="Text Box 682">
          <a:extLst>
            <a:ext uri="{FF2B5EF4-FFF2-40B4-BE49-F238E27FC236}">
              <a16:creationId xmlns:a16="http://schemas.microsoft.com/office/drawing/2014/main" id="{00000000-0008-0000-0400-00007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09" name="Text Box 683">
          <a:extLst>
            <a:ext uri="{FF2B5EF4-FFF2-40B4-BE49-F238E27FC236}">
              <a16:creationId xmlns:a16="http://schemas.microsoft.com/office/drawing/2014/main" id="{00000000-0008-0000-0400-00007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0" name="Text Box 684">
          <a:extLst>
            <a:ext uri="{FF2B5EF4-FFF2-40B4-BE49-F238E27FC236}">
              <a16:creationId xmlns:a16="http://schemas.microsoft.com/office/drawing/2014/main" id="{00000000-0008-0000-0400-000076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1" name="Text Box 685">
          <a:extLst>
            <a:ext uri="{FF2B5EF4-FFF2-40B4-BE49-F238E27FC236}">
              <a16:creationId xmlns:a16="http://schemas.microsoft.com/office/drawing/2014/main" id="{00000000-0008-0000-0400-000077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2" name="Text Box 686">
          <a:extLst>
            <a:ext uri="{FF2B5EF4-FFF2-40B4-BE49-F238E27FC236}">
              <a16:creationId xmlns:a16="http://schemas.microsoft.com/office/drawing/2014/main" id="{00000000-0008-0000-0400-000078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3" name="Text Box 687">
          <a:extLst>
            <a:ext uri="{FF2B5EF4-FFF2-40B4-BE49-F238E27FC236}">
              <a16:creationId xmlns:a16="http://schemas.microsoft.com/office/drawing/2014/main" id="{00000000-0008-0000-0400-000079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4" name="Text Box 688">
          <a:extLst>
            <a:ext uri="{FF2B5EF4-FFF2-40B4-BE49-F238E27FC236}">
              <a16:creationId xmlns:a16="http://schemas.microsoft.com/office/drawing/2014/main" id="{00000000-0008-0000-0400-00007A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5" name="Text Box 689">
          <a:extLst>
            <a:ext uri="{FF2B5EF4-FFF2-40B4-BE49-F238E27FC236}">
              <a16:creationId xmlns:a16="http://schemas.microsoft.com/office/drawing/2014/main" id="{00000000-0008-0000-0400-00007B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6" name="Text Box 690">
          <a:extLst>
            <a:ext uri="{FF2B5EF4-FFF2-40B4-BE49-F238E27FC236}">
              <a16:creationId xmlns:a16="http://schemas.microsoft.com/office/drawing/2014/main" id="{00000000-0008-0000-0400-00007C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7" name="Text Box 691">
          <a:extLst>
            <a:ext uri="{FF2B5EF4-FFF2-40B4-BE49-F238E27FC236}">
              <a16:creationId xmlns:a16="http://schemas.microsoft.com/office/drawing/2014/main" id="{00000000-0008-0000-0400-00007D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8" name="Text Box 692">
          <a:extLst>
            <a:ext uri="{FF2B5EF4-FFF2-40B4-BE49-F238E27FC236}">
              <a16:creationId xmlns:a16="http://schemas.microsoft.com/office/drawing/2014/main" id="{00000000-0008-0000-0400-00007E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19" name="Text Box 693">
          <a:extLst>
            <a:ext uri="{FF2B5EF4-FFF2-40B4-BE49-F238E27FC236}">
              <a16:creationId xmlns:a16="http://schemas.microsoft.com/office/drawing/2014/main" id="{00000000-0008-0000-0400-00007F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0" name="Text Box 694">
          <a:extLst>
            <a:ext uri="{FF2B5EF4-FFF2-40B4-BE49-F238E27FC236}">
              <a16:creationId xmlns:a16="http://schemas.microsoft.com/office/drawing/2014/main" id="{00000000-0008-0000-0400-000080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1" name="Text Box 695">
          <a:extLst>
            <a:ext uri="{FF2B5EF4-FFF2-40B4-BE49-F238E27FC236}">
              <a16:creationId xmlns:a16="http://schemas.microsoft.com/office/drawing/2014/main" id="{00000000-0008-0000-0400-000081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2" name="Text Box 696">
          <a:extLst>
            <a:ext uri="{FF2B5EF4-FFF2-40B4-BE49-F238E27FC236}">
              <a16:creationId xmlns:a16="http://schemas.microsoft.com/office/drawing/2014/main" id="{00000000-0008-0000-0400-000082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3" name="Text Box 697">
          <a:extLst>
            <a:ext uri="{FF2B5EF4-FFF2-40B4-BE49-F238E27FC236}">
              <a16:creationId xmlns:a16="http://schemas.microsoft.com/office/drawing/2014/main" id="{00000000-0008-0000-0400-000083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4" name="Text Box 698">
          <a:extLst>
            <a:ext uri="{FF2B5EF4-FFF2-40B4-BE49-F238E27FC236}">
              <a16:creationId xmlns:a16="http://schemas.microsoft.com/office/drawing/2014/main" id="{00000000-0008-0000-0400-000084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1125" name="Text Box 699">
          <a:extLst>
            <a:ext uri="{FF2B5EF4-FFF2-40B4-BE49-F238E27FC236}">
              <a16:creationId xmlns:a16="http://schemas.microsoft.com/office/drawing/2014/main" id="{00000000-0008-0000-0400-00008534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30</xdr:row>
      <xdr:rowOff>285750</xdr:rowOff>
    </xdr:from>
    <xdr:to>
      <xdr:col>2</xdr:col>
      <xdr:colOff>200025</xdr:colOff>
      <xdr:row>31</xdr:row>
      <xdr:rowOff>123825</xdr:rowOff>
    </xdr:to>
    <xdr:sp macro="" textlink="">
      <xdr:nvSpPr>
        <xdr:cNvPr id="58878" name="Line 1">
          <a:extLst>
            <a:ext uri="{FF2B5EF4-FFF2-40B4-BE49-F238E27FC236}">
              <a16:creationId xmlns:a16="http://schemas.microsoft.com/office/drawing/2014/main" id="{00000000-0008-0000-0500-0000FEE50000}"/>
            </a:ext>
          </a:extLst>
        </xdr:cNvPr>
        <xdr:cNvSpPr>
          <a:spLocks noChangeShapeType="1"/>
        </xdr:cNvSpPr>
      </xdr:nvSpPr>
      <xdr:spPr bwMode="auto">
        <a:xfrm flipV="1">
          <a:off x="1219200" y="7686675"/>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xdr:row>
      <xdr:rowOff>114300</xdr:rowOff>
    </xdr:from>
    <xdr:to>
      <xdr:col>3</xdr:col>
      <xdr:colOff>219075</xdr:colOff>
      <xdr:row>31</xdr:row>
      <xdr:rowOff>114300</xdr:rowOff>
    </xdr:to>
    <xdr:sp macro="" textlink="">
      <xdr:nvSpPr>
        <xdr:cNvPr id="58879" name="Line 2">
          <a:extLst>
            <a:ext uri="{FF2B5EF4-FFF2-40B4-BE49-F238E27FC236}">
              <a16:creationId xmlns:a16="http://schemas.microsoft.com/office/drawing/2014/main" id="{00000000-0008-0000-0500-0000FFE50000}"/>
            </a:ext>
          </a:extLst>
        </xdr:cNvPr>
        <xdr:cNvSpPr>
          <a:spLocks noChangeShapeType="1"/>
        </xdr:cNvSpPr>
      </xdr:nvSpPr>
      <xdr:spPr bwMode="auto">
        <a:xfrm>
          <a:off x="1219200" y="78295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400050</xdr:colOff>
      <xdr:row>20</xdr:row>
      <xdr:rowOff>57150</xdr:rowOff>
    </xdr:from>
    <xdr:to>
      <xdr:col>14</xdr:col>
      <xdr:colOff>228600</xdr:colOff>
      <xdr:row>20</xdr:row>
      <xdr:rowOff>304800</xdr:rowOff>
    </xdr:to>
    <xdr:sp macro="" textlink="">
      <xdr:nvSpPr>
        <xdr:cNvPr id="58880" name="Rectangle 3">
          <a:extLst>
            <a:ext uri="{FF2B5EF4-FFF2-40B4-BE49-F238E27FC236}">
              <a16:creationId xmlns:a16="http://schemas.microsoft.com/office/drawing/2014/main" id="{00000000-0008-0000-0500-000000E60000}"/>
            </a:ext>
          </a:extLst>
        </xdr:cNvPr>
        <xdr:cNvSpPr>
          <a:spLocks noChangeArrowheads="1"/>
        </xdr:cNvSpPr>
      </xdr:nvSpPr>
      <xdr:spPr bwMode="auto">
        <a:xfrm>
          <a:off x="6419850" y="4686300"/>
          <a:ext cx="257175" cy="247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400050</xdr:colOff>
      <xdr:row>22</xdr:row>
      <xdr:rowOff>19050</xdr:rowOff>
    </xdr:from>
    <xdr:to>
      <xdr:col>14</xdr:col>
      <xdr:colOff>238125</xdr:colOff>
      <xdr:row>22</xdr:row>
      <xdr:rowOff>285750</xdr:rowOff>
    </xdr:to>
    <xdr:sp macro="" textlink="">
      <xdr:nvSpPr>
        <xdr:cNvPr id="5" name="Oval 4">
          <a:extLst>
            <a:ext uri="{FF2B5EF4-FFF2-40B4-BE49-F238E27FC236}">
              <a16:creationId xmlns:a16="http://schemas.microsoft.com/office/drawing/2014/main" id="{00000000-0008-0000-0500-000005000000}"/>
            </a:ext>
          </a:extLst>
        </xdr:cNvPr>
        <xdr:cNvSpPr>
          <a:spLocks noChangeArrowheads="1"/>
        </xdr:cNvSpPr>
      </xdr:nvSpPr>
      <xdr:spPr bwMode="auto">
        <a:xfrm>
          <a:off x="6419850" y="5181600"/>
          <a:ext cx="266700" cy="2667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xdr:colOff>
      <xdr:row>0</xdr:row>
      <xdr:rowOff>209550</xdr:rowOff>
    </xdr:to>
    <xdr:sp macro="" textlink="">
      <xdr:nvSpPr>
        <xdr:cNvPr id="340636" name="Text Box 1">
          <a:extLst>
            <a:ext uri="{FF2B5EF4-FFF2-40B4-BE49-F238E27FC236}">
              <a16:creationId xmlns:a16="http://schemas.microsoft.com/office/drawing/2014/main" id="{00000000-0008-0000-0600-00009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37" name="Text Box 2">
          <a:extLst>
            <a:ext uri="{FF2B5EF4-FFF2-40B4-BE49-F238E27FC236}">
              <a16:creationId xmlns:a16="http://schemas.microsoft.com/office/drawing/2014/main" id="{00000000-0008-0000-0600-00009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38" name="Text Box 3">
          <a:extLst>
            <a:ext uri="{FF2B5EF4-FFF2-40B4-BE49-F238E27FC236}">
              <a16:creationId xmlns:a16="http://schemas.microsoft.com/office/drawing/2014/main" id="{00000000-0008-0000-0600-00009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39" name="Text Box 4">
          <a:extLst>
            <a:ext uri="{FF2B5EF4-FFF2-40B4-BE49-F238E27FC236}">
              <a16:creationId xmlns:a16="http://schemas.microsoft.com/office/drawing/2014/main" id="{00000000-0008-0000-0600-00009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0" name="Text Box 5">
          <a:extLst>
            <a:ext uri="{FF2B5EF4-FFF2-40B4-BE49-F238E27FC236}">
              <a16:creationId xmlns:a16="http://schemas.microsoft.com/office/drawing/2014/main" id="{00000000-0008-0000-0600-0000A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1" name="Text Box 6">
          <a:extLst>
            <a:ext uri="{FF2B5EF4-FFF2-40B4-BE49-F238E27FC236}">
              <a16:creationId xmlns:a16="http://schemas.microsoft.com/office/drawing/2014/main" id="{00000000-0008-0000-0600-0000A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2" name="Text Box 7">
          <a:extLst>
            <a:ext uri="{FF2B5EF4-FFF2-40B4-BE49-F238E27FC236}">
              <a16:creationId xmlns:a16="http://schemas.microsoft.com/office/drawing/2014/main" id="{00000000-0008-0000-0600-0000A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3" name="Text Box 8">
          <a:extLst>
            <a:ext uri="{FF2B5EF4-FFF2-40B4-BE49-F238E27FC236}">
              <a16:creationId xmlns:a16="http://schemas.microsoft.com/office/drawing/2014/main" id="{00000000-0008-0000-0600-0000A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4" name="Text Box 9">
          <a:extLst>
            <a:ext uri="{FF2B5EF4-FFF2-40B4-BE49-F238E27FC236}">
              <a16:creationId xmlns:a16="http://schemas.microsoft.com/office/drawing/2014/main" id="{00000000-0008-0000-0600-0000A4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5" name="Text Box 10">
          <a:extLst>
            <a:ext uri="{FF2B5EF4-FFF2-40B4-BE49-F238E27FC236}">
              <a16:creationId xmlns:a16="http://schemas.microsoft.com/office/drawing/2014/main" id="{00000000-0008-0000-0600-0000A5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6" name="Text Box 11">
          <a:extLst>
            <a:ext uri="{FF2B5EF4-FFF2-40B4-BE49-F238E27FC236}">
              <a16:creationId xmlns:a16="http://schemas.microsoft.com/office/drawing/2014/main" id="{00000000-0008-0000-0600-0000A6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7" name="Text Box 12">
          <a:extLst>
            <a:ext uri="{FF2B5EF4-FFF2-40B4-BE49-F238E27FC236}">
              <a16:creationId xmlns:a16="http://schemas.microsoft.com/office/drawing/2014/main" id="{00000000-0008-0000-0600-0000A7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8" name="Text Box 13">
          <a:extLst>
            <a:ext uri="{FF2B5EF4-FFF2-40B4-BE49-F238E27FC236}">
              <a16:creationId xmlns:a16="http://schemas.microsoft.com/office/drawing/2014/main" id="{00000000-0008-0000-0600-0000A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49" name="Text Box 14">
          <a:extLst>
            <a:ext uri="{FF2B5EF4-FFF2-40B4-BE49-F238E27FC236}">
              <a16:creationId xmlns:a16="http://schemas.microsoft.com/office/drawing/2014/main" id="{00000000-0008-0000-0600-0000A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0" name="Text Box 15">
          <a:extLst>
            <a:ext uri="{FF2B5EF4-FFF2-40B4-BE49-F238E27FC236}">
              <a16:creationId xmlns:a16="http://schemas.microsoft.com/office/drawing/2014/main" id="{00000000-0008-0000-0600-0000A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1" name="Text Box 16">
          <a:extLst>
            <a:ext uri="{FF2B5EF4-FFF2-40B4-BE49-F238E27FC236}">
              <a16:creationId xmlns:a16="http://schemas.microsoft.com/office/drawing/2014/main" id="{00000000-0008-0000-0600-0000A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2" name="Text Box 17">
          <a:extLst>
            <a:ext uri="{FF2B5EF4-FFF2-40B4-BE49-F238E27FC236}">
              <a16:creationId xmlns:a16="http://schemas.microsoft.com/office/drawing/2014/main" id="{00000000-0008-0000-0600-0000A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3" name="Text Box 18">
          <a:extLst>
            <a:ext uri="{FF2B5EF4-FFF2-40B4-BE49-F238E27FC236}">
              <a16:creationId xmlns:a16="http://schemas.microsoft.com/office/drawing/2014/main" id="{00000000-0008-0000-0600-0000A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4" name="Text Box 19">
          <a:extLst>
            <a:ext uri="{FF2B5EF4-FFF2-40B4-BE49-F238E27FC236}">
              <a16:creationId xmlns:a16="http://schemas.microsoft.com/office/drawing/2014/main" id="{00000000-0008-0000-0600-0000A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5" name="Text Box 20">
          <a:extLst>
            <a:ext uri="{FF2B5EF4-FFF2-40B4-BE49-F238E27FC236}">
              <a16:creationId xmlns:a16="http://schemas.microsoft.com/office/drawing/2014/main" id="{00000000-0008-0000-0600-0000A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6" name="Text Box 21">
          <a:extLst>
            <a:ext uri="{FF2B5EF4-FFF2-40B4-BE49-F238E27FC236}">
              <a16:creationId xmlns:a16="http://schemas.microsoft.com/office/drawing/2014/main" id="{00000000-0008-0000-0600-0000B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7" name="Text Box 22">
          <a:extLst>
            <a:ext uri="{FF2B5EF4-FFF2-40B4-BE49-F238E27FC236}">
              <a16:creationId xmlns:a16="http://schemas.microsoft.com/office/drawing/2014/main" id="{00000000-0008-0000-0600-0000B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8" name="Text Box 23">
          <a:extLst>
            <a:ext uri="{FF2B5EF4-FFF2-40B4-BE49-F238E27FC236}">
              <a16:creationId xmlns:a16="http://schemas.microsoft.com/office/drawing/2014/main" id="{00000000-0008-0000-0600-0000B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59" name="Text Box 24">
          <a:extLst>
            <a:ext uri="{FF2B5EF4-FFF2-40B4-BE49-F238E27FC236}">
              <a16:creationId xmlns:a16="http://schemas.microsoft.com/office/drawing/2014/main" id="{00000000-0008-0000-0600-0000B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0" name="Text Box 25">
          <a:extLst>
            <a:ext uri="{FF2B5EF4-FFF2-40B4-BE49-F238E27FC236}">
              <a16:creationId xmlns:a16="http://schemas.microsoft.com/office/drawing/2014/main" id="{00000000-0008-0000-0600-0000B4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1" name="Text Box 26">
          <a:extLst>
            <a:ext uri="{FF2B5EF4-FFF2-40B4-BE49-F238E27FC236}">
              <a16:creationId xmlns:a16="http://schemas.microsoft.com/office/drawing/2014/main" id="{00000000-0008-0000-0600-0000B5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2" name="Text Box 27">
          <a:extLst>
            <a:ext uri="{FF2B5EF4-FFF2-40B4-BE49-F238E27FC236}">
              <a16:creationId xmlns:a16="http://schemas.microsoft.com/office/drawing/2014/main" id="{00000000-0008-0000-0600-0000B6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3" name="Text Box 28">
          <a:extLst>
            <a:ext uri="{FF2B5EF4-FFF2-40B4-BE49-F238E27FC236}">
              <a16:creationId xmlns:a16="http://schemas.microsoft.com/office/drawing/2014/main" id="{00000000-0008-0000-0600-0000B7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4" name="Text Box 29">
          <a:extLst>
            <a:ext uri="{FF2B5EF4-FFF2-40B4-BE49-F238E27FC236}">
              <a16:creationId xmlns:a16="http://schemas.microsoft.com/office/drawing/2014/main" id="{00000000-0008-0000-0600-0000B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5" name="Text Box 30">
          <a:extLst>
            <a:ext uri="{FF2B5EF4-FFF2-40B4-BE49-F238E27FC236}">
              <a16:creationId xmlns:a16="http://schemas.microsoft.com/office/drawing/2014/main" id="{00000000-0008-0000-0600-0000B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6" name="Text Box 31">
          <a:extLst>
            <a:ext uri="{FF2B5EF4-FFF2-40B4-BE49-F238E27FC236}">
              <a16:creationId xmlns:a16="http://schemas.microsoft.com/office/drawing/2014/main" id="{00000000-0008-0000-0600-0000B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7" name="Text Box 32">
          <a:extLst>
            <a:ext uri="{FF2B5EF4-FFF2-40B4-BE49-F238E27FC236}">
              <a16:creationId xmlns:a16="http://schemas.microsoft.com/office/drawing/2014/main" id="{00000000-0008-0000-0600-0000B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8" name="Text Box 33">
          <a:extLst>
            <a:ext uri="{FF2B5EF4-FFF2-40B4-BE49-F238E27FC236}">
              <a16:creationId xmlns:a16="http://schemas.microsoft.com/office/drawing/2014/main" id="{00000000-0008-0000-0600-0000B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69" name="Text Box 34">
          <a:extLst>
            <a:ext uri="{FF2B5EF4-FFF2-40B4-BE49-F238E27FC236}">
              <a16:creationId xmlns:a16="http://schemas.microsoft.com/office/drawing/2014/main" id="{00000000-0008-0000-0600-0000B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0" name="Text Box 35">
          <a:extLst>
            <a:ext uri="{FF2B5EF4-FFF2-40B4-BE49-F238E27FC236}">
              <a16:creationId xmlns:a16="http://schemas.microsoft.com/office/drawing/2014/main" id="{00000000-0008-0000-0600-0000B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1" name="Text Box 36">
          <a:extLst>
            <a:ext uri="{FF2B5EF4-FFF2-40B4-BE49-F238E27FC236}">
              <a16:creationId xmlns:a16="http://schemas.microsoft.com/office/drawing/2014/main" id="{00000000-0008-0000-0600-0000B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2" name="Text Box 37">
          <a:extLst>
            <a:ext uri="{FF2B5EF4-FFF2-40B4-BE49-F238E27FC236}">
              <a16:creationId xmlns:a16="http://schemas.microsoft.com/office/drawing/2014/main" id="{00000000-0008-0000-0600-0000C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3" name="Text Box 38">
          <a:extLst>
            <a:ext uri="{FF2B5EF4-FFF2-40B4-BE49-F238E27FC236}">
              <a16:creationId xmlns:a16="http://schemas.microsoft.com/office/drawing/2014/main" id="{00000000-0008-0000-0600-0000C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4" name="Text Box 39">
          <a:extLst>
            <a:ext uri="{FF2B5EF4-FFF2-40B4-BE49-F238E27FC236}">
              <a16:creationId xmlns:a16="http://schemas.microsoft.com/office/drawing/2014/main" id="{00000000-0008-0000-0600-0000C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5" name="Text Box 40">
          <a:extLst>
            <a:ext uri="{FF2B5EF4-FFF2-40B4-BE49-F238E27FC236}">
              <a16:creationId xmlns:a16="http://schemas.microsoft.com/office/drawing/2014/main" id="{00000000-0008-0000-0600-0000C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6" name="Text Box 41">
          <a:extLst>
            <a:ext uri="{FF2B5EF4-FFF2-40B4-BE49-F238E27FC236}">
              <a16:creationId xmlns:a16="http://schemas.microsoft.com/office/drawing/2014/main" id="{00000000-0008-0000-0600-0000C4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7" name="Text Box 42">
          <a:extLst>
            <a:ext uri="{FF2B5EF4-FFF2-40B4-BE49-F238E27FC236}">
              <a16:creationId xmlns:a16="http://schemas.microsoft.com/office/drawing/2014/main" id="{00000000-0008-0000-0600-0000C5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8" name="Text Box 43">
          <a:extLst>
            <a:ext uri="{FF2B5EF4-FFF2-40B4-BE49-F238E27FC236}">
              <a16:creationId xmlns:a16="http://schemas.microsoft.com/office/drawing/2014/main" id="{00000000-0008-0000-0600-0000C6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79" name="Text Box 44">
          <a:extLst>
            <a:ext uri="{FF2B5EF4-FFF2-40B4-BE49-F238E27FC236}">
              <a16:creationId xmlns:a16="http://schemas.microsoft.com/office/drawing/2014/main" id="{00000000-0008-0000-0600-0000C7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0" name="Text Box 45">
          <a:extLst>
            <a:ext uri="{FF2B5EF4-FFF2-40B4-BE49-F238E27FC236}">
              <a16:creationId xmlns:a16="http://schemas.microsoft.com/office/drawing/2014/main" id="{00000000-0008-0000-0600-0000C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1" name="Text Box 46">
          <a:extLst>
            <a:ext uri="{FF2B5EF4-FFF2-40B4-BE49-F238E27FC236}">
              <a16:creationId xmlns:a16="http://schemas.microsoft.com/office/drawing/2014/main" id="{00000000-0008-0000-0600-0000C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2" name="Text Box 47">
          <a:extLst>
            <a:ext uri="{FF2B5EF4-FFF2-40B4-BE49-F238E27FC236}">
              <a16:creationId xmlns:a16="http://schemas.microsoft.com/office/drawing/2014/main" id="{00000000-0008-0000-0600-0000C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3" name="Text Box 48">
          <a:extLst>
            <a:ext uri="{FF2B5EF4-FFF2-40B4-BE49-F238E27FC236}">
              <a16:creationId xmlns:a16="http://schemas.microsoft.com/office/drawing/2014/main" id="{00000000-0008-0000-0600-0000C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4" name="Text Box 49">
          <a:extLst>
            <a:ext uri="{FF2B5EF4-FFF2-40B4-BE49-F238E27FC236}">
              <a16:creationId xmlns:a16="http://schemas.microsoft.com/office/drawing/2014/main" id="{00000000-0008-0000-0600-0000C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5" name="Text Box 50">
          <a:extLst>
            <a:ext uri="{FF2B5EF4-FFF2-40B4-BE49-F238E27FC236}">
              <a16:creationId xmlns:a16="http://schemas.microsoft.com/office/drawing/2014/main" id="{00000000-0008-0000-0600-0000C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6" name="Text Box 51">
          <a:extLst>
            <a:ext uri="{FF2B5EF4-FFF2-40B4-BE49-F238E27FC236}">
              <a16:creationId xmlns:a16="http://schemas.microsoft.com/office/drawing/2014/main" id="{00000000-0008-0000-0600-0000C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7" name="Text Box 52">
          <a:extLst>
            <a:ext uri="{FF2B5EF4-FFF2-40B4-BE49-F238E27FC236}">
              <a16:creationId xmlns:a16="http://schemas.microsoft.com/office/drawing/2014/main" id="{00000000-0008-0000-0600-0000C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8" name="Text Box 53">
          <a:extLst>
            <a:ext uri="{FF2B5EF4-FFF2-40B4-BE49-F238E27FC236}">
              <a16:creationId xmlns:a16="http://schemas.microsoft.com/office/drawing/2014/main" id="{00000000-0008-0000-0600-0000D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89" name="Text Box 54">
          <a:extLst>
            <a:ext uri="{FF2B5EF4-FFF2-40B4-BE49-F238E27FC236}">
              <a16:creationId xmlns:a16="http://schemas.microsoft.com/office/drawing/2014/main" id="{00000000-0008-0000-0600-0000D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0" name="Text Box 55">
          <a:extLst>
            <a:ext uri="{FF2B5EF4-FFF2-40B4-BE49-F238E27FC236}">
              <a16:creationId xmlns:a16="http://schemas.microsoft.com/office/drawing/2014/main" id="{00000000-0008-0000-0600-0000D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1" name="Text Box 56">
          <a:extLst>
            <a:ext uri="{FF2B5EF4-FFF2-40B4-BE49-F238E27FC236}">
              <a16:creationId xmlns:a16="http://schemas.microsoft.com/office/drawing/2014/main" id="{00000000-0008-0000-0600-0000D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95250</xdr:colOff>
      <xdr:row>38</xdr:row>
      <xdr:rowOff>0</xdr:rowOff>
    </xdr:from>
    <xdr:to>
      <xdr:col>29</xdr:col>
      <xdr:colOff>123825</xdr:colOff>
      <xdr:row>38</xdr:row>
      <xdr:rowOff>0</xdr:rowOff>
    </xdr:to>
    <xdr:sp macro="" textlink="">
      <xdr:nvSpPr>
        <xdr:cNvPr id="340692" name="Oval 57">
          <a:extLst>
            <a:ext uri="{FF2B5EF4-FFF2-40B4-BE49-F238E27FC236}">
              <a16:creationId xmlns:a16="http://schemas.microsoft.com/office/drawing/2014/main" id="{00000000-0008-0000-0600-0000D4320500}"/>
            </a:ext>
          </a:extLst>
        </xdr:cNvPr>
        <xdr:cNvSpPr>
          <a:spLocks noChangeArrowheads="1"/>
        </xdr:cNvSpPr>
      </xdr:nvSpPr>
      <xdr:spPr bwMode="auto">
        <a:xfrm>
          <a:off x="7705725" y="11649075"/>
          <a:ext cx="30480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22</xdr:row>
      <xdr:rowOff>0</xdr:rowOff>
    </xdr:from>
    <xdr:to>
      <xdr:col>22</xdr:col>
      <xdr:colOff>95250</xdr:colOff>
      <xdr:row>22</xdr:row>
      <xdr:rowOff>0</xdr:rowOff>
    </xdr:to>
    <xdr:sp macro="" textlink="">
      <xdr:nvSpPr>
        <xdr:cNvPr id="59" name="Text Box 60">
          <a:extLst>
            <a:ext uri="{FF2B5EF4-FFF2-40B4-BE49-F238E27FC236}">
              <a16:creationId xmlns:a16="http://schemas.microsoft.com/office/drawing/2014/main" id="{00000000-0008-0000-0600-00003B000000}"/>
            </a:ext>
          </a:extLst>
        </xdr:cNvPr>
        <xdr:cNvSpPr txBox="1">
          <a:spLocks noChangeArrowheads="1"/>
        </xdr:cNvSpPr>
      </xdr:nvSpPr>
      <xdr:spPr bwMode="auto">
        <a:xfrm>
          <a:off x="5753100" y="6677025"/>
          <a:ext cx="295275" cy="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郡</a:t>
          </a:r>
        </a:p>
        <a:p>
          <a:pPr algn="r" rtl="0">
            <a:defRPr sz="1000"/>
          </a:pPr>
          <a:r>
            <a:rPr lang="ja-JP" altLang="en-US" sz="1100" b="0" i="0" u="none" strike="noStrike" baseline="0">
              <a:solidFill>
                <a:srgbClr val="000000"/>
              </a:solidFill>
              <a:latin typeface="ＭＳ 明朝"/>
              <a:ea typeface="ＭＳ 明朝"/>
            </a:rPr>
            <a:t>市</a:t>
          </a:r>
        </a:p>
      </xdr:txBody>
    </xdr:sp>
    <xdr:clientData/>
  </xdr:twoCellAnchor>
  <xdr:twoCellAnchor>
    <xdr:from>
      <xdr:col>24</xdr:col>
      <xdr:colOff>19050</xdr:colOff>
      <xdr:row>22</xdr:row>
      <xdr:rowOff>0</xdr:rowOff>
    </xdr:from>
    <xdr:to>
      <xdr:col>25</xdr:col>
      <xdr:colOff>0</xdr:colOff>
      <xdr:row>22</xdr:row>
      <xdr:rowOff>0</xdr:rowOff>
    </xdr:to>
    <xdr:sp macro="" textlink="">
      <xdr:nvSpPr>
        <xdr:cNvPr id="60" name="Text Box 61">
          <a:extLst>
            <a:ext uri="{FF2B5EF4-FFF2-40B4-BE49-F238E27FC236}">
              <a16:creationId xmlns:a16="http://schemas.microsoft.com/office/drawing/2014/main" id="{00000000-0008-0000-0600-00003C000000}"/>
            </a:ext>
          </a:extLst>
        </xdr:cNvPr>
        <xdr:cNvSpPr txBox="1">
          <a:spLocks noChangeArrowheads="1"/>
        </xdr:cNvSpPr>
      </xdr:nvSpPr>
      <xdr:spPr bwMode="auto">
        <a:xfrm>
          <a:off x="6524625" y="6677025"/>
          <a:ext cx="257175" cy="0"/>
        </a:xfrm>
        <a:prstGeom prst="rect">
          <a:avLst/>
        </a:prstGeom>
        <a:noFill/>
        <a:ln w="9525">
          <a:noFill/>
          <a:miter lim="800000"/>
          <a:headEnd/>
          <a:tailEnd/>
        </a:ln>
      </xdr:spPr>
      <xdr:txBody>
        <a:bodyPr vertOverflow="clip" wrap="square" lIns="0" tIns="18288" rIns="27432" bIns="0" anchor="t" upright="1"/>
        <a:lstStyle/>
        <a:p>
          <a:pPr algn="r" rtl="0">
            <a:defRPr sz="1000"/>
          </a:pPr>
          <a:endParaRPr lang="ja-JP" altLang="en-US" sz="1100" b="0" i="0" u="none" strike="noStrike" baseline="0">
            <a:solidFill>
              <a:srgbClr val="000000"/>
            </a:solidFill>
            <a:latin typeface="ＭＳ 明朝"/>
            <a:ea typeface="ＭＳ 明朝"/>
          </a:endParaRPr>
        </a:p>
        <a:p>
          <a:pPr algn="r" rtl="0">
            <a:defRPr sz="1000"/>
          </a:pPr>
          <a:r>
            <a:rPr lang="ja-JP" altLang="en-US" sz="1100" b="0" i="0" u="none" strike="noStrike" baseline="0">
              <a:solidFill>
                <a:srgbClr val="000000"/>
              </a:solidFill>
              <a:latin typeface="ＭＳ 明朝"/>
              <a:ea typeface="ＭＳ 明朝"/>
            </a:rPr>
            <a:t>区</a:t>
          </a:r>
        </a:p>
      </xdr:txBody>
    </xdr:sp>
    <xdr:clientData/>
  </xdr:twoCellAnchor>
  <xdr:twoCellAnchor>
    <xdr:from>
      <xdr:col>26</xdr:col>
      <xdr:colOff>152400</xdr:colOff>
      <xdr:row>22</xdr:row>
      <xdr:rowOff>0</xdr:rowOff>
    </xdr:from>
    <xdr:to>
      <xdr:col>27</xdr:col>
      <xdr:colOff>161925</xdr:colOff>
      <xdr:row>22</xdr:row>
      <xdr:rowOff>0</xdr:rowOff>
    </xdr:to>
    <xdr:sp macro="" textlink="">
      <xdr:nvSpPr>
        <xdr:cNvPr id="61" name="Text Box 62">
          <a:extLst>
            <a:ext uri="{FF2B5EF4-FFF2-40B4-BE49-F238E27FC236}">
              <a16:creationId xmlns:a16="http://schemas.microsoft.com/office/drawing/2014/main" id="{00000000-0008-0000-0600-00003D000000}"/>
            </a:ext>
          </a:extLst>
        </xdr:cNvPr>
        <xdr:cNvSpPr txBox="1">
          <a:spLocks noChangeArrowheads="1"/>
        </xdr:cNvSpPr>
      </xdr:nvSpPr>
      <xdr:spPr bwMode="auto">
        <a:xfrm>
          <a:off x="7210425" y="6677025"/>
          <a:ext cx="28575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町</a:t>
          </a:r>
        </a:p>
        <a:p>
          <a:pPr algn="l" rtl="0">
            <a:defRPr sz="1000"/>
          </a:pPr>
          <a:r>
            <a:rPr lang="ja-JP" altLang="en-US" sz="1100" b="0" i="0" u="none" strike="noStrike" baseline="0">
              <a:solidFill>
                <a:srgbClr val="000000"/>
              </a:solidFill>
              <a:latin typeface="ＭＳ 明朝"/>
              <a:ea typeface="ＭＳ 明朝"/>
            </a:rPr>
            <a:t>村</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6" name="Text Box 63">
          <a:extLst>
            <a:ext uri="{FF2B5EF4-FFF2-40B4-BE49-F238E27FC236}">
              <a16:creationId xmlns:a16="http://schemas.microsoft.com/office/drawing/2014/main" id="{00000000-0008-0000-0600-0000D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7" name="Text Box 64">
          <a:extLst>
            <a:ext uri="{FF2B5EF4-FFF2-40B4-BE49-F238E27FC236}">
              <a16:creationId xmlns:a16="http://schemas.microsoft.com/office/drawing/2014/main" id="{00000000-0008-0000-0600-0000D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8" name="Text Box 65">
          <a:extLst>
            <a:ext uri="{FF2B5EF4-FFF2-40B4-BE49-F238E27FC236}">
              <a16:creationId xmlns:a16="http://schemas.microsoft.com/office/drawing/2014/main" id="{00000000-0008-0000-0600-0000D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699" name="Text Box 66">
          <a:extLst>
            <a:ext uri="{FF2B5EF4-FFF2-40B4-BE49-F238E27FC236}">
              <a16:creationId xmlns:a16="http://schemas.microsoft.com/office/drawing/2014/main" id="{00000000-0008-0000-0600-0000D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0" name="Text Box 67">
          <a:extLst>
            <a:ext uri="{FF2B5EF4-FFF2-40B4-BE49-F238E27FC236}">
              <a16:creationId xmlns:a16="http://schemas.microsoft.com/office/drawing/2014/main" id="{00000000-0008-0000-0600-0000D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1" name="Text Box 68">
          <a:extLst>
            <a:ext uri="{FF2B5EF4-FFF2-40B4-BE49-F238E27FC236}">
              <a16:creationId xmlns:a16="http://schemas.microsoft.com/office/drawing/2014/main" id="{00000000-0008-0000-0600-0000D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2" name="Text Box 69">
          <a:extLst>
            <a:ext uri="{FF2B5EF4-FFF2-40B4-BE49-F238E27FC236}">
              <a16:creationId xmlns:a16="http://schemas.microsoft.com/office/drawing/2014/main" id="{00000000-0008-0000-0600-0000D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3" name="Text Box 70">
          <a:extLst>
            <a:ext uri="{FF2B5EF4-FFF2-40B4-BE49-F238E27FC236}">
              <a16:creationId xmlns:a16="http://schemas.microsoft.com/office/drawing/2014/main" id="{00000000-0008-0000-0600-0000D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4" name="Text Box 71">
          <a:extLst>
            <a:ext uri="{FF2B5EF4-FFF2-40B4-BE49-F238E27FC236}">
              <a16:creationId xmlns:a16="http://schemas.microsoft.com/office/drawing/2014/main" id="{00000000-0008-0000-0600-0000E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5" name="Text Box 72">
          <a:extLst>
            <a:ext uri="{FF2B5EF4-FFF2-40B4-BE49-F238E27FC236}">
              <a16:creationId xmlns:a16="http://schemas.microsoft.com/office/drawing/2014/main" id="{00000000-0008-0000-0600-0000E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6" name="Text Box 73">
          <a:extLst>
            <a:ext uri="{FF2B5EF4-FFF2-40B4-BE49-F238E27FC236}">
              <a16:creationId xmlns:a16="http://schemas.microsoft.com/office/drawing/2014/main" id="{00000000-0008-0000-0600-0000E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7" name="Text Box 74">
          <a:extLst>
            <a:ext uri="{FF2B5EF4-FFF2-40B4-BE49-F238E27FC236}">
              <a16:creationId xmlns:a16="http://schemas.microsoft.com/office/drawing/2014/main" id="{00000000-0008-0000-0600-0000E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8" name="Text Box 75">
          <a:extLst>
            <a:ext uri="{FF2B5EF4-FFF2-40B4-BE49-F238E27FC236}">
              <a16:creationId xmlns:a16="http://schemas.microsoft.com/office/drawing/2014/main" id="{00000000-0008-0000-0600-0000E4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09" name="Text Box 76">
          <a:extLst>
            <a:ext uri="{FF2B5EF4-FFF2-40B4-BE49-F238E27FC236}">
              <a16:creationId xmlns:a16="http://schemas.microsoft.com/office/drawing/2014/main" id="{00000000-0008-0000-0600-0000E5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0" name="Text Box 77">
          <a:extLst>
            <a:ext uri="{FF2B5EF4-FFF2-40B4-BE49-F238E27FC236}">
              <a16:creationId xmlns:a16="http://schemas.microsoft.com/office/drawing/2014/main" id="{00000000-0008-0000-0600-0000E6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1" name="Text Box 78">
          <a:extLst>
            <a:ext uri="{FF2B5EF4-FFF2-40B4-BE49-F238E27FC236}">
              <a16:creationId xmlns:a16="http://schemas.microsoft.com/office/drawing/2014/main" id="{00000000-0008-0000-0600-0000E7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2" name="Text Box 79">
          <a:extLst>
            <a:ext uri="{FF2B5EF4-FFF2-40B4-BE49-F238E27FC236}">
              <a16:creationId xmlns:a16="http://schemas.microsoft.com/office/drawing/2014/main" id="{00000000-0008-0000-0600-0000E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3" name="Text Box 80">
          <a:extLst>
            <a:ext uri="{FF2B5EF4-FFF2-40B4-BE49-F238E27FC236}">
              <a16:creationId xmlns:a16="http://schemas.microsoft.com/office/drawing/2014/main" id="{00000000-0008-0000-0600-0000E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4" name="Text Box 81">
          <a:extLst>
            <a:ext uri="{FF2B5EF4-FFF2-40B4-BE49-F238E27FC236}">
              <a16:creationId xmlns:a16="http://schemas.microsoft.com/office/drawing/2014/main" id="{00000000-0008-0000-0600-0000E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5" name="Text Box 82">
          <a:extLst>
            <a:ext uri="{FF2B5EF4-FFF2-40B4-BE49-F238E27FC236}">
              <a16:creationId xmlns:a16="http://schemas.microsoft.com/office/drawing/2014/main" id="{00000000-0008-0000-0600-0000E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6" name="Text Box 83">
          <a:extLst>
            <a:ext uri="{FF2B5EF4-FFF2-40B4-BE49-F238E27FC236}">
              <a16:creationId xmlns:a16="http://schemas.microsoft.com/office/drawing/2014/main" id="{00000000-0008-0000-0600-0000E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7" name="Text Box 84">
          <a:extLst>
            <a:ext uri="{FF2B5EF4-FFF2-40B4-BE49-F238E27FC236}">
              <a16:creationId xmlns:a16="http://schemas.microsoft.com/office/drawing/2014/main" id="{00000000-0008-0000-0600-0000E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8" name="Text Box 85">
          <a:extLst>
            <a:ext uri="{FF2B5EF4-FFF2-40B4-BE49-F238E27FC236}">
              <a16:creationId xmlns:a16="http://schemas.microsoft.com/office/drawing/2014/main" id="{00000000-0008-0000-0600-0000E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19" name="Text Box 86">
          <a:extLst>
            <a:ext uri="{FF2B5EF4-FFF2-40B4-BE49-F238E27FC236}">
              <a16:creationId xmlns:a16="http://schemas.microsoft.com/office/drawing/2014/main" id="{00000000-0008-0000-0600-0000E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0" name="Text Box 87">
          <a:extLst>
            <a:ext uri="{FF2B5EF4-FFF2-40B4-BE49-F238E27FC236}">
              <a16:creationId xmlns:a16="http://schemas.microsoft.com/office/drawing/2014/main" id="{00000000-0008-0000-0600-0000F0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1" name="Text Box 88">
          <a:extLst>
            <a:ext uri="{FF2B5EF4-FFF2-40B4-BE49-F238E27FC236}">
              <a16:creationId xmlns:a16="http://schemas.microsoft.com/office/drawing/2014/main" id="{00000000-0008-0000-0600-0000F1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2" name="Text Box 89">
          <a:extLst>
            <a:ext uri="{FF2B5EF4-FFF2-40B4-BE49-F238E27FC236}">
              <a16:creationId xmlns:a16="http://schemas.microsoft.com/office/drawing/2014/main" id="{00000000-0008-0000-0600-0000F2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3" name="Text Box 90">
          <a:extLst>
            <a:ext uri="{FF2B5EF4-FFF2-40B4-BE49-F238E27FC236}">
              <a16:creationId xmlns:a16="http://schemas.microsoft.com/office/drawing/2014/main" id="{00000000-0008-0000-0600-0000F3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4" name="Text Box 91">
          <a:extLst>
            <a:ext uri="{FF2B5EF4-FFF2-40B4-BE49-F238E27FC236}">
              <a16:creationId xmlns:a16="http://schemas.microsoft.com/office/drawing/2014/main" id="{00000000-0008-0000-0600-0000F4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5" name="Text Box 92">
          <a:extLst>
            <a:ext uri="{FF2B5EF4-FFF2-40B4-BE49-F238E27FC236}">
              <a16:creationId xmlns:a16="http://schemas.microsoft.com/office/drawing/2014/main" id="{00000000-0008-0000-0600-0000F5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6" name="Text Box 93">
          <a:extLst>
            <a:ext uri="{FF2B5EF4-FFF2-40B4-BE49-F238E27FC236}">
              <a16:creationId xmlns:a16="http://schemas.microsoft.com/office/drawing/2014/main" id="{00000000-0008-0000-0600-0000F6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7" name="Text Box 94">
          <a:extLst>
            <a:ext uri="{FF2B5EF4-FFF2-40B4-BE49-F238E27FC236}">
              <a16:creationId xmlns:a16="http://schemas.microsoft.com/office/drawing/2014/main" id="{00000000-0008-0000-0600-0000F7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8" name="Text Box 95">
          <a:extLst>
            <a:ext uri="{FF2B5EF4-FFF2-40B4-BE49-F238E27FC236}">
              <a16:creationId xmlns:a16="http://schemas.microsoft.com/office/drawing/2014/main" id="{00000000-0008-0000-0600-0000F8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29" name="Text Box 96">
          <a:extLst>
            <a:ext uri="{FF2B5EF4-FFF2-40B4-BE49-F238E27FC236}">
              <a16:creationId xmlns:a16="http://schemas.microsoft.com/office/drawing/2014/main" id="{00000000-0008-0000-0600-0000F9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0" name="Text Box 97">
          <a:extLst>
            <a:ext uri="{FF2B5EF4-FFF2-40B4-BE49-F238E27FC236}">
              <a16:creationId xmlns:a16="http://schemas.microsoft.com/office/drawing/2014/main" id="{00000000-0008-0000-0600-0000FA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1" name="Text Box 98">
          <a:extLst>
            <a:ext uri="{FF2B5EF4-FFF2-40B4-BE49-F238E27FC236}">
              <a16:creationId xmlns:a16="http://schemas.microsoft.com/office/drawing/2014/main" id="{00000000-0008-0000-0600-0000FB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2" name="Text Box 99">
          <a:extLst>
            <a:ext uri="{FF2B5EF4-FFF2-40B4-BE49-F238E27FC236}">
              <a16:creationId xmlns:a16="http://schemas.microsoft.com/office/drawing/2014/main" id="{00000000-0008-0000-0600-0000FC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3" name="Text Box 100">
          <a:extLst>
            <a:ext uri="{FF2B5EF4-FFF2-40B4-BE49-F238E27FC236}">
              <a16:creationId xmlns:a16="http://schemas.microsoft.com/office/drawing/2014/main" id="{00000000-0008-0000-0600-0000FD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4" name="Text Box 101">
          <a:extLst>
            <a:ext uri="{FF2B5EF4-FFF2-40B4-BE49-F238E27FC236}">
              <a16:creationId xmlns:a16="http://schemas.microsoft.com/office/drawing/2014/main" id="{00000000-0008-0000-0600-0000FE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5" name="Text Box 102">
          <a:extLst>
            <a:ext uri="{FF2B5EF4-FFF2-40B4-BE49-F238E27FC236}">
              <a16:creationId xmlns:a16="http://schemas.microsoft.com/office/drawing/2014/main" id="{00000000-0008-0000-0600-0000FF32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6" name="Text Box 103">
          <a:extLst>
            <a:ext uri="{FF2B5EF4-FFF2-40B4-BE49-F238E27FC236}">
              <a16:creationId xmlns:a16="http://schemas.microsoft.com/office/drawing/2014/main" id="{00000000-0008-0000-0600-000000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7" name="Text Box 104">
          <a:extLst>
            <a:ext uri="{FF2B5EF4-FFF2-40B4-BE49-F238E27FC236}">
              <a16:creationId xmlns:a16="http://schemas.microsoft.com/office/drawing/2014/main" id="{00000000-0008-0000-0600-000001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8" name="Text Box 105">
          <a:extLst>
            <a:ext uri="{FF2B5EF4-FFF2-40B4-BE49-F238E27FC236}">
              <a16:creationId xmlns:a16="http://schemas.microsoft.com/office/drawing/2014/main" id="{00000000-0008-0000-0600-000002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39" name="Text Box 106">
          <a:extLst>
            <a:ext uri="{FF2B5EF4-FFF2-40B4-BE49-F238E27FC236}">
              <a16:creationId xmlns:a16="http://schemas.microsoft.com/office/drawing/2014/main" id="{00000000-0008-0000-0600-000003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0" name="Text Box 107">
          <a:extLst>
            <a:ext uri="{FF2B5EF4-FFF2-40B4-BE49-F238E27FC236}">
              <a16:creationId xmlns:a16="http://schemas.microsoft.com/office/drawing/2014/main" id="{00000000-0008-0000-0600-000004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1" name="Text Box 108">
          <a:extLst>
            <a:ext uri="{FF2B5EF4-FFF2-40B4-BE49-F238E27FC236}">
              <a16:creationId xmlns:a16="http://schemas.microsoft.com/office/drawing/2014/main" id="{00000000-0008-0000-0600-000005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2" name="Text Box 109">
          <a:extLst>
            <a:ext uri="{FF2B5EF4-FFF2-40B4-BE49-F238E27FC236}">
              <a16:creationId xmlns:a16="http://schemas.microsoft.com/office/drawing/2014/main" id="{00000000-0008-0000-0600-000006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3" name="Text Box 110">
          <a:extLst>
            <a:ext uri="{FF2B5EF4-FFF2-40B4-BE49-F238E27FC236}">
              <a16:creationId xmlns:a16="http://schemas.microsoft.com/office/drawing/2014/main" id="{00000000-0008-0000-0600-000007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4" name="Text Box 111">
          <a:extLst>
            <a:ext uri="{FF2B5EF4-FFF2-40B4-BE49-F238E27FC236}">
              <a16:creationId xmlns:a16="http://schemas.microsoft.com/office/drawing/2014/main" id="{00000000-0008-0000-0600-000008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5" name="Text Box 112">
          <a:extLst>
            <a:ext uri="{FF2B5EF4-FFF2-40B4-BE49-F238E27FC236}">
              <a16:creationId xmlns:a16="http://schemas.microsoft.com/office/drawing/2014/main" id="{00000000-0008-0000-0600-000009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6" name="Text Box 113">
          <a:extLst>
            <a:ext uri="{FF2B5EF4-FFF2-40B4-BE49-F238E27FC236}">
              <a16:creationId xmlns:a16="http://schemas.microsoft.com/office/drawing/2014/main" id="{00000000-0008-0000-0600-00000A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7" name="Text Box 114">
          <a:extLst>
            <a:ext uri="{FF2B5EF4-FFF2-40B4-BE49-F238E27FC236}">
              <a16:creationId xmlns:a16="http://schemas.microsoft.com/office/drawing/2014/main" id="{00000000-0008-0000-0600-00000B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76200</xdr:colOff>
      <xdr:row>0</xdr:row>
      <xdr:rowOff>209550</xdr:rowOff>
    </xdr:to>
    <xdr:sp macro="" textlink="">
      <xdr:nvSpPr>
        <xdr:cNvPr id="340748" name="Text Box 115">
          <a:extLst>
            <a:ext uri="{FF2B5EF4-FFF2-40B4-BE49-F238E27FC236}">
              <a16:creationId xmlns:a16="http://schemas.microsoft.com/office/drawing/2014/main" id="{00000000-0008-0000-0600-00000C330500}"/>
            </a:ext>
          </a:extLst>
        </xdr:cNvPr>
        <xdr:cNvSpPr txBox="1">
          <a:spLocks noChangeArrowheads="1"/>
        </xdr:cNvSpPr>
      </xdr:nvSpPr>
      <xdr:spPr bwMode="auto">
        <a:xfrm>
          <a:off x="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28575</xdr:colOff>
      <xdr:row>20</xdr:row>
      <xdr:rowOff>0</xdr:rowOff>
    </xdr:from>
    <xdr:to>
      <xdr:col>17</xdr:col>
      <xdr:colOff>133350</xdr:colOff>
      <xdr:row>20</xdr:row>
      <xdr:rowOff>0</xdr:rowOff>
    </xdr:to>
    <xdr:sp macro="" textlink="">
      <xdr:nvSpPr>
        <xdr:cNvPr id="115" name="Text Box 118">
          <a:extLst>
            <a:ext uri="{FF2B5EF4-FFF2-40B4-BE49-F238E27FC236}">
              <a16:creationId xmlns:a16="http://schemas.microsoft.com/office/drawing/2014/main" id="{00000000-0008-0000-0600-000073000000}"/>
            </a:ext>
          </a:extLst>
        </xdr:cNvPr>
        <xdr:cNvSpPr txBox="1">
          <a:spLocks noChangeArrowheads="1"/>
        </xdr:cNvSpPr>
      </xdr:nvSpPr>
      <xdr:spPr bwMode="auto">
        <a:xfrm>
          <a:off x="4152900" y="5800725"/>
          <a:ext cx="3810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20</xdr:col>
      <xdr:colOff>19050</xdr:colOff>
      <xdr:row>20</xdr:row>
      <xdr:rowOff>0</xdr:rowOff>
    </xdr:from>
    <xdr:to>
      <xdr:col>21</xdr:col>
      <xdr:colOff>114300</xdr:colOff>
      <xdr:row>20</xdr:row>
      <xdr:rowOff>0</xdr:rowOff>
    </xdr:to>
    <xdr:sp macro="" textlink="">
      <xdr:nvSpPr>
        <xdr:cNvPr id="116" name="Text Box 119">
          <a:extLst>
            <a:ext uri="{FF2B5EF4-FFF2-40B4-BE49-F238E27FC236}">
              <a16:creationId xmlns:a16="http://schemas.microsoft.com/office/drawing/2014/main" id="{00000000-0008-0000-0600-000074000000}"/>
            </a:ext>
          </a:extLst>
        </xdr:cNvPr>
        <xdr:cNvSpPr txBox="1">
          <a:spLocks noChangeArrowheads="1"/>
        </xdr:cNvSpPr>
      </xdr:nvSpPr>
      <xdr:spPr bwMode="auto">
        <a:xfrm>
          <a:off x="5419725" y="5800725"/>
          <a:ext cx="3714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a:t>
          </a:r>
        </a:p>
      </xdr:txBody>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1" name="Text Box 120">
          <a:extLst>
            <a:ext uri="{FF2B5EF4-FFF2-40B4-BE49-F238E27FC236}">
              <a16:creationId xmlns:a16="http://schemas.microsoft.com/office/drawing/2014/main" id="{00000000-0008-0000-0600-00000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2" name="Text Box 121">
          <a:extLst>
            <a:ext uri="{FF2B5EF4-FFF2-40B4-BE49-F238E27FC236}">
              <a16:creationId xmlns:a16="http://schemas.microsoft.com/office/drawing/2014/main" id="{00000000-0008-0000-0600-00001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3" name="Text Box 122">
          <a:extLst>
            <a:ext uri="{FF2B5EF4-FFF2-40B4-BE49-F238E27FC236}">
              <a16:creationId xmlns:a16="http://schemas.microsoft.com/office/drawing/2014/main" id="{00000000-0008-0000-0600-00001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4" name="Text Box 123">
          <a:extLst>
            <a:ext uri="{FF2B5EF4-FFF2-40B4-BE49-F238E27FC236}">
              <a16:creationId xmlns:a16="http://schemas.microsoft.com/office/drawing/2014/main" id="{00000000-0008-0000-0600-00001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5" name="Text Box 124">
          <a:extLst>
            <a:ext uri="{FF2B5EF4-FFF2-40B4-BE49-F238E27FC236}">
              <a16:creationId xmlns:a16="http://schemas.microsoft.com/office/drawing/2014/main" id="{00000000-0008-0000-0600-00001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6" name="Text Box 125">
          <a:extLst>
            <a:ext uri="{FF2B5EF4-FFF2-40B4-BE49-F238E27FC236}">
              <a16:creationId xmlns:a16="http://schemas.microsoft.com/office/drawing/2014/main" id="{00000000-0008-0000-0600-00001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7" name="Text Box 126">
          <a:extLst>
            <a:ext uri="{FF2B5EF4-FFF2-40B4-BE49-F238E27FC236}">
              <a16:creationId xmlns:a16="http://schemas.microsoft.com/office/drawing/2014/main" id="{00000000-0008-0000-0600-00001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8" name="Text Box 127">
          <a:extLst>
            <a:ext uri="{FF2B5EF4-FFF2-40B4-BE49-F238E27FC236}">
              <a16:creationId xmlns:a16="http://schemas.microsoft.com/office/drawing/2014/main" id="{00000000-0008-0000-0600-00001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59" name="Text Box 128">
          <a:extLst>
            <a:ext uri="{FF2B5EF4-FFF2-40B4-BE49-F238E27FC236}">
              <a16:creationId xmlns:a16="http://schemas.microsoft.com/office/drawing/2014/main" id="{00000000-0008-0000-0600-00001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0" name="Text Box 129">
          <a:extLst>
            <a:ext uri="{FF2B5EF4-FFF2-40B4-BE49-F238E27FC236}">
              <a16:creationId xmlns:a16="http://schemas.microsoft.com/office/drawing/2014/main" id="{00000000-0008-0000-0600-00001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1" name="Text Box 130">
          <a:extLst>
            <a:ext uri="{FF2B5EF4-FFF2-40B4-BE49-F238E27FC236}">
              <a16:creationId xmlns:a16="http://schemas.microsoft.com/office/drawing/2014/main" id="{00000000-0008-0000-0600-00001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2" name="Text Box 131">
          <a:extLst>
            <a:ext uri="{FF2B5EF4-FFF2-40B4-BE49-F238E27FC236}">
              <a16:creationId xmlns:a16="http://schemas.microsoft.com/office/drawing/2014/main" id="{00000000-0008-0000-0600-00001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3" name="Text Box 132">
          <a:extLst>
            <a:ext uri="{FF2B5EF4-FFF2-40B4-BE49-F238E27FC236}">
              <a16:creationId xmlns:a16="http://schemas.microsoft.com/office/drawing/2014/main" id="{00000000-0008-0000-0600-00001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4" name="Text Box 133">
          <a:extLst>
            <a:ext uri="{FF2B5EF4-FFF2-40B4-BE49-F238E27FC236}">
              <a16:creationId xmlns:a16="http://schemas.microsoft.com/office/drawing/2014/main" id="{00000000-0008-0000-0600-00001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5" name="Text Box 134">
          <a:extLst>
            <a:ext uri="{FF2B5EF4-FFF2-40B4-BE49-F238E27FC236}">
              <a16:creationId xmlns:a16="http://schemas.microsoft.com/office/drawing/2014/main" id="{00000000-0008-0000-0600-00001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6" name="Text Box 135">
          <a:extLst>
            <a:ext uri="{FF2B5EF4-FFF2-40B4-BE49-F238E27FC236}">
              <a16:creationId xmlns:a16="http://schemas.microsoft.com/office/drawing/2014/main" id="{00000000-0008-0000-0600-00001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7" name="Text Box 136">
          <a:extLst>
            <a:ext uri="{FF2B5EF4-FFF2-40B4-BE49-F238E27FC236}">
              <a16:creationId xmlns:a16="http://schemas.microsoft.com/office/drawing/2014/main" id="{00000000-0008-0000-0600-00001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8" name="Text Box 137">
          <a:extLst>
            <a:ext uri="{FF2B5EF4-FFF2-40B4-BE49-F238E27FC236}">
              <a16:creationId xmlns:a16="http://schemas.microsoft.com/office/drawing/2014/main" id="{00000000-0008-0000-0600-00002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69" name="Text Box 138">
          <a:extLst>
            <a:ext uri="{FF2B5EF4-FFF2-40B4-BE49-F238E27FC236}">
              <a16:creationId xmlns:a16="http://schemas.microsoft.com/office/drawing/2014/main" id="{00000000-0008-0000-0600-00002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0" name="Text Box 139">
          <a:extLst>
            <a:ext uri="{FF2B5EF4-FFF2-40B4-BE49-F238E27FC236}">
              <a16:creationId xmlns:a16="http://schemas.microsoft.com/office/drawing/2014/main" id="{00000000-0008-0000-0600-00002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1" name="Text Box 140">
          <a:extLst>
            <a:ext uri="{FF2B5EF4-FFF2-40B4-BE49-F238E27FC236}">
              <a16:creationId xmlns:a16="http://schemas.microsoft.com/office/drawing/2014/main" id="{00000000-0008-0000-0600-00002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2" name="Text Box 141">
          <a:extLst>
            <a:ext uri="{FF2B5EF4-FFF2-40B4-BE49-F238E27FC236}">
              <a16:creationId xmlns:a16="http://schemas.microsoft.com/office/drawing/2014/main" id="{00000000-0008-0000-0600-00002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3" name="Text Box 142">
          <a:extLst>
            <a:ext uri="{FF2B5EF4-FFF2-40B4-BE49-F238E27FC236}">
              <a16:creationId xmlns:a16="http://schemas.microsoft.com/office/drawing/2014/main" id="{00000000-0008-0000-0600-00002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4" name="Text Box 143">
          <a:extLst>
            <a:ext uri="{FF2B5EF4-FFF2-40B4-BE49-F238E27FC236}">
              <a16:creationId xmlns:a16="http://schemas.microsoft.com/office/drawing/2014/main" id="{00000000-0008-0000-0600-00002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5" name="Text Box 144">
          <a:extLst>
            <a:ext uri="{FF2B5EF4-FFF2-40B4-BE49-F238E27FC236}">
              <a16:creationId xmlns:a16="http://schemas.microsoft.com/office/drawing/2014/main" id="{00000000-0008-0000-0600-00002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6" name="Text Box 145">
          <a:extLst>
            <a:ext uri="{FF2B5EF4-FFF2-40B4-BE49-F238E27FC236}">
              <a16:creationId xmlns:a16="http://schemas.microsoft.com/office/drawing/2014/main" id="{00000000-0008-0000-0600-00002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7" name="Text Box 146">
          <a:extLst>
            <a:ext uri="{FF2B5EF4-FFF2-40B4-BE49-F238E27FC236}">
              <a16:creationId xmlns:a16="http://schemas.microsoft.com/office/drawing/2014/main" id="{00000000-0008-0000-0600-00002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8" name="Text Box 147">
          <a:extLst>
            <a:ext uri="{FF2B5EF4-FFF2-40B4-BE49-F238E27FC236}">
              <a16:creationId xmlns:a16="http://schemas.microsoft.com/office/drawing/2014/main" id="{00000000-0008-0000-0600-00002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79" name="Text Box 148">
          <a:extLst>
            <a:ext uri="{FF2B5EF4-FFF2-40B4-BE49-F238E27FC236}">
              <a16:creationId xmlns:a16="http://schemas.microsoft.com/office/drawing/2014/main" id="{00000000-0008-0000-0600-00002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0" name="Text Box 149">
          <a:extLst>
            <a:ext uri="{FF2B5EF4-FFF2-40B4-BE49-F238E27FC236}">
              <a16:creationId xmlns:a16="http://schemas.microsoft.com/office/drawing/2014/main" id="{00000000-0008-0000-0600-00002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1" name="Text Box 150">
          <a:extLst>
            <a:ext uri="{FF2B5EF4-FFF2-40B4-BE49-F238E27FC236}">
              <a16:creationId xmlns:a16="http://schemas.microsoft.com/office/drawing/2014/main" id="{00000000-0008-0000-0600-00002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2" name="Text Box 151">
          <a:extLst>
            <a:ext uri="{FF2B5EF4-FFF2-40B4-BE49-F238E27FC236}">
              <a16:creationId xmlns:a16="http://schemas.microsoft.com/office/drawing/2014/main" id="{00000000-0008-0000-0600-00002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3" name="Text Box 152">
          <a:extLst>
            <a:ext uri="{FF2B5EF4-FFF2-40B4-BE49-F238E27FC236}">
              <a16:creationId xmlns:a16="http://schemas.microsoft.com/office/drawing/2014/main" id="{00000000-0008-0000-0600-00002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4" name="Text Box 153">
          <a:extLst>
            <a:ext uri="{FF2B5EF4-FFF2-40B4-BE49-F238E27FC236}">
              <a16:creationId xmlns:a16="http://schemas.microsoft.com/office/drawing/2014/main" id="{00000000-0008-0000-0600-00003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5" name="Text Box 154">
          <a:extLst>
            <a:ext uri="{FF2B5EF4-FFF2-40B4-BE49-F238E27FC236}">
              <a16:creationId xmlns:a16="http://schemas.microsoft.com/office/drawing/2014/main" id="{00000000-0008-0000-0600-00003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6" name="Text Box 155">
          <a:extLst>
            <a:ext uri="{FF2B5EF4-FFF2-40B4-BE49-F238E27FC236}">
              <a16:creationId xmlns:a16="http://schemas.microsoft.com/office/drawing/2014/main" id="{00000000-0008-0000-0600-00003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7" name="Text Box 156">
          <a:extLst>
            <a:ext uri="{FF2B5EF4-FFF2-40B4-BE49-F238E27FC236}">
              <a16:creationId xmlns:a16="http://schemas.microsoft.com/office/drawing/2014/main" id="{00000000-0008-0000-0600-00003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8" name="Text Box 157">
          <a:extLst>
            <a:ext uri="{FF2B5EF4-FFF2-40B4-BE49-F238E27FC236}">
              <a16:creationId xmlns:a16="http://schemas.microsoft.com/office/drawing/2014/main" id="{00000000-0008-0000-0600-00003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89" name="Text Box 158">
          <a:extLst>
            <a:ext uri="{FF2B5EF4-FFF2-40B4-BE49-F238E27FC236}">
              <a16:creationId xmlns:a16="http://schemas.microsoft.com/office/drawing/2014/main" id="{00000000-0008-0000-0600-00003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0" name="Text Box 159">
          <a:extLst>
            <a:ext uri="{FF2B5EF4-FFF2-40B4-BE49-F238E27FC236}">
              <a16:creationId xmlns:a16="http://schemas.microsoft.com/office/drawing/2014/main" id="{00000000-0008-0000-0600-00003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1" name="Text Box 160">
          <a:extLst>
            <a:ext uri="{FF2B5EF4-FFF2-40B4-BE49-F238E27FC236}">
              <a16:creationId xmlns:a16="http://schemas.microsoft.com/office/drawing/2014/main" id="{00000000-0008-0000-0600-00003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2" name="Text Box 161">
          <a:extLst>
            <a:ext uri="{FF2B5EF4-FFF2-40B4-BE49-F238E27FC236}">
              <a16:creationId xmlns:a16="http://schemas.microsoft.com/office/drawing/2014/main" id="{00000000-0008-0000-0600-00003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3" name="Text Box 162">
          <a:extLst>
            <a:ext uri="{FF2B5EF4-FFF2-40B4-BE49-F238E27FC236}">
              <a16:creationId xmlns:a16="http://schemas.microsoft.com/office/drawing/2014/main" id="{00000000-0008-0000-0600-00003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4" name="Text Box 163">
          <a:extLst>
            <a:ext uri="{FF2B5EF4-FFF2-40B4-BE49-F238E27FC236}">
              <a16:creationId xmlns:a16="http://schemas.microsoft.com/office/drawing/2014/main" id="{00000000-0008-0000-0600-00003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5" name="Text Box 164">
          <a:extLst>
            <a:ext uri="{FF2B5EF4-FFF2-40B4-BE49-F238E27FC236}">
              <a16:creationId xmlns:a16="http://schemas.microsoft.com/office/drawing/2014/main" id="{00000000-0008-0000-0600-00003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6" name="Text Box 165">
          <a:extLst>
            <a:ext uri="{FF2B5EF4-FFF2-40B4-BE49-F238E27FC236}">
              <a16:creationId xmlns:a16="http://schemas.microsoft.com/office/drawing/2014/main" id="{00000000-0008-0000-0600-00003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7" name="Text Box 166">
          <a:extLst>
            <a:ext uri="{FF2B5EF4-FFF2-40B4-BE49-F238E27FC236}">
              <a16:creationId xmlns:a16="http://schemas.microsoft.com/office/drawing/2014/main" id="{00000000-0008-0000-0600-00003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8" name="Text Box 167">
          <a:extLst>
            <a:ext uri="{FF2B5EF4-FFF2-40B4-BE49-F238E27FC236}">
              <a16:creationId xmlns:a16="http://schemas.microsoft.com/office/drawing/2014/main" id="{00000000-0008-0000-0600-00003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799" name="Text Box 168">
          <a:extLst>
            <a:ext uri="{FF2B5EF4-FFF2-40B4-BE49-F238E27FC236}">
              <a16:creationId xmlns:a16="http://schemas.microsoft.com/office/drawing/2014/main" id="{00000000-0008-0000-0600-00003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0" name="Text Box 169">
          <a:extLst>
            <a:ext uri="{FF2B5EF4-FFF2-40B4-BE49-F238E27FC236}">
              <a16:creationId xmlns:a16="http://schemas.microsoft.com/office/drawing/2014/main" id="{00000000-0008-0000-0600-00004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1" name="Text Box 170">
          <a:extLst>
            <a:ext uri="{FF2B5EF4-FFF2-40B4-BE49-F238E27FC236}">
              <a16:creationId xmlns:a16="http://schemas.microsoft.com/office/drawing/2014/main" id="{00000000-0008-0000-0600-00004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2" name="Text Box 171">
          <a:extLst>
            <a:ext uri="{FF2B5EF4-FFF2-40B4-BE49-F238E27FC236}">
              <a16:creationId xmlns:a16="http://schemas.microsoft.com/office/drawing/2014/main" id="{00000000-0008-0000-0600-00004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3" name="Text Box 172">
          <a:extLst>
            <a:ext uri="{FF2B5EF4-FFF2-40B4-BE49-F238E27FC236}">
              <a16:creationId xmlns:a16="http://schemas.microsoft.com/office/drawing/2014/main" id="{00000000-0008-0000-0600-00004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4" name="Text Box 173">
          <a:extLst>
            <a:ext uri="{FF2B5EF4-FFF2-40B4-BE49-F238E27FC236}">
              <a16:creationId xmlns:a16="http://schemas.microsoft.com/office/drawing/2014/main" id="{00000000-0008-0000-0600-00004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5" name="Text Box 174">
          <a:extLst>
            <a:ext uri="{FF2B5EF4-FFF2-40B4-BE49-F238E27FC236}">
              <a16:creationId xmlns:a16="http://schemas.microsoft.com/office/drawing/2014/main" id="{00000000-0008-0000-0600-00004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6" name="Text Box 179">
          <a:extLst>
            <a:ext uri="{FF2B5EF4-FFF2-40B4-BE49-F238E27FC236}">
              <a16:creationId xmlns:a16="http://schemas.microsoft.com/office/drawing/2014/main" id="{00000000-0008-0000-0600-00004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7" name="Text Box 180">
          <a:extLst>
            <a:ext uri="{FF2B5EF4-FFF2-40B4-BE49-F238E27FC236}">
              <a16:creationId xmlns:a16="http://schemas.microsoft.com/office/drawing/2014/main" id="{00000000-0008-0000-0600-00004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8" name="Text Box 181">
          <a:extLst>
            <a:ext uri="{FF2B5EF4-FFF2-40B4-BE49-F238E27FC236}">
              <a16:creationId xmlns:a16="http://schemas.microsoft.com/office/drawing/2014/main" id="{00000000-0008-0000-0600-00004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09" name="Text Box 182">
          <a:extLst>
            <a:ext uri="{FF2B5EF4-FFF2-40B4-BE49-F238E27FC236}">
              <a16:creationId xmlns:a16="http://schemas.microsoft.com/office/drawing/2014/main" id="{00000000-0008-0000-0600-00004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0" name="Text Box 183">
          <a:extLst>
            <a:ext uri="{FF2B5EF4-FFF2-40B4-BE49-F238E27FC236}">
              <a16:creationId xmlns:a16="http://schemas.microsoft.com/office/drawing/2014/main" id="{00000000-0008-0000-0600-00004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1" name="Text Box 184">
          <a:extLst>
            <a:ext uri="{FF2B5EF4-FFF2-40B4-BE49-F238E27FC236}">
              <a16:creationId xmlns:a16="http://schemas.microsoft.com/office/drawing/2014/main" id="{00000000-0008-0000-0600-00004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2" name="Text Box 185">
          <a:extLst>
            <a:ext uri="{FF2B5EF4-FFF2-40B4-BE49-F238E27FC236}">
              <a16:creationId xmlns:a16="http://schemas.microsoft.com/office/drawing/2014/main" id="{00000000-0008-0000-0600-00004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3" name="Text Box 186">
          <a:extLst>
            <a:ext uri="{FF2B5EF4-FFF2-40B4-BE49-F238E27FC236}">
              <a16:creationId xmlns:a16="http://schemas.microsoft.com/office/drawing/2014/main" id="{00000000-0008-0000-0600-00004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4" name="Text Box 187">
          <a:extLst>
            <a:ext uri="{FF2B5EF4-FFF2-40B4-BE49-F238E27FC236}">
              <a16:creationId xmlns:a16="http://schemas.microsoft.com/office/drawing/2014/main" id="{00000000-0008-0000-0600-00004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5" name="Text Box 188">
          <a:extLst>
            <a:ext uri="{FF2B5EF4-FFF2-40B4-BE49-F238E27FC236}">
              <a16:creationId xmlns:a16="http://schemas.microsoft.com/office/drawing/2014/main" id="{00000000-0008-0000-0600-00004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6" name="Text Box 189">
          <a:extLst>
            <a:ext uri="{FF2B5EF4-FFF2-40B4-BE49-F238E27FC236}">
              <a16:creationId xmlns:a16="http://schemas.microsoft.com/office/drawing/2014/main" id="{00000000-0008-0000-0600-00005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7" name="Text Box 190">
          <a:extLst>
            <a:ext uri="{FF2B5EF4-FFF2-40B4-BE49-F238E27FC236}">
              <a16:creationId xmlns:a16="http://schemas.microsoft.com/office/drawing/2014/main" id="{00000000-0008-0000-0600-00005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8" name="Text Box 191">
          <a:extLst>
            <a:ext uri="{FF2B5EF4-FFF2-40B4-BE49-F238E27FC236}">
              <a16:creationId xmlns:a16="http://schemas.microsoft.com/office/drawing/2014/main" id="{00000000-0008-0000-0600-00005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19" name="Text Box 192">
          <a:extLst>
            <a:ext uri="{FF2B5EF4-FFF2-40B4-BE49-F238E27FC236}">
              <a16:creationId xmlns:a16="http://schemas.microsoft.com/office/drawing/2014/main" id="{00000000-0008-0000-0600-00005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0" name="Text Box 193">
          <a:extLst>
            <a:ext uri="{FF2B5EF4-FFF2-40B4-BE49-F238E27FC236}">
              <a16:creationId xmlns:a16="http://schemas.microsoft.com/office/drawing/2014/main" id="{00000000-0008-0000-0600-00005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1" name="Text Box 194">
          <a:extLst>
            <a:ext uri="{FF2B5EF4-FFF2-40B4-BE49-F238E27FC236}">
              <a16:creationId xmlns:a16="http://schemas.microsoft.com/office/drawing/2014/main" id="{00000000-0008-0000-0600-00005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2" name="Text Box 195">
          <a:extLst>
            <a:ext uri="{FF2B5EF4-FFF2-40B4-BE49-F238E27FC236}">
              <a16:creationId xmlns:a16="http://schemas.microsoft.com/office/drawing/2014/main" id="{00000000-0008-0000-0600-00005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3" name="Text Box 196">
          <a:extLst>
            <a:ext uri="{FF2B5EF4-FFF2-40B4-BE49-F238E27FC236}">
              <a16:creationId xmlns:a16="http://schemas.microsoft.com/office/drawing/2014/main" id="{00000000-0008-0000-0600-00005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4" name="Text Box 197">
          <a:extLst>
            <a:ext uri="{FF2B5EF4-FFF2-40B4-BE49-F238E27FC236}">
              <a16:creationId xmlns:a16="http://schemas.microsoft.com/office/drawing/2014/main" id="{00000000-0008-0000-0600-00005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5" name="Text Box 198">
          <a:extLst>
            <a:ext uri="{FF2B5EF4-FFF2-40B4-BE49-F238E27FC236}">
              <a16:creationId xmlns:a16="http://schemas.microsoft.com/office/drawing/2014/main" id="{00000000-0008-0000-0600-00005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6" name="Text Box 199">
          <a:extLst>
            <a:ext uri="{FF2B5EF4-FFF2-40B4-BE49-F238E27FC236}">
              <a16:creationId xmlns:a16="http://schemas.microsoft.com/office/drawing/2014/main" id="{00000000-0008-0000-0600-00005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7" name="Text Box 200">
          <a:extLst>
            <a:ext uri="{FF2B5EF4-FFF2-40B4-BE49-F238E27FC236}">
              <a16:creationId xmlns:a16="http://schemas.microsoft.com/office/drawing/2014/main" id="{00000000-0008-0000-0600-00005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8" name="Text Box 201">
          <a:extLst>
            <a:ext uri="{FF2B5EF4-FFF2-40B4-BE49-F238E27FC236}">
              <a16:creationId xmlns:a16="http://schemas.microsoft.com/office/drawing/2014/main" id="{00000000-0008-0000-0600-00005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29" name="Text Box 202">
          <a:extLst>
            <a:ext uri="{FF2B5EF4-FFF2-40B4-BE49-F238E27FC236}">
              <a16:creationId xmlns:a16="http://schemas.microsoft.com/office/drawing/2014/main" id="{00000000-0008-0000-0600-00005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0" name="Text Box 203">
          <a:extLst>
            <a:ext uri="{FF2B5EF4-FFF2-40B4-BE49-F238E27FC236}">
              <a16:creationId xmlns:a16="http://schemas.microsoft.com/office/drawing/2014/main" id="{00000000-0008-0000-0600-00005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1" name="Text Box 204">
          <a:extLst>
            <a:ext uri="{FF2B5EF4-FFF2-40B4-BE49-F238E27FC236}">
              <a16:creationId xmlns:a16="http://schemas.microsoft.com/office/drawing/2014/main" id="{00000000-0008-0000-0600-00005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2" name="Text Box 205">
          <a:extLst>
            <a:ext uri="{FF2B5EF4-FFF2-40B4-BE49-F238E27FC236}">
              <a16:creationId xmlns:a16="http://schemas.microsoft.com/office/drawing/2014/main" id="{00000000-0008-0000-0600-00006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3" name="Text Box 206">
          <a:extLst>
            <a:ext uri="{FF2B5EF4-FFF2-40B4-BE49-F238E27FC236}">
              <a16:creationId xmlns:a16="http://schemas.microsoft.com/office/drawing/2014/main" id="{00000000-0008-0000-0600-00006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4" name="Text Box 207">
          <a:extLst>
            <a:ext uri="{FF2B5EF4-FFF2-40B4-BE49-F238E27FC236}">
              <a16:creationId xmlns:a16="http://schemas.microsoft.com/office/drawing/2014/main" id="{00000000-0008-0000-0600-00006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5" name="Text Box 208">
          <a:extLst>
            <a:ext uri="{FF2B5EF4-FFF2-40B4-BE49-F238E27FC236}">
              <a16:creationId xmlns:a16="http://schemas.microsoft.com/office/drawing/2014/main" id="{00000000-0008-0000-0600-00006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6" name="Text Box 209">
          <a:extLst>
            <a:ext uri="{FF2B5EF4-FFF2-40B4-BE49-F238E27FC236}">
              <a16:creationId xmlns:a16="http://schemas.microsoft.com/office/drawing/2014/main" id="{00000000-0008-0000-0600-00006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7" name="Text Box 210">
          <a:extLst>
            <a:ext uri="{FF2B5EF4-FFF2-40B4-BE49-F238E27FC236}">
              <a16:creationId xmlns:a16="http://schemas.microsoft.com/office/drawing/2014/main" id="{00000000-0008-0000-0600-00006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8" name="Text Box 211">
          <a:extLst>
            <a:ext uri="{FF2B5EF4-FFF2-40B4-BE49-F238E27FC236}">
              <a16:creationId xmlns:a16="http://schemas.microsoft.com/office/drawing/2014/main" id="{00000000-0008-0000-0600-00006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39" name="Text Box 212">
          <a:extLst>
            <a:ext uri="{FF2B5EF4-FFF2-40B4-BE49-F238E27FC236}">
              <a16:creationId xmlns:a16="http://schemas.microsoft.com/office/drawing/2014/main" id="{00000000-0008-0000-0600-00006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0" name="Text Box 213">
          <a:extLst>
            <a:ext uri="{FF2B5EF4-FFF2-40B4-BE49-F238E27FC236}">
              <a16:creationId xmlns:a16="http://schemas.microsoft.com/office/drawing/2014/main" id="{00000000-0008-0000-0600-00006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1" name="Text Box 214">
          <a:extLst>
            <a:ext uri="{FF2B5EF4-FFF2-40B4-BE49-F238E27FC236}">
              <a16:creationId xmlns:a16="http://schemas.microsoft.com/office/drawing/2014/main" id="{00000000-0008-0000-0600-00006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2" name="Text Box 215">
          <a:extLst>
            <a:ext uri="{FF2B5EF4-FFF2-40B4-BE49-F238E27FC236}">
              <a16:creationId xmlns:a16="http://schemas.microsoft.com/office/drawing/2014/main" id="{00000000-0008-0000-0600-00006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3" name="Text Box 216">
          <a:extLst>
            <a:ext uri="{FF2B5EF4-FFF2-40B4-BE49-F238E27FC236}">
              <a16:creationId xmlns:a16="http://schemas.microsoft.com/office/drawing/2014/main" id="{00000000-0008-0000-0600-00006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4" name="Text Box 217">
          <a:extLst>
            <a:ext uri="{FF2B5EF4-FFF2-40B4-BE49-F238E27FC236}">
              <a16:creationId xmlns:a16="http://schemas.microsoft.com/office/drawing/2014/main" id="{00000000-0008-0000-0600-00006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5" name="Text Box 218">
          <a:extLst>
            <a:ext uri="{FF2B5EF4-FFF2-40B4-BE49-F238E27FC236}">
              <a16:creationId xmlns:a16="http://schemas.microsoft.com/office/drawing/2014/main" id="{00000000-0008-0000-0600-00006D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6" name="Text Box 219">
          <a:extLst>
            <a:ext uri="{FF2B5EF4-FFF2-40B4-BE49-F238E27FC236}">
              <a16:creationId xmlns:a16="http://schemas.microsoft.com/office/drawing/2014/main" id="{00000000-0008-0000-0600-00006E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7" name="Text Box 220">
          <a:extLst>
            <a:ext uri="{FF2B5EF4-FFF2-40B4-BE49-F238E27FC236}">
              <a16:creationId xmlns:a16="http://schemas.microsoft.com/office/drawing/2014/main" id="{00000000-0008-0000-0600-00006F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8" name="Text Box 221">
          <a:extLst>
            <a:ext uri="{FF2B5EF4-FFF2-40B4-BE49-F238E27FC236}">
              <a16:creationId xmlns:a16="http://schemas.microsoft.com/office/drawing/2014/main" id="{00000000-0008-0000-0600-000070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49" name="Text Box 222">
          <a:extLst>
            <a:ext uri="{FF2B5EF4-FFF2-40B4-BE49-F238E27FC236}">
              <a16:creationId xmlns:a16="http://schemas.microsoft.com/office/drawing/2014/main" id="{00000000-0008-0000-0600-000071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0" name="Text Box 223">
          <a:extLst>
            <a:ext uri="{FF2B5EF4-FFF2-40B4-BE49-F238E27FC236}">
              <a16:creationId xmlns:a16="http://schemas.microsoft.com/office/drawing/2014/main" id="{00000000-0008-0000-0600-000072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1" name="Text Box 224">
          <a:extLst>
            <a:ext uri="{FF2B5EF4-FFF2-40B4-BE49-F238E27FC236}">
              <a16:creationId xmlns:a16="http://schemas.microsoft.com/office/drawing/2014/main" id="{00000000-0008-0000-0600-000073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2" name="Text Box 225">
          <a:extLst>
            <a:ext uri="{FF2B5EF4-FFF2-40B4-BE49-F238E27FC236}">
              <a16:creationId xmlns:a16="http://schemas.microsoft.com/office/drawing/2014/main" id="{00000000-0008-0000-0600-000074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3" name="Text Box 226">
          <a:extLst>
            <a:ext uri="{FF2B5EF4-FFF2-40B4-BE49-F238E27FC236}">
              <a16:creationId xmlns:a16="http://schemas.microsoft.com/office/drawing/2014/main" id="{00000000-0008-0000-0600-000075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4" name="Text Box 227">
          <a:extLst>
            <a:ext uri="{FF2B5EF4-FFF2-40B4-BE49-F238E27FC236}">
              <a16:creationId xmlns:a16="http://schemas.microsoft.com/office/drawing/2014/main" id="{00000000-0008-0000-0600-000076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5" name="Text Box 228">
          <a:extLst>
            <a:ext uri="{FF2B5EF4-FFF2-40B4-BE49-F238E27FC236}">
              <a16:creationId xmlns:a16="http://schemas.microsoft.com/office/drawing/2014/main" id="{00000000-0008-0000-0600-000077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6" name="Text Box 229">
          <a:extLst>
            <a:ext uri="{FF2B5EF4-FFF2-40B4-BE49-F238E27FC236}">
              <a16:creationId xmlns:a16="http://schemas.microsoft.com/office/drawing/2014/main" id="{00000000-0008-0000-0600-000078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7" name="Text Box 230">
          <a:extLst>
            <a:ext uri="{FF2B5EF4-FFF2-40B4-BE49-F238E27FC236}">
              <a16:creationId xmlns:a16="http://schemas.microsoft.com/office/drawing/2014/main" id="{00000000-0008-0000-0600-000079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8" name="Text Box 231">
          <a:extLst>
            <a:ext uri="{FF2B5EF4-FFF2-40B4-BE49-F238E27FC236}">
              <a16:creationId xmlns:a16="http://schemas.microsoft.com/office/drawing/2014/main" id="{00000000-0008-0000-0600-00007A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59" name="Text Box 232">
          <a:extLst>
            <a:ext uri="{FF2B5EF4-FFF2-40B4-BE49-F238E27FC236}">
              <a16:creationId xmlns:a16="http://schemas.microsoft.com/office/drawing/2014/main" id="{00000000-0008-0000-0600-00007B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76200</xdr:colOff>
      <xdr:row>22</xdr:row>
      <xdr:rowOff>209550</xdr:rowOff>
    </xdr:to>
    <xdr:sp macro="" textlink="">
      <xdr:nvSpPr>
        <xdr:cNvPr id="340860" name="Text Box 233">
          <a:extLst>
            <a:ext uri="{FF2B5EF4-FFF2-40B4-BE49-F238E27FC236}">
              <a16:creationId xmlns:a16="http://schemas.microsoft.com/office/drawing/2014/main" id="{00000000-0008-0000-0600-00007C330500}"/>
            </a:ext>
          </a:extLst>
        </xdr:cNvPr>
        <xdr:cNvSpPr txBox="1">
          <a:spLocks noChangeArrowheads="1"/>
        </xdr:cNvSpPr>
      </xdr:nvSpPr>
      <xdr:spPr bwMode="auto">
        <a:xfrm>
          <a:off x="257175" y="6677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1" name="Text Box 237">
          <a:extLst>
            <a:ext uri="{FF2B5EF4-FFF2-40B4-BE49-F238E27FC236}">
              <a16:creationId xmlns:a16="http://schemas.microsoft.com/office/drawing/2014/main" id="{00000000-0008-0000-0600-00007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2" name="Text Box 238">
          <a:extLst>
            <a:ext uri="{FF2B5EF4-FFF2-40B4-BE49-F238E27FC236}">
              <a16:creationId xmlns:a16="http://schemas.microsoft.com/office/drawing/2014/main" id="{00000000-0008-0000-0600-00007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3" name="Text Box 239">
          <a:extLst>
            <a:ext uri="{FF2B5EF4-FFF2-40B4-BE49-F238E27FC236}">
              <a16:creationId xmlns:a16="http://schemas.microsoft.com/office/drawing/2014/main" id="{00000000-0008-0000-0600-00007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4" name="Text Box 240">
          <a:extLst>
            <a:ext uri="{FF2B5EF4-FFF2-40B4-BE49-F238E27FC236}">
              <a16:creationId xmlns:a16="http://schemas.microsoft.com/office/drawing/2014/main" id="{00000000-0008-0000-0600-00008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5" name="Text Box 241">
          <a:extLst>
            <a:ext uri="{FF2B5EF4-FFF2-40B4-BE49-F238E27FC236}">
              <a16:creationId xmlns:a16="http://schemas.microsoft.com/office/drawing/2014/main" id="{00000000-0008-0000-0600-00008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6" name="Text Box 242">
          <a:extLst>
            <a:ext uri="{FF2B5EF4-FFF2-40B4-BE49-F238E27FC236}">
              <a16:creationId xmlns:a16="http://schemas.microsoft.com/office/drawing/2014/main" id="{00000000-0008-0000-0600-00008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7" name="Text Box 243">
          <a:extLst>
            <a:ext uri="{FF2B5EF4-FFF2-40B4-BE49-F238E27FC236}">
              <a16:creationId xmlns:a16="http://schemas.microsoft.com/office/drawing/2014/main" id="{00000000-0008-0000-0600-00008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8" name="Text Box 244">
          <a:extLst>
            <a:ext uri="{FF2B5EF4-FFF2-40B4-BE49-F238E27FC236}">
              <a16:creationId xmlns:a16="http://schemas.microsoft.com/office/drawing/2014/main" id="{00000000-0008-0000-0600-00008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69" name="Text Box 245">
          <a:extLst>
            <a:ext uri="{FF2B5EF4-FFF2-40B4-BE49-F238E27FC236}">
              <a16:creationId xmlns:a16="http://schemas.microsoft.com/office/drawing/2014/main" id="{00000000-0008-0000-0600-00008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0" name="Text Box 246">
          <a:extLst>
            <a:ext uri="{FF2B5EF4-FFF2-40B4-BE49-F238E27FC236}">
              <a16:creationId xmlns:a16="http://schemas.microsoft.com/office/drawing/2014/main" id="{00000000-0008-0000-0600-00008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1" name="Text Box 247">
          <a:extLst>
            <a:ext uri="{FF2B5EF4-FFF2-40B4-BE49-F238E27FC236}">
              <a16:creationId xmlns:a16="http://schemas.microsoft.com/office/drawing/2014/main" id="{00000000-0008-0000-0600-00008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2" name="Text Box 248">
          <a:extLst>
            <a:ext uri="{FF2B5EF4-FFF2-40B4-BE49-F238E27FC236}">
              <a16:creationId xmlns:a16="http://schemas.microsoft.com/office/drawing/2014/main" id="{00000000-0008-0000-0600-00008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3" name="Text Box 249">
          <a:extLst>
            <a:ext uri="{FF2B5EF4-FFF2-40B4-BE49-F238E27FC236}">
              <a16:creationId xmlns:a16="http://schemas.microsoft.com/office/drawing/2014/main" id="{00000000-0008-0000-0600-00008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4" name="Text Box 250">
          <a:extLst>
            <a:ext uri="{FF2B5EF4-FFF2-40B4-BE49-F238E27FC236}">
              <a16:creationId xmlns:a16="http://schemas.microsoft.com/office/drawing/2014/main" id="{00000000-0008-0000-0600-00008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5" name="Text Box 251">
          <a:extLst>
            <a:ext uri="{FF2B5EF4-FFF2-40B4-BE49-F238E27FC236}">
              <a16:creationId xmlns:a16="http://schemas.microsoft.com/office/drawing/2014/main" id="{00000000-0008-0000-0600-00008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6" name="Text Box 252">
          <a:extLst>
            <a:ext uri="{FF2B5EF4-FFF2-40B4-BE49-F238E27FC236}">
              <a16:creationId xmlns:a16="http://schemas.microsoft.com/office/drawing/2014/main" id="{00000000-0008-0000-0600-00008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7" name="Text Box 253">
          <a:extLst>
            <a:ext uri="{FF2B5EF4-FFF2-40B4-BE49-F238E27FC236}">
              <a16:creationId xmlns:a16="http://schemas.microsoft.com/office/drawing/2014/main" id="{00000000-0008-0000-0600-00008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8" name="Text Box 254">
          <a:extLst>
            <a:ext uri="{FF2B5EF4-FFF2-40B4-BE49-F238E27FC236}">
              <a16:creationId xmlns:a16="http://schemas.microsoft.com/office/drawing/2014/main" id="{00000000-0008-0000-0600-00008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79" name="Text Box 255">
          <a:extLst>
            <a:ext uri="{FF2B5EF4-FFF2-40B4-BE49-F238E27FC236}">
              <a16:creationId xmlns:a16="http://schemas.microsoft.com/office/drawing/2014/main" id="{00000000-0008-0000-0600-00008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0" name="Text Box 256">
          <a:extLst>
            <a:ext uri="{FF2B5EF4-FFF2-40B4-BE49-F238E27FC236}">
              <a16:creationId xmlns:a16="http://schemas.microsoft.com/office/drawing/2014/main" id="{00000000-0008-0000-0600-00009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1" name="Text Box 257">
          <a:extLst>
            <a:ext uri="{FF2B5EF4-FFF2-40B4-BE49-F238E27FC236}">
              <a16:creationId xmlns:a16="http://schemas.microsoft.com/office/drawing/2014/main" id="{00000000-0008-0000-0600-00009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2" name="Text Box 258">
          <a:extLst>
            <a:ext uri="{FF2B5EF4-FFF2-40B4-BE49-F238E27FC236}">
              <a16:creationId xmlns:a16="http://schemas.microsoft.com/office/drawing/2014/main" id="{00000000-0008-0000-0600-00009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3" name="Text Box 259">
          <a:extLst>
            <a:ext uri="{FF2B5EF4-FFF2-40B4-BE49-F238E27FC236}">
              <a16:creationId xmlns:a16="http://schemas.microsoft.com/office/drawing/2014/main" id="{00000000-0008-0000-0600-00009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4" name="Text Box 260">
          <a:extLst>
            <a:ext uri="{FF2B5EF4-FFF2-40B4-BE49-F238E27FC236}">
              <a16:creationId xmlns:a16="http://schemas.microsoft.com/office/drawing/2014/main" id="{00000000-0008-0000-0600-00009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5" name="Text Box 261">
          <a:extLst>
            <a:ext uri="{FF2B5EF4-FFF2-40B4-BE49-F238E27FC236}">
              <a16:creationId xmlns:a16="http://schemas.microsoft.com/office/drawing/2014/main" id="{00000000-0008-0000-0600-00009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6" name="Text Box 262">
          <a:extLst>
            <a:ext uri="{FF2B5EF4-FFF2-40B4-BE49-F238E27FC236}">
              <a16:creationId xmlns:a16="http://schemas.microsoft.com/office/drawing/2014/main" id="{00000000-0008-0000-0600-00009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7" name="Text Box 263">
          <a:extLst>
            <a:ext uri="{FF2B5EF4-FFF2-40B4-BE49-F238E27FC236}">
              <a16:creationId xmlns:a16="http://schemas.microsoft.com/office/drawing/2014/main" id="{00000000-0008-0000-0600-00009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8" name="Text Box 264">
          <a:extLst>
            <a:ext uri="{FF2B5EF4-FFF2-40B4-BE49-F238E27FC236}">
              <a16:creationId xmlns:a16="http://schemas.microsoft.com/office/drawing/2014/main" id="{00000000-0008-0000-0600-00009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89" name="Text Box 265">
          <a:extLst>
            <a:ext uri="{FF2B5EF4-FFF2-40B4-BE49-F238E27FC236}">
              <a16:creationId xmlns:a16="http://schemas.microsoft.com/office/drawing/2014/main" id="{00000000-0008-0000-0600-00009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0" name="Text Box 266">
          <a:extLst>
            <a:ext uri="{FF2B5EF4-FFF2-40B4-BE49-F238E27FC236}">
              <a16:creationId xmlns:a16="http://schemas.microsoft.com/office/drawing/2014/main" id="{00000000-0008-0000-0600-00009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1" name="Text Box 267">
          <a:extLst>
            <a:ext uri="{FF2B5EF4-FFF2-40B4-BE49-F238E27FC236}">
              <a16:creationId xmlns:a16="http://schemas.microsoft.com/office/drawing/2014/main" id="{00000000-0008-0000-0600-00009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2" name="Text Box 268">
          <a:extLst>
            <a:ext uri="{FF2B5EF4-FFF2-40B4-BE49-F238E27FC236}">
              <a16:creationId xmlns:a16="http://schemas.microsoft.com/office/drawing/2014/main" id="{00000000-0008-0000-0600-00009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3" name="Text Box 269">
          <a:extLst>
            <a:ext uri="{FF2B5EF4-FFF2-40B4-BE49-F238E27FC236}">
              <a16:creationId xmlns:a16="http://schemas.microsoft.com/office/drawing/2014/main" id="{00000000-0008-0000-0600-00009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4" name="Text Box 270">
          <a:extLst>
            <a:ext uri="{FF2B5EF4-FFF2-40B4-BE49-F238E27FC236}">
              <a16:creationId xmlns:a16="http://schemas.microsoft.com/office/drawing/2014/main" id="{00000000-0008-0000-0600-00009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5" name="Text Box 271">
          <a:extLst>
            <a:ext uri="{FF2B5EF4-FFF2-40B4-BE49-F238E27FC236}">
              <a16:creationId xmlns:a16="http://schemas.microsoft.com/office/drawing/2014/main" id="{00000000-0008-0000-0600-00009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6" name="Text Box 272">
          <a:extLst>
            <a:ext uri="{FF2B5EF4-FFF2-40B4-BE49-F238E27FC236}">
              <a16:creationId xmlns:a16="http://schemas.microsoft.com/office/drawing/2014/main" id="{00000000-0008-0000-0600-0000A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7" name="Text Box 273">
          <a:extLst>
            <a:ext uri="{FF2B5EF4-FFF2-40B4-BE49-F238E27FC236}">
              <a16:creationId xmlns:a16="http://schemas.microsoft.com/office/drawing/2014/main" id="{00000000-0008-0000-0600-0000A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8" name="Text Box 274">
          <a:extLst>
            <a:ext uri="{FF2B5EF4-FFF2-40B4-BE49-F238E27FC236}">
              <a16:creationId xmlns:a16="http://schemas.microsoft.com/office/drawing/2014/main" id="{00000000-0008-0000-0600-0000A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899" name="Text Box 275">
          <a:extLst>
            <a:ext uri="{FF2B5EF4-FFF2-40B4-BE49-F238E27FC236}">
              <a16:creationId xmlns:a16="http://schemas.microsoft.com/office/drawing/2014/main" id="{00000000-0008-0000-0600-0000A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0" name="Text Box 276">
          <a:extLst>
            <a:ext uri="{FF2B5EF4-FFF2-40B4-BE49-F238E27FC236}">
              <a16:creationId xmlns:a16="http://schemas.microsoft.com/office/drawing/2014/main" id="{00000000-0008-0000-0600-0000A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1" name="Text Box 277">
          <a:extLst>
            <a:ext uri="{FF2B5EF4-FFF2-40B4-BE49-F238E27FC236}">
              <a16:creationId xmlns:a16="http://schemas.microsoft.com/office/drawing/2014/main" id="{00000000-0008-0000-0600-0000A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2" name="Text Box 278">
          <a:extLst>
            <a:ext uri="{FF2B5EF4-FFF2-40B4-BE49-F238E27FC236}">
              <a16:creationId xmlns:a16="http://schemas.microsoft.com/office/drawing/2014/main" id="{00000000-0008-0000-0600-0000A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3" name="Text Box 279">
          <a:extLst>
            <a:ext uri="{FF2B5EF4-FFF2-40B4-BE49-F238E27FC236}">
              <a16:creationId xmlns:a16="http://schemas.microsoft.com/office/drawing/2014/main" id="{00000000-0008-0000-0600-0000A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4" name="Text Box 280">
          <a:extLst>
            <a:ext uri="{FF2B5EF4-FFF2-40B4-BE49-F238E27FC236}">
              <a16:creationId xmlns:a16="http://schemas.microsoft.com/office/drawing/2014/main" id="{00000000-0008-0000-0600-0000A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5" name="Text Box 281">
          <a:extLst>
            <a:ext uri="{FF2B5EF4-FFF2-40B4-BE49-F238E27FC236}">
              <a16:creationId xmlns:a16="http://schemas.microsoft.com/office/drawing/2014/main" id="{00000000-0008-0000-0600-0000A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6" name="Text Box 282">
          <a:extLst>
            <a:ext uri="{FF2B5EF4-FFF2-40B4-BE49-F238E27FC236}">
              <a16:creationId xmlns:a16="http://schemas.microsoft.com/office/drawing/2014/main" id="{00000000-0008-0000-0600-0000A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7" name="Text Box 283">
          <a:extLst>
            <a:ext uri="{FF2B5EF4-FFF2-40B4-BE49-F238E27FC236}">
              <a16:creationId xmlns:a16="http://schemas.microsoft.com/office/drawing/2014/main" id="{00000000-0008-0000-0600-0000A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8" name="Text Box 284">
          <a:extLst>
            <a:ext uri="{FF2B5EF4-FFF2-40B4-BE49-F238E27FC236}">
              <a16:creationId xmlns:a16="http://schemas.microsoft.com/office/drawing/2014/main" id="{00000000-0008-0000-0600-0000A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09" name="Text Box 285">
          <a:extLst>
            <a:ext uri="{FF2B5EF4-FFF2-40B4-BE49-F238E27FC236}">
              <a16:creationId xmlns:a16="http://schemas.microsoft.com/office/drawing/2014/main" id="{00000000-0008-0000-0600-0000A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0" name="Text Box 286">
          <a:extLst>
            <a:ext uri="{FF2B5EF4-FFF2-40B4-BE49-F238E27FC236}">
              <a16:creationId xmlns:a16="http://schemas.microsoft.com/office/drawing/2014/main" id="{00000000-0008-0000-0600-0000A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1" name="Text Box 287">
          <a:extLst>
            <a:ext uri="{FF2B5EF4-FFF2-40B4-BE49-F238E27FC236}">
              <a16:creationId xmlns:a16="http://schemas.microsoft.com/office/drawing/2014/main" id="{00000000-0008-0000-0600-0000A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2" name="Text Box 288">
          <a:extLst>
            <a:ext uri="{FF2B5EF4-FFF2-40B4-BE49-F238E27FC236}">
              <a16:creationId xmlns:a16="http://schemas.microsoft.com/office/drawing/2014/main" id="{00000000-0008-0000-0600-0000B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3" name="Text Box 289">
          <a:extLst>
            <a:ext uri="{FF2B5EF4-FFF2-40B4-BE49-F238E27FC236}">
              <a16:creationId xmlns:a16="http://schemas.microsoft.com/office/drawing/2014/main" id="{00000000-0008-0000-0600-0000B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4" name="Text Box 290">
          <a:extLst>
            <a:ext uri="{FF2B5EF4-FFF2-40B4-BE49-F238E27FC236}">
              <a16:creationId xmlns:a16="http://schemas.microsoft.com/office/drawing/2014/main" id="{00000000-0008-0000-0600-0000B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5" name="Text Box 291">
          <a:extLst>
            <a:ext uri="{FF2B5EF4-FFF2-40B4-BE49-F238E27FC236}">
              <a16:creationId xmlns:a16="http://schemas.microsoft.com/office/drawing/2014/main" id="{00000000-0008-0000-0600-0000B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16" name="Text Box 292">
          <a:extLst>
            <a:ext uri="{FF2B5EF4-FFF2-40B4-BE49-F238E27FC236}">
              <a16:creationId xmlns:a16="http://schemas.microsoft.com/office/drawing/2014/main" id="{00000000-0008-0000-0600-0000B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xdr:colOff>
      <xdr:row>10</xdr:row>
      <xdr:rowOff>0</xdr:rowOff>
    </xdr:from>
    <xdr:to>
      <xdr:col>16</xdr:col>
      <xdr:colOff>219075</xdr:colOff>
      <xdr:row>10</xdr:row>
      <xdr:rowOff>0</xdr:rowOff>
    </xdr:to>
    <xdr:sp macro="" textlink="">
      <xdr:nvSpPr>
        <xdr:cNvPr id="283" name="Text Box 294">
          <a:extLst>
            <a:ext uri="{FF2B5EF4-FFF2-40B4-BE49-F238E27FC236}">
              <a16:creationId xmlns:a16="http://schemas.microsoft.com/office/drawing/2014/main" id="{00000000-0008-0000-0600-00001B010000}"/>
            </a:ext>
          </a:extLst>
        </xdr:cNvPr>
        <xdr:cNvSpPr txBox="1">
          <a:spLocks noChangeArrowheads="1"/>
        </xdr:cNvSpPr>
      </xdr:nvSpPr>
      <xdr:spPr bwMode="auto">
        <a:xfrm>
          <a:off x="38100" y="2657475"/>
          <a:ext cx="430530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行　　政　・　医　　療</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大　　学　・　高　　教</a:t>
          </a:r>
        </a:p>
        <a:p>
          <a:pPr algn="l" rtl="0">
            <a:defRPr sz="1000"/>
          </a:pPr>
          <a:r>
            <a:rPr lang="ja-JP" altLang="en-US" sz="1100" b="0" i="0" u="none" strike="noStrike" baseline="0">
              <a:solidFill>
                <a:srgbClr val="000000"/>
              </a:solidFill>
              <a:latin typeface="ＭＳ 明朝"/>
              <a:ea typeface="ＭＳ 明朝"/>
            </a:rPr>
            <a:t>　中 小 教　・　行　　政</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県 費 外</a:t>
          </a: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47625</xdr:colOff>
      <xdr:row>12</xdr:row>
      <xdr:rowOff>0</xdr:rowOff>
    </xdr:from>
    <xdr:to>
      <xdr:col>11</xdr:col>
      <xdr:colOff>9525</xdr:colOff>
      <xdr:row>12</xdr:row>
      <xdr:rowOff>0</xdr:rowOff>
    </xdr:to>
    <xdr:sp macro="" textlink="">
      <xdr:nvSpPr>
        <xdr:cNvPr id="284" name="Text Box 297">
          <a:extLst>
            <a:ext uri="{FF2B5EF4-FFF2-40B4-BE49-F238E27FC236}">
              <a16:creationId xmlns:a16="http://schemas.microsoft.com/office/drawing/2014/main" id="{00000000-0008-0000-0600-00001C010000}"/>
            </a:ext>
          </a:extLst>
        </xdr:cNvPr>
        <xdr:cNvSpPr txBox="1">
          <a:spLocks noChangeArrowheads="1"/>
        </xdr:cNvSpPr>
      </xdr:nvSpPr>
      <xdr:spPr bwMode="auto">
        <a:xfrm>
          <a:off x="47625" y="3419475"/>
          <a:ext cx="2705100"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行　　政　・　医　　療</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大　　学　・　高　　教</a:t>
          </a:r>
        </a:p>
        <a:p>
          <a:pPr algn="l" rtl="0">
            <a:defRPr sz="1000"/>
          </a:pPr>
          <a:r>
            <a:rPr lang="ja-JP" altLang="en-US" sz="1100" b="0" i="0" u="none" strike="noStrike" baseline="0">
              <a:solidFill>
                <a:srgbClr val="000000"/>
              </a:solidFill>
              <a:latin typeface="ＭＳ 明朝"/>
              <a:ea typeface="ＭＳ 明朝"/>
            </a:rPr>
            <a:t>　中 小 教　・　行　　政</a:t>
          </a:r>
          <a:r>
            <a:rPr lang="en-US" altLang="ja-JP" sz="1100" b="0" i="0" u="none" strike="noStrike" baseline="0">
              <a:solidFill>
                <a:srgbClr val="000000"/>
              </a:solidFill>
              <a:latin typeface="ＭＳ 明朝"/>
              <a:ea typeface="ＭＳ 明朝"/>
            </a:rPr>
            <a:t>(2)</a:t>
          </a:r>
        </a:p>
        <a:p>
          <a:pPr algn="l" rtl="0">
            <a:defRPr sz="1000"/>
          </a:pPr>
          <a:r>
            <a:rPr lang="ja-JP" altLang="en-US" sz="1100" b="0" i="0" u="none" strike="noStrike" baseline="0">
              <a:solidFill>
                <a:srgbClr val="000000"/>
              </a:solidFill>
              <a:latin typeface="ＭＳ 明朝"/>
              <a:ea typeface="ＭＳ 明朝"/>
            </a:rPr>
            <a:t>　県 費 外</a:t>
          </a: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28</xdr:col>
      <xdr:colOff>95250</xdr:colOff>
      <xdr:row>38</xdr:row>
      <xdr:rowOff>0</xdr:rowOff>
    </xdr:from>
    <xdr:to>
      <xdr:col>29</xdr:col>
      <xdr:colOff>104775</xdr:colOff>
      <xdr:row>38</xdr:row>
      <xdr:rowOff>0</xdr:rowOff>
    </xdr:to>
    <xdr:sp macro="" textlink="">
      <xdr:nvSpPr>
        <xdr:cNvPr id="285" name="Oval 303">
          <a:extLst>
            <a:ext uri="{FF2B5EF4-FFF2-40B4-BE49-F238E27FC236}">
              <a16:creationId xmlns:a16="http://schemas.microsoft.com/office/drawing/2014/main" id="{00000000-0008-0000-0600-00001D010000}"/>
            </a:ext>
          </a:extLst>
        </xdr:cNvPr>
        <xdr:cNvSpPr>
          <a:spLocks noChangeArrowheads="1"/>
        </xdr:cNvSpPr>
      </xdr:nvSpPr>
      <xdr:spPr bwMode="auto">
        <a:xfrm>
          <a:off x="7705725" y="11649075"/>
          <a:ext cx="285750" cy="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26</xdr:col>
      <xdr:colOff>180975</xdr:colOff>
      <xdr:row>36</xdr:row>
      <xdr:rowOff>66675</xdr:rowOff>
    </xdr:from>
    <xdr:to>
      <xdr:col>27</xdr:col>
      <xdr:colOff>152400</xdr:colOff>
      <xdr:row>36</xdr:row>
      <xdr:rowOff>314325</xdr:rowOff>
    </xdr:to>
    <xdr:sp macro="" textlink="">
      <xdr:nvSpPr>
        <xdr:cNvPr id="286" name="Rectangle 304">
          <a:extLst>
            <a:ext uri="{FF2B5EF4-FFF2-40B4-BE49-F238E27FC236}">
              <a16:creationId xmlns:a16="http://schemas.microsoft.com/office/drawing/2014/main" id="{00000000-0008-0000-0600-00001E010000}"/>
            </a:ext>
          </a:extLst>
        </xdr:cNvPr>
        <xdr:cNvSpPr>
          <a:spLocks noChangeArrowheads="1"/>
        </xdr:cNvSpPr>
      </xdr:nvSpPr>
      <xdr:spPr bwMode="auto">
        <a:xfrm>
          <a:off x="7239000" y="10953750"/>
          <a:ext cx="247650" cy="24765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27</xdr:col>
      <xdr:colOff>161925</xdr:colOff>
      <xdr:row>28</xdr:row>
      <xdr:rowOff>57150</xdr:rowOff>
    </xdr:from>
    <xdr:to>
      <xdr:col>28</xdr:col>
      <xdr:colOff>152400</xdr:colOff>
      <xdr:row>28</xdr:row>
      <xdr:rowOff>323850</xdr:rowOff>
    </xdr:to>
    <xdr:sp macro="" textlink="">
      <xdr:nvSpPr>
        <xdr:cNvPr id="287" name="Oval 306">
          <a:extLst>
            <a:ext uri="{FF2B5EF4-FFF2-40B4-BE49-F238E27FC236}">
              <a16:creationId xmlns:a16="http://schemas.microsoft.com/office/drawing/2014/main" id="{00000000-0008-0000-0600-00001F010000}"/>
            </a:ext>
          </a:extLst>
        </xdr:cNvPr>
        <xdr:cNvSpPr>
          <a:spLocks noChangeArrowheads="1"/>
        </xdr:cNvSpPr>
      </xdr:nvSpPr>
      <xdr:spPr bwMode="auto">
        <a:xfrm>
          <a:off x="7496175" y="8448675"/>
          <a:ext cx="266700" cy="2667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2" name="Text Box 307">
          <a:extLst>
            <a:ext uri="{FF2B5EF4-FFF2-40B4-BE49-F238E27FC236}">
              <a16:creationId xmlns:a16="http://schemas.microsoft.com/office/drawing/2014/main" id="{00000000-0008-0000-0600-0000B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3" name="Text Box 308">
          <a:extLst>
            <a:ext uri="{FF2B5EF4-FFF2-40B4-BE49-F238E27FC236}">
              <a16:creationId xmlns:a16="http://schemas.microsoft.com/office/drawing/2014/main" id="{00000000-0008-0000-0600-0000B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4" name="Text Box 309">
          <a:extLst>
            <a:ext uri="{FF2B5EF4-FFF2-40B4-BE49-F238E27FC236}">
              <a16:creationId xmlns:a16="http://schemas.microsoft.com/office/drawing/2014/main" id="{00000000-0008-0000-0600-0000B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5" name="Text Box 310">
          <a:extLst>
            <a:ext uri="{FF2B5EF4-FFF2-40B4-BE49-F238E27FC236}">
              <a16:creationId xmlns:a16="http://schemas.microsoft.com/office/drawing/2014/main" id="{00000000-0008-0000-0600-0000B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6" name="Text Box 311">
          <a:extLst>
            <a:ext uri="{FF2B5EF4-FFF2-40B4-BE49-F238E27FC236}">
              <a16:creationId xmlns:a16="http://schemas.microsoft.com/office/drawing/2014/main" id="{00000000-0008-0000-0600-0000B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7" name="Text Box 312">
          <a:extLst>
            <a:ext uri="{FF2B5EF4-FFF2-40B4-BE49-F238E27FC236}">
              <a16:creationId xmlns:a16="http://schemas.microsoft.com/office/drawing/2014/main" id="{00000000-0008-0000-0600-0000B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8" name="Text Box 313">
          <a:extLst>
            <a:ext uri="{FF2B5EF4-FFF2-40B4-BE49-F238E27FC236}">
              <a16:creationId xmlns:a16="http://schemas.microsoft.com/office/drawing/2014/main" id="{00000000-0008-0000-0600-0000C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29" name="Text Box 314">
          <a:extLst>
            <a:ext uri="{FF2B5EF4-FFF2-40B4-BE49-F238E27FC236}">
              <a16:creationId xmlns:a16="http://schemas.microsoft.com/office/drawing/2014/main" id="{00000000-0008-0000-0600-0000C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0" name="Text Box 315">
          <a:extLst>
            <a:ext uri="{FF2B5EF4-FFF2-40B4-BE49-F238E27FC236}">
              <a16:creationId xmlns:a16="http://schemas.microsoft.com/office/drawing/2014/main" id="{00000000-0008-0000-0600-0000C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1" name="Text Box 316">
          <a:extLst>
            <a:ext uri="{FF2B5EF4-FFF2-40B4-BE49-F238E27FC236}">
              <a16:creationId xmlns:a16="http://schemas.microsoft.com/office/drawing/2014/main" id="{00000000-0008-0000-0600-0000C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2" name="Text Box 317">
          <a:extLst>
            <a:ext uri="{FF2B5EF4-FFF2-40B4-BE49-F238E27FC236}">
              <a16:creationId xmlns:a16="http://schemas.microsoft.com/office/drawing/2014/main" id="{00000000-0008-0000-0600-0000C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3" name="Text Box 318">
          <a:extLst>
            <a:ext uri="{FF2B5EF4-FFF2-40B4-BE49-F238E27FC236}">
              <a16:creationId xmlns:a16="http://schemas.microsoft.com/office/drawing/2014/main" id="{00000000-0008-0000-0600-0000C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4" name="Text Box 319">
          <a:extLst>
            <a:ext uri="{FF2B5EF4-FFF2-40B4-BE49-F238E27FC236}">
              <a16:creationId xmlns:a16="http://schemas.microsoft.com/office/drawing/2014/main" id="{00000000-0008-0000-0600-0000C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5" name="Text Box 320">
          <a:extLst>
            <a:ext uri="{FF2B5EF4-FFF2-40B4-BE49-F238E27FC236}">
              <a16:creationId xmlns:a16="http://schemas.microsoft.com/office/drawing/2014/main" id="{00000000-0008-0000-0600-0000C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6" name="Text Box 321">
          <a:extLst>
            <a:ext uri="{FF2B5EF4-FFF2-40B4-BE49-F238E27FC236}">
              <a16:creationId xmlns:a16="http://schemas.microsoft.com/office/drawing/2014/main" id="{00000000-0008-0000-0600-0000C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7" name="Text Box 322">
          <a:extLst>
            <a:ext uri="{FF2B5EF4-FFF2-40B4-BE49-F238E27FC236}">
              <a16:creationId xmlns:a16="http://schemas.microsoft.com/office/drawing/2014/main" id="{00000000-0008-0000-0600-0000C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8" name="Text Box 323">
          <a:extLst>
            <a:ext uri="{FF2B5EF4-FFF2-40B4-BE49-F238E27FC236}">
              <a16:creationId xmlns:a16="http://schemas.microsoft.com/office/drawing/2014/main" id="{00000000-0008-0000-0600-0000C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39" name="Text Box 324">
          <a:extLst>
            <a:ext uri="{FF2B5EF4-FFF2-40B4-BE49-F238E27FC236}">
              <a16:creationId xmlns:a16="http://schemas.microsoft.com/office/drawing/2014/main" id="{00000000-0008-0000-0600-0000C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0" name="Text Box 325">
          <a:extLst>
            <a:ext uri="{FF2B5EF4-FFF2-40B4-BE49-F238E27FC236}">
              <a16:creationId xmlns:a16="http://schemas.microsoft.com/office/drawing/2014/main" id="{00000000-0008-0000-0600-0000C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1" name="Text Box 326">
          <a:extLst>
            <a:ext uri="{FF2B5EF4-FFF2-40B4-BE49-F238E27FC236}">
              <a16:creationId xmlns:a16="http://schemas.microsoft.com/office/drawing/2014/main" id="{00000000-0008-0000-0600-0000C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2" name="Text Box 327">
          <a:extLst>
            <a:ext uri="{FF2B5EF4-FFF2-40B4-BE49-F238E27FC236}">
              <a16:creationId xmlns:a16="http://schemas.microsoft.com/office/drawing/2014/main" id="{00000000-0008-0000-0600-0000C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3" name="Text Box 328">
          <a:extLst>
            <a:ext uri="{FF2B5EF4-FFF2-40B4-BE49-F238E27FC236}">
              <a16:creationId xmlns:a16="http://schemas.microsoft.com/office/drawing/2014/main" id="{00000000-0008-0000-0600-0000C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4" name="Text Box 329">
          <a:extLst>
            <a:ext uri="{FF2B5EF4-FFF2-40B4-BE49-F238E27FC236}">
              <a16:creationId xmlns:a16="http://schemas.microsoft.com/office/drawing/2014/main" id="{00000000-0008-0000-0600-0000D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5" name="Text Box 330">
          <a:extLst>
            <a:ext uri="{FF2B5EF4-FFF2-40B4-BE49-F238E27FC236}">
              <a16:creationId xmlns:a16="http://schemas.microsoft.com/office/drawing/2014/main" id="{00000000-0008-0000-0600-0000D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6" name="Text Box 331">
          <a:extLst>
            <a:ext uri="{FF2B5EF4-FFF2-40B4-BE49-F238E27FC236}">
              <a16:creationId xmlns:a16="http://schemas.microsoft.com/office/drawing/2014/main" id="{00000000-0008-0000-0600-0000D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7" name="Text Box 332">
          <a:extLst>
            <a:ext uri="{FF2B5EF4-FFF2-40B4-BE49-F238E27FC236}">
              <a16:creationId xmlns:a16="http://schemas.microsoft.com/office/drawing/2014/main" id="{00000000-0008-0000-0600-0000D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8" name="Text Box 333">
          <a:extLst>
            <a:ext uri="{FF2B5EF4-FFF2-40B4-BE49-F238E27FC236}">
              <a16:creationId xmlns:a16="http://schemas.microsoft.com/office/drawing/2014/main" id="{00000000-0008-0000-0600-0000D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49" name="Text Box 334">
          <a:extLst>
            <a:ext uri="{FF2B5EF4-FFF2-40B4-BE49-F238E27FC236}">
              <a16:creationId xmlns:a16="http://schemas.microsoft.com/office/drawing/2014/main" id="{00000000-0008-0000-0600-0000D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0" name="Text Box 335">
          <a:extLst>
            <a:ext uri="{FF2B5EF4-FFF2-40B4-BE49-F238E27FC236}">
              <a16:creationId xmlns:a16="http://schemas.microsoft.com/office/drawing/2014/main" id="{00000000-0008-0000-0600-0000D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1" name="Text Box 336">
          <a:extLst>
            <a:ext uri="{FF2B5EF4-FFF2-40B4-BE49-F238E27FC236}">
              <a16:creationId xmlns:a16="http://schemas.microsoft.com/office/drawing/2014/main" id="{00000000-0008-0000-0600-0000D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2" name="Text Box 337">
          <a:extLst>
            <a:ext uri="{FF2B5EF4-FFF2-40B4-BE49-F238E27FC236}">
              <a16:creationId xmlns:a16="http://schemas.microsoft.com/office/drawing/2014/main" id="{00000000-0008-0000-0600-0000D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3" name="Text Box 338">
          <a:extLst>
            <a:ext uri="{FF2B5EF4-FFF2-40B4-BE49-F238E27FC236}">
              <a16:creationId xmlns:a16="http://schemas.microsoft.com/office/drawing/2014/main" id="{00000000-0008-0000-0600-0000D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4" name="Text Box 339">
          <a:extLst>
            <a:ext uri="{FF2B5EF4-FFF2-40B4-BE49-F238E27FC236}">
              <a16:creationId xmlns:a16="http://schemas.microsoft.com/office/drawing/2014/main" id="{00000000-0008-0000-0600-0000D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5" name="Text Box 340">
          <a:extLst>
            <a:ext uri="{FF2B5EF4-FFF2-40B4-BE49-F238E27FC236}">
              <a16:creationId xmlns:a16="http://schemas.microsoft.com/office/drawing/2014/main" id="{00000000-0008-0000-0600-0000D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6" name="Text Box 341">
          <a:extLst>
            <a:ext uri="{FF2B5EF4-FFF2-40B4-BE49-F238E27FC236}">
              <a16:creationId xmlns:a16="http://schemas.microsoft.com/office/drawing/2014/main" id="{00000000-0008-0000-0600-0000D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7" name="Text Box 342">
          <a:extLst>
            <a:ext uri="{FF2B5EF4-FFF2-40B4-BE49-F238E27FC236}">
              <a16:creationId xmlns:a16="http://schemas.microsoft.com/office/drawing/2014/main" id="{00000000-0008-0000-0600-0000D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8" name="Text Box 343">
          <a:extLst>
            <a:ext uri="{FF2B5EF4-FFF2-40B4-BE49-F238E27FC236}">
              <a16:creationId xmlns:a16="http://schemas.microsoft.com/office/drawing/2014/main" id="{00000000-0008-0000-0600-0000D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59" name="Text Box 344">
          <a:extLst>
            <a:ext uri="{FF2B5EF4-FFF2-40B4-BE49-F238E27FC236}">
              <a16:creationId xmlns:a16="http://schemas.microsoft.com/office/drawing/2014/main" id="{00000000-0008-0000-0600-0000D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0" name="Text Box 345">
          <a:extLst>
            <a:ext uri="{FF2B5EF4-FFF2-40B4-BE49-F238E27FC236}">
              <a16:creationId xmlns:a16="http://schemas.microsoft.com/office/drawing/2014/main" id="{00000000-0008-0000-0600-0000E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1" name="Text Box 346">
          <a:extLst>
            <a:ext uri="{FF2B5EF4-FFF2-40B4-BE49-F238E27FC236}">
              <a16:creationId xmlns:a16="http://schemas.microsoft.com/office/drawing/2014/main" id="{00000000-0008-0000-0600-0000E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2" name="Text Box 347">
          <a:extLst>
            <a:ext uri="{FF2B5EF4-FFF2-40B4-BE49-F238E27FC236}">
              <a16:creationId xmlns:a16="http://schemas.microsoft.com/office/drawing/2014/main" id="{00000000-0008-0000-0600-0000E2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3" name="Text Box 348">
          <a:extLst>
            <a:ext uri="{FF2B5EF4-FFF2-40B4-BE49-F238E27FC236}">
              <a16:creationId xmlns:a16="http://schemas.microsoft.com/office/drawing/2014/main" id="{00000000-0008-0000-0600-0000E3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4" name="Text Box 349">
          <a:extLst>
            <a:ext uri="{FF2B5EF4-FFF2-40B4-BE49-F238E27FC236}">
              <a16:creationId xmlns:a16="http://schemas.microsoft.com/office/drawing/2014/main" id="{00000000-0008-0000-0600-0000E4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5" name="Text Box 350">
          <a:extLst>
            <a:ext uri="{FF2B5EF4-FFF2-40B4-BE49-F238E27FC236}">
              <a16:creationId xmlns:a16="http://schemas.microsoft.com/office/drawing/2014/main" id="{00000000-0008-0000-0600-0000E5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6" name="Text Box 351">
          <a:extLst>
            <a:ext uri="{FF2B5EF4-FFF2-40B4-BE49-F238E27FC236}">
              <a16:creationId xmlns:a16="http://schemas.microsoft.com/office/drawing/2014/main" id="{00000000-0008-0000-0600-0000E6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7" name="Text Box 352">
          <a:extLst>
            <a:ext uri="{FF2B5EF4-FFF2-40B4-BE49-F238E27FC236}">
              <a16:creationId xmlns:a16="http://schemas.microsoft.com/office/drawing/2014/main" id="{00000000-0008-0000-0600-0000E7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8" name="Text Box 353">
          <a:extLst>
            <a:ext uri="{FF2B5EF4-FFF2-40B4-BE49-F238E27FC236}">
              <a16:creationId xmlns:a16="http://schemas.microsoft.com/office/drawing/2014/main" id="{00000000-0008-0000-0600-0000E8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69" name="Text Box 354">
          <a:extLst>
            <a:ext uri="{FF2B5EF4-FFF2-40B4-BE49-F238E27FC236}">
              <a16:creationId xmlns:a16="http://schemas.microsoft.com/office/drawing/2014/main" id="{00000000-0008-0000-0600-0000E9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0" name="Text Box 355">
          <a:extLst>
            <a:ext uri="{FF2B5EF4-FFF2-40B4-BE49-F238E27FC236}">
              <a16:creationId xmlns:a16="http://schemas.microsoft.com/office/drawing/2014/main" id="{00000000-0008-0000-0600-0000EA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1" name="Text Box 356">
          <a:extLst>
            <a:ext uri="{FF2B5EF4-FFF2-40B4-BE49-F238E27FC236}">
              <a16:creationId xmlns:a16="http://schemas.microsoft.com/office/drawing/2014/main" id="{00000000-0008-0000-0600-0000EB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2" name="Text Box 357">
          <a:extLst>
            <a:ext uri="{FF2B5EF4-FFF2-40B4-BE49-F238E27FC236}">
              <a16:creationId xmlns:a16="http://schemas.microsoft.com/office/drawing/2014/main" id="{00000000-0008-0000-0600-0000EC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3" name="Text Box 358">
          <a:extLst>
            <a:ext uri="{FF2B5EF4-FFF2-40B4-BE49-F238E27FC236}">
              <a16:creationId xmlns:a16="http://schemas.microsoft.com/office/drawing/2014/main" id="{00000000-0008-0000-0600-0000ED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4" name="Text Box 359">
          <a:extLst>
            <a:ext uri="{FF2B5EF4-FFF2-40B4-BE49-F238E27FC236}">
              <a16:creationId xmlns:a16="http://schemas.microsoft.com/office/drawing/2014/main" id="{00000000-0008-0000-0600-0000EE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5" name="Text Box 360">
          <a:extLst>
            <a:ext uri="{FF2B5EF4-FFF2-40B4-BE49-F238E27FC236}">
              <a16:creationId xmlns:a16="http://schemas.microsoft.com/office/drawing/2014/main" id="{00000000-0008-0000-0600-0000EF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6" name="Text Box 361">
          <a:extLst>
            <a:ext uri="{FF2B5EF4-FFF2-40B4-BE49-F238E27FC236}">
              <a16:creationId xmlns:a16="http://schemas.microsoft.com/office/drawing/2014/main" id="{00000000-0008-0000-0600-0000F0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xdr:row>
      <xdr:rowOff>0</xdr:rowOff>
    </xdr:from>
    <xdr:to>
      <xdr:col>5</xdr:col>
      <xdr:colOff>76200</xdr:colOff>
      <xdr:row>2</xdr:row>
      <xdr:rowOff>209550</xdr:rowOff>
    </xdr:to>
    <xdr:sp macro="" textlink="">
      <xdr:nvSpPr>
        <xdr:cNvPr id="340977" name="Text Box 362">
          <a:extLst>
            <a:ext uri="{FF2B5EF4-FFF2-40B4-BE49-F238E27FC236}">
              <a16:creationId xmlns:a16="http://schemas.microsoft.com/office/drawing/2014/main" id="{00000000-0008-0000-0600-0000F1330500}"/>
            </a:ext>
          </a:extLst>
        </xdr:cNvPr>
        <xdr:cNvSpPr txBox="1">
          <a:spLocks noChangeArrowheads="1"/>
        </xdr:cNvSpPr>
      </xdr:nvSpPr>
      <xdr:spPr bwMode="auto">
        <a:xfrm>
          <a:off x="1085850" y="4191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78" name="Text Box 363">
          <a:extLst>
            <a:ext uri="{FF2B5EF4-FFF2-40B4-BE49-F238E27FC236}">
              <a16:creationId xmlns:a16="http://schemas.microsoft.com/office/drawing/2014/main" id="{00000000-0008-0000-0600-0000F2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79" name="Text Box 364">
          <a:extLst>
            <a:ext uri="{FF2B5EF4-FFF2-40B4-BE49-F238E27FC236}">
              <a16:creationId xmlns:a16="http://schemas.microsoft.com/office/drawing/2014/main" id="{00000000-0008-0000-0600-0000F3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0" name="Text Box 365">
          <a:extLst>
            <a:ext uri="{FF2B5EF4-FFF2-40B4-BE49-F238E27FC236}">
              <a16:creationId xmlns:a16="http://schemas.microsoft.com/office/drawing/2014/main" id="{00000000-0008-0000-0600-0000F4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1" name="Text Box 366">
          <a:extLst>
            <a:ext uri="{FF2B5EF4-FFF2-40B4-BE49-F238E27FC236}">
              <a16:creationId xmlns:a16="http://schemas.microsoft.com/office/drawing/2014/main" id="{00000000-0008-0000-0600-0000F5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2" name="Text Box 367">
          <a:extLst>
            <a:ext uri="{FF2B5EF4-FFF2-40B4-BE49-F238E27FC236}">
              <a16:creationId xmlns:a16="http://schemas.microsoft.com/office/drawing/2014/main" id="{00000000-0008-0000-0600-0000F6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3" name="Text Box 368">
          <a:extLst>
            <a:ext uri="{FF2B5EF4-FFF2-40B4-BE49-F238E27FC236}">
              <a16:creationId xmlns:a16="http://schemas.microsoft.com/office/drawing/2014/main" id="{00000000-0008-0000-0600-0000F7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4" name="Text Box 369">
          <a:extLst>
            <a:ext uri="{FF2B5EF4-FFF2-40B4-BE49-F238E27FC236}">
              <a16:creationId xmlns:a16="http://schemas.microsoft.com/office/drawing/2014/main" id="{00000000-0008-0000-0600-0000F8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5" name="Text Box 370">
          <a:extLst>
            <a:ext uri="{FF2B5EF4-FFF2-40B4-BE49-F238E27FC236}">
              <a16:creationId xmlns:a16="http://schemas.microsoft.com/office/drawing/2014/main" id="{00000000-0008-0000-0600-0000F9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6" name="Text Box 371">
          <a:extLst>
            <a:ext uri="{FF2B5EF4-FFF2-40B4-BE49-F238E27FC236}">
              <a16:creationId xmlns:a16="http://schemas.microsoft.com/office/drawing/2014/main" id="{00000000-0008-0000-0600-0000FA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7" name="Text Box 372">
          <a:extLst>
            <a:ext uri="{FF2B5EF4-FFF2-40B4-BE49-F238E27FC236}">
              <a16:creationId xmlns:a16="http://schemas.microsoft.com/office/drawing/2014/main" id="{00000000-0008-0000-0600-0000FB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8" name="Text Box 373">
          <a:extLst>
            <a:ext uri="{FF2B5EF4-FFF2-40B4-BE49-F238E27FC236}">
              <a16:creationId xmlns:a16="http://schemas.microsoft.com/office/drawing/2014/main" id="{00000000-0008-0000-0600-0000FC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89" name="Text Box 374">
          <a:extLst>
            <a:ext uri="{FF2B5EF4-FFF2-40B4-BE49-F238E27FC236}">
              <a16:creationId xmlns:a16="http://schemas.microsoft.com/office/drawing/2014/main" id="{00000000-0008-0000-0600-0000FD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0" name="Text Box 375">
          <a:extLst>
            <a:ext uri="{FF2B5EF4-FFF2-40B4-BE49-F238E27FC236}">
              <a16:creationId xmlns:a16="http://schemas.microsoft.com/office/drawing/2014/main" id="{00000000-0008-0000-0600-0000FE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0991" name="Text Box 376">
          <a:extLst>
            <a:ext uri="{FF2B5EF4-FFF2-40B4-BE49-F238E27FC236}">
              <a16:creationId xmlns:a16="http://schemas.microsoft.com/office/drawing/2014/main" id="{00000000-0008-0000-0600-0000FF33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16" name="Text Box 377">
          <a:extLst>
            <a:ext uri="{FF2B5EF4-FFF2-40B4-BE49-F238E27FC236}">
              <a16:creationId xmlns:a16="http://schemas.microsoft.com/office/drawing/2014/main" id="{00000000-0008-0000-0600-00000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17" name="Text Box 378">
          <a:extLst>
            <a:ext uri="{FF2B5EF4-FFF2-40B4-BE49-F238E27FC236}">
              <a16:creationId xmlns:a16="http://schemas.microsoft.com/office/drawing/2014/main" id="{00000000-0008-0000-0600-00000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18" name="Text Box 379">
          <a:extLst>
            <a:ext uri="{FF2B5EF4-FFF2-40B4-BE49-F238E27FC236}">
              <a16:creationId xmlns:a16="http://schemas.microsoft.com/office/drawing/2014/main" id="{00000000-0008-0000-0600-00000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19" name="Text Box 380">
          <a:extLst>
            <a:ext uri="{FF2B5EF4-FFF2-40B4-BE49-F238E27FC236}">
              <a16:creationId xmlns:a16="http://schemas.microsoft.com/office/drawing/2014/main" id="{00000000-0008-0000-0600-00000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0" name="Text Box 381">
          <a:extLst>
            <a:ext uri="{FF2B5EF4-FFF2-40B4-BE49-F238E27FC236}">
              <a16:creationId xmlns:a16="http://schemas.microsoft.com/office/drawing/2014/main" id="{00000000-0008-0000-0600-00000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1" name="Text Box 382">
          <a:extLst>
            <a:ext uri="{FF2B5EF4-FFF2-40B4-BE49-F238E27FC236}">
              <a16:creationId xmlns:a16="http://schemas.microsoft.com/office/drawing/2014/main" id="{00000000-0008-0000-0600-00000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2" name="Text Box 383">
          <a:extLst>
            <a:ext uri="{FF2B5EF4-FFF2-40B4-BE49-F238E27FC236}">
              <a16:creationId xmlns:a16="http://schemas.microsoft.com/office/drawing/2014/main" id="{00000000-0008-0000-0600-00000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3" name="Text Box 384">
          <a:extLst>
            <a:ext uri="{FF2B5EF4-FFF2-40B4-BE49-F238E27FC236}">
              <a16:creationId xmlns:a16="http://schemas.microsoft.com/office/drawing/2014/main" id="{00000000-0008-0000-0600-00000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4" name="Text Box 385">
          <a:extLst>
            <a:ext uri="{FF2B5EF4-FFF2-40B4-BE49-F238E27FC236}">
              <a16:creationId xmlns:a16="http://schemas.microsoft.com/office/drawing/2014/main" id="{00000000-0008-0000-0600-00000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5" name="Text Box 386">
          <a:extLst>
            <a:ext uri="{FF2B5EF4-FFF2-40B4-BE49-F238E27FC236}">
              <a16:creationId xmlns:a16="http://schemas.microsoft.com/office/drawing/2014/main" id="{00000000-0008-0000-0600-00000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6" name="Text Box 387">
          <a:extLst>
            <a:ext uri="{FF2B5EF4-FFF2-40B4-BE49-F238E27FC236}">
              <a16:creationId xmlns:a16="http://schemas.microsoft.com/office/drawing/2014/main" id="{00000000-0008-0000-0600-00000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7" name="Text Box 388">
          <a:extLst>
            <a:ext uri="{FF2B5EF4-FFF2-40B4-BE49-F238E27FC236}">
              <a16:creationId xmlns:a16="http://schemas.microsoft.com/office/drawing/2014/main" id="{00000000-0008-0000-0600-00000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8" name="Text Box 389">
          <a:extLst>
            <a:ext uri="{FF2B5EF4-FFF2-40B4-BE49-F238E27FC236}">
              <a16:creationId xmlns:a16="http://schemas.microsoft.com/office/drawing/2014/main" id="{00000000-0008-0000-0600-00000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29" name="Text Box 390">
          <a:extLst>
            <a:ext uri="{FF2B5EF4-FFF2-40B4-BE49-F238E27FC236}">
              <a16:creationId xmlns:a16="http://schemas.microsoft.com/office/drawing/2014/main" id="{00000000-0008-0000-0600-00000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0" name="Text Box 391">
          <a:extLst>
            <a:ext uri="{FF2B5EF4-FFF2-40B4-BE49-F238E27FC236}">
              <a16:creationId xmlns:a16="http://schemas.microsoft.com/office/drawing/2014/main" id="{00000000-0008-0000-0600-00000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1" name="Text Box 392">
          <a:extLst>
            <a:ext uri="{FF2B5EF4-FFF2-40B4-BE49-F238E27FC236}">
              <a16:creationId xmlns:a16="http://schemas.microsoft.com/office/drawing/2014/main" id="{00000000-0008-0000-0600-00000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2" name="Text Box 393">
          <a:extLst>
            <a:ext uri="{FF2B5EF4-FFF2-40B4-BE49-F238E27FC236}">
              <a16:creationId xmlns:a16="http://schemas.microsoft.com/office/drawing/2014/main" id="{00000000-0008-0000-0600-00001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3" name="Text Box 394">
          <a:extLst>
            <a:ext uri="{FF2B5EF4-FFF2-40B4-BE49-F238E27FC236}">
              <a16:creationId xmlns:a16="http://schemas.microsoft.com/office/drawing/2014/main" id="{00000000-0008-0000-0600-00001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4" name="Text Box 395">
          <a:extLst>
            <a:ext uri="{FF2B5EF4-FFF2-40B4-BE49-F238E27FC236}">
              <a16:creationId xmlns:a16="http://schemas.microsoft.com/office/drawing/2014/main" id="{00000000-0008-0000-0600-00001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5" name="Text Box 396">
          <a:extLst>
            <a:ext uri="{FF2B5EF4-FFF2-40B4-BE49-F238E27FC236}">
              <a16:creationId xmlns:a16="http://schemas.microsoft.com/office/drawing/2014/main" id="{00000000-0008-0000-0600-00001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6" name="Text Box 397">
          <a:extLst>
            <a:ext uri="{FF2B5EF4-FFF2-40B4-BE49-F238E27FC236}">
              <a16:creationId xmlns:a16="http://schemas.microsoft.com/office/drawing/2014/main" id="{00000000-0008-0000-0600-00001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7" name="Text Box 398">
          <a:extLst>
            <a:ext uri="{FF2B5EF4-FFF2-40B4-BE49-F238E27FC236}">
              <a16:creationId xmlns:a16="http://schemas.microsoft.com/office/drawing/2014/main" id="{00000000-0008-0000-0600-00001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8" name="Text Box 399">
          <a:extLst>
            <a:ext uri="{FF2B5EF4-FFF2-40B4-BE49-F238E27FC236}">
              <a16:creationId xmlns:a16="http://schemas.microsoft.com/office/drawing/2014/main" id="{00000000-0008-0000-0600-00001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39" name="Text Box 400">
          <a:extLst>
            <a:ext uri="{FF2B5EF4-FFF2-40B4-BE49-F238E27FC236}">
              <a16:creationId xmlns:a16="http://schemas.microsoft.com/office/drawing/2014/main" id="{00000000-0008-0000-0600-00001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0" name="Text Box 401">
          <a:extLst>
            <a:ext uri="{FF2B5EF4-FFF2-40B4-BE49-F238E27FC236}">
              <a16:creationId xmlns:a16="http://schemas.microsoft.com/office/drawing/2014/main" id="{00000000-0008-0000-0600-00001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1" name="Text Box 402">
          <a:extLst>
            <a:ext uri="{FF2B5EF4-FFF2-40B4-BE49-F238E27FC236}">
              <a16:creationId xmlns:a16="http://schemas.microsoft.com/office/drawing/2014/main" id="{00000000-0008-0000-0600-00001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2" name="Text Box 403">
          <a:extLst>
            <a:ext uri="{FF2B5EF4-FFF2-40B4-BE49-F238E27FC236}">
              <a16:creationId xmlns:a16="http://schemas.microsoft.com/office/drawing/2014/main" id="{00000000-0008-0000-0600-00001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3" name="Text Box 404">
          <a:extLst>
            <a:ext uri="{FF2B5EF4-FFF2-40B4-BE49-F238E27FC236}">
              <a16:creationId xmlns:a16="http://schemas.microsoft.com/office/drawing/2014/main" id="{00000000-0008-0000-0600-00001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4" name="Text Box 405">
          <a:extLst>
            <a:ext uri="{FF2B5EF4-FFF2-40B4-BE49-F238E27FC236}">
              <a16:creationId xmlns:a16="http://schemas.microsoft.com/office/drawing/2014/main" id="{00000000-0008-0000-0600-00001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5" name="Text Box 406">
          <a:extLst>
            <a:ext uri="{FF2B5EF4-FFF2-40B4-BE49-F238E27FC236}">
              <a16:creationId xmlns:a16="http://schemas.microsoft.com/office/drawing/2014/main" id="{00000000-0008-0000-0600-00001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6" name="Text Box 407">
          <a:extLst>
            <a:ext uri="{FF2B5EF4-FFF2-40B4-BE49-F238E27FC236}">
              <a16:creationId xmlns:a16="http://schemas.microsoft.com/office/drawing/2014/main" id="{00000000-0008-0000-0600-00001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7" name="Text Box 408">
          <a:extLst>
            <a:ext uri="{FF2B5EF4-FFF2-40B4-BE49-F238E27FC236}">
              <a16:creationId xmlns:a16="http://schemas.microsoft.com/office/drawing/2014/main" id="{00000000-0008-0000-0600-00001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8" name="Text Box 409">
          <a:extLst>
            <a:ext uri="{FF2B5EF4-FFF2-40B4-BE49-F238E27FC236}">
              <a16:creationId xmlns:a16="http://schemas.microsoft.com/office/drawing/2014/main" id="{00000000-0008-0000-0600-00002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49" name="Text Box 410">
          <a:extLst>
            <a:ext uri="{FF2B5EF4-FFF2-40B4-BE49-F238E27FC236}">
              <a16:creationId xmlns:a16="http://schemas.microsoft.com/office/drawing/2014/main" id="{00000000-0008-0000-0600-00002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0" name="Text Box 411">
          <a:extLst>
            <a:ext uri="{FF2B5EF4-FFF2-40B4-BE49-F238E27FC236}">
              <a16:creationId xmlns:a16="http://schemas.microsoft.com/office/drawing/2014/main" id="{00000000-0008-0000-0600-00002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1" name="Text Box 412">
          <a:extLst>
            <a:ext uri="{FF2B5EF4-FFF2-40B4-BE49-F238E27FC236}">
              <a16:creationId xmlns:a16="http://schemas.microsoft.com/office/drawing/2014/main" id="{00000000-0008-0000-0600-00002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2" name="Text Box 413">
          <a:extLst>
            <a:ext uri="{FF2B5EF4-FFF2-40B4-BE49-F238E27FC236}">
              <a16:creationId xmlns:a16="http://schemas.microsoft.com/office/drawing/2014/main" id="{00000000-0008-0000-0600-00002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3" name="Text Box 414">
          <a:extLst>
            <a:ext uri="{FF2B5EF4-FFF2-40B4-BE49-F238E27FC236}">
              <a16:creationId xmlns:a16="http://schemas.microsoft.com/office/drawing/2014/main" id="{00000000-0008-0000-0600-00002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4" name="Text Box 415">
          <a:extLst>
            <a:ext uri="{FF2B5EF4-FFF2-40B4-BE49-F238E27FC236}">
              <a16:creationId xmlns:a16="http://schemas.microsoft.com/office/drawing/2014/main" id="{00000000-0008-0000-0600-00002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5" name="Text Box 416">
          <a:extLst>
            <a:ext uri="{FF2B5EF4-FFF2-40B4-BE49-F238E27FC236}">
              <a16:creationId xmlns:a16="http://schemas.microsoft.com/office/drawing/2014/main" id="{00000000-0008-0000-0600-00002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6" name="Text Box 417">
          <a:extLst>
            <a:ext uri="{FF2B5EF4-FFF2-40B4-BE49-F238E27FC236}">
              <a16:creationId xmlns:a16="http://schemas.microsoft.com/office/drawing/2014/main" id="{00000000-0008-0000-0600-00002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7" name="Text Box 418">
          <a:extLst>
            <a:ext uri="{FF2B5EF4-FFF2-40B4-BE49-F238E27FC236}">
              <a16:creationId xmlns:a16="http://schemas.microsoft.com/office/drawing/2014/main" id="{00000000-0008-0000-0600-00002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8" name="Text Box 419">
          <a:extLst>
            <a:ext uri="{FF2B5EF4-FFF2-40B4-BE49-F238E27FC236}">
              <a16:creationId xmlns:a16="http://schemas.microsoft.com/office/drawing/2014/main" id="{00000000-0008-0000-0600-00002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59" name="Text Box 420">
          <a:extLst>
            <a:ext uri="{FF2B5EF4-FFF2-40B4-BE49-F238E27FC236}">
              <a16:creationId xmlns:a16="http://schemas.microsoft.com/office/drawing/2014/main" id="{00000000-0008-0000-0600-00002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0" name="Text Box 421">
          <a:extLst>
            <a:ext uri="{FF2B5EF4-FFF2-40B4-BE49-F238E27FC236}">
              <a16:creationId xmlns:a16="http://schemas.microsoft.com/office/drawing/2014/main" id="{00000000-0008-0000-0600-00002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1" name="Text Box 422">
          <a:extLst>
            <a:ext uri="{FF2B5EF4-FFF2-40B4-BE49-F238E27FC236}">
              <a16:creationId xmlns:a16="http://schemas.microsoft.com/office/drawing/2014/main" id="{00000000-0008-0000-0600-00002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2" name="Text Box 423">
          <a:extLst>
            <a:ext uri="{FF2B5EF4-FFF2-40B4-BE49-F238E27FC236}">
              <a16:creationId xmlns:a16="http://schemas.microsoft.com/office/drawing/2014/main" id="{00000000-0008-0000-0600-00002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3" name="Text Box 424">
          <a:extLst>
            <a:ext uri="{FF2B5EF4-FFF2-40B4-BE49-F238E27FC236}">
              <a16:creationId xmlns:a16="http://schemas.microsoft.com/office/drawing/2014/main" id="{00000000-0008-0000-0600-00002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4" name="Text Box 425">
          <a:extLst>
            <a:ext uri="{FF2B5EF4-FFF2-40B4-BE49-F238E27FC236}">
              <a16:creationId xmlns:a16="http://schemas.microsoft.com/office/drawing/2014/main" id="{00000000-0008-0000-0600-00003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5" name="Text Box 426">
          <a:extLst>
            <a:ext uri="{FF2B5EF4-FFF2-40B4-BE49-F238E27FC236}">
              <a16:creationId xmlns:a16="http://schemas.microsoft.com/office/drawing/2014/main" id="{00000000-0008-0000-0600-00003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6" name="Text Box 427">
          <a:extLst>
            <a:ext uri="{FF2B5EF4-FFF2-40B4-BE49-F238E27FC236}">
              <a16:creationId xmlns:a16="http://schemas.microsoft.com/office/drawing/2014/main" id="{00000000-0008-0000-0600-00003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7" name="Text Box 428">
          <a:extLst>
            <a:ext uri="{FF2B5EF4-FFF2-40B4-BE49-F238E27FC236}">
              <a16:creationId xmlns:a16="http://schemas.microsoft.com/office/drawing/2014/main" id="{00000000-0008-0000-0600-00003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8" name="Text Box 429">
          <a:extLst>
            <a:ext uri="{FF2B5EF4-FFF2-40B4-BE49-F238E27FC236}">
              <a16:creationId xmlns:a16="http://schemas.microsoft.com/office/drawing/2014/main" id="{00000000-0008-0000-0600-00003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69" name="Text Box 430">
          <a:extLst>
            <a:ext uri="{FF2B5EF4-FFF2-40B4-BE49-F238E27FC236}">
              <a16:creationId xmlns:a16="http://schemas.microsoft.com/office/drawing/2014/main" id="{00000000-0008-0000-0600-00003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0" name="Text Box 431">
          <a:extLst>
            <a:ext uri="{FF2B5EF4-FFF2-40B4-BE49-F238E27FC236}">
              <a16:creationId xmlns:a16="http://schemas.microsoft.com/office/drawing/2014/main" id="{00000000-0008-0000-0600-00003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1" name="Text Box 432">
          <a:extLst>
            <a:ext uri="{FF2B5EF4-FFF2-40B4-BE49-F238E27FC236}">
              <a16:creationId xmlns:a16="http://schemas.microsoft.com/office/drawing/2014/main" id="{00000000-0008-0000-0600-00003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2" name="Text Box 433">
          <a:extLst>
            <a:ext uri="{FF2B5EF4-FFF2-40B4-BE49-F238E27FC236}">
              <a16:creationId xmlns:a16="http://schemas.microsoft.com/office/drawing/2014/main" id="{00000000-0008-0000-0600-00003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3" name="Text Box 434">
          <a:extLst>
            <a:ext uri="{FF2B5EF4-FFF2-40B4-BE49-F238E27FC236}">
              <a16:creationId xmlns:a16="http://schemas.microsoft.com/office/drawing/2014/main" id="{00000000-0008-0000-0600-00003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4" name="Text Box 435">
          <a:extLst>
            <a:ext uri="{FF2B5EF4-FFF2-40B4-BE49-F238E27FC236}">
              <a16:creationId xmlns:a16="http://schemas.microsoft.com/office/drawing/2014/main" id="{00000000-0008-0000-0600-00003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5" name="Text Box 436">
          <a:extLst>
            <a:ext uri="{FF2B5EF4-FFF2-40B4-BE49-F238E27FC236}">
              <a16:creationId xmlns:a16="http://schemas.microsoft.com/office/drawing/2014/main" id="{00000000-0008-0000-0600-00003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6" name="Text Box 437">
          <a:extLst>
            <a:ext uri="{FF2B5EF4-FFF2-40B4-BE49-F238E27FC236}">
              <a16:creationId xmlns:a16="http://schemas.microsoft.com/office/drawing/2014/main" id="{00000000-0008-0000-0600-00003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7" name="Text Box 438">
          <a:extLst>
            <a:ext uri="{FF2B5EF4-FFF2-40B4-BE49-F238E27FC236}">
              <a16:creationId xmlns:a16="http://schemas.microsoft.com/office/drawing/2014/main" id="{00000000-0008-0000-0600-00003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8" name="Text Box 439">
          <a:extLst>
            <a:ext uri="{FF2B5EF4-FFF2-40B4-BE49-F238E27FC236}">
              <a16:creationId xmlns:a16="http://schemas.microsoft.com/office/drawing/2014/main" id="{00000000-0008-0000-0600-00003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79" name="Text Box 440">
          <a:extLst>
            <a:ext uri="{FF2B5EF4-FFF2-40B4-BE49-F238E27FC236}">
              <a16:creationId xmlns:a16="http://schemas.microsoft.com/office/drawing/2014/main" id="{00000000-0008-0000-0600-00003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0" name="Text Box 441">
          <a:extLst>
            <a:ext uri="{FF2B5EF4-FFF2-40B4-BE49-F238E27FC236}">
              <a16:creationId xmlns:a16="http://schemas.microsoft.com/office/drawing/2014/main" id="{00000000-0008-0000-0600-00004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1" name="Text Box 442">
          <a:extLst>
            <a:ext uri="{FF2B5EF4-FFF2-40B4-BE49-F238E27FC236}">
              <a16:creationId xmlns:a16="http://schemas.microsoft.com/office/drawing/2014/main" id="{00000000-0008-0000-0600-00004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2" name="Text Box 443">
          <a:extLst>
            <a:ext uri="{FF2B5EF4-FFF2-40B4-BE49-F238E27FC236}">
              <a16:creationId xmlns:a16="http://schemas.microsoft.com/office/drawing/2014/main" id="{00000000-0008-0000-0600-00004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3" name="Text Box 444">
          <a:extLst>
            <a:ext uri="{FF2B5EF4-FFF2-40B4-BE49-F238E27FC236}">
              <a16:creationId xmlns:a16="http://schemas.microsoft.com/office/drawing/2014/main" id="{00000000-0008-0000-0600-00004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4" name="Text Box 445">
          <a:extLst>
            <a:ext uri="{FF2B5EF4-FFF2-40B4-BE49-F238E27FC236}">
              <a16:creationId xmlns:a16="http://schemas.microsoft.com/office/drawing/2014/main" id="{00000000-0008-0000-0600-00004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5" name="Text Box 446">
          <a:extLst>
            <a:ext uri="{FF2B5EF4-FFF2-40B4-BE49-F238E27FC236}">
              <a16:creationId xmlns:a16="http://schemas.microsoft.com/office/drawing/2014/main" id="{00000000-0008-0000-0600-00004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6" name="Text Box 447">
          <a:extLst>
            <a:ext uri="{FF2B5EF4-FFF2-40B4-BE49-F238E27FC236}">
              <a16:creationId xmlns:a16="http://schemas.microsoft.com/office/drawing/2014/main" id="{00000000-0008-0000-0600-00004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7" name="Text Box 448">
          <a:extLst>
            <a:ext uri="{FF2B5EF4-FFF2-40B4-BE49-F238E27FC236}">
              <a16:creationId xmlns:a16="http://schemas.microsoft.com/office/drawing/2014/main" id="{00000000-0008-0000-0600-00004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8" name="Text Box 449">
          <a:extLst>
            <a:ext uri="{FF2B5EF4-FFF2-40B4-BE49-F238E27FC236}">
              <a16:creationId xmlns:a16="http://schemas.microsoft.com/office/drawing/2014/main" id="{00000000-0008-0000-0600-00004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89" name="Text Box 450">
          <a:extLst>
            <a:ext uri="{FF2B5EF4-FFF2-40B4-BE49-F238E27FC236}">
              <a16:creationId xmlns:a16="http://schemas.microsoft.com/office/drawing/2014/main" id="{00000000-0008-0000-0600-00004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0" name="Text Box 451">
          <a:extLst>
            <a:ext uri="{FF2B5EF4-FFF2-40B4-BE49-F238E27FC236}">
              <a16:creationId xmlns:a16="http://schemas.microsoft.com/office/drawing/2014/main" id="{00000000-0008-0000-0600-00004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1" name="Text Box 452">
          <a:extLst>
            <a:ext uri="{FF2B5EF4-FFF2-40B4-BE49-F238E27FC236}">
              <a16:creationId xmlns:a16="http://schemas.microsoft.com/office/drawing/2014/main" id="{00000000-0008-0000-0600-00004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2" name="Text Box 453">
          <a:extLst>
            <a:ext uri="{FF2B5EF4-FFF2-40B4-BE49-F238E27FC236}">
              <a16:creationId xmlns:a16="http://schemas.microsoft.com/office/drawing/2014/main" id="{00000000-0008-0000-0600-00004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3" name="Text Box 454">
          <a:extLst>
            <a:ext uri="{FF2B5EF4-FFF2-40B4-BE49-F238E27FC236}">
              <a16:creationId xmlns:a16="http://schemas.microsoft.com/office/drawing/2014/main" id="{00000000-0008-0000-0600-00004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4" name="Text Box 455">
          <a:extLst>
            <a:ext uri="{FF2B5EF4-FFF2-40B4-BE49-F238E27FC236}">
              <a16:creationId xmlns:a16="http://schemas.microsoft.com/office/drawing/2014/main" id="{00000000-0008-0000-0600-00004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5" name="Text Box 456">
          <a:extLst>
            <a:ext uri="{FF2B5EF4-FFF2-40B4-BE49-F238E27FC236}">
              <a16:creationId xmlns:a16="http://schemas.microsoft.com/office/drawing/2014/main" id="{00000000-0008-0000-0600-00004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6" name="Text Box 457">
          <a:extLst>
            <a:ext uri="{FF2B5EF4-FFF2-40B4-BE49-F238E27FC236}">
              <a16:creationId xmlns:a16="http://schemas.microsoft.com/office/drawing/2014/main" id="{00000000-0008-0000-0600-00005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7" name="Text Box 458">
          <a:extLst>
            <a:ext uri="{FF2B5EF4-FFF2-40B4-BE49-F238E27FC236}">
              <a16:creationId xmlns:a16="http://schemas.microsoft.com/office/drawing/2014/main" id="{00000000-0008-0000-0600-00005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8" name="Text Box 459">
          <a:extLst>
            <a:ext uri="{FF2B5EF4-FFF2-40B4-BE49-F238E27FC236}">
              <a16:creationId xmlns:a16="http://schemas.microsoft.com/office/drawing/2014/main" id="{00000000-0008-0000-0600-00005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099" name="Text Box 460">
          <a:extLst>
            <a:ext uri="{FF2B5EF4-FFF2-40B4-BE49-F238E27FC236}">
              <a16:creationId xmlns:a16="http://schemas.microsoft.com/office/drawing/2014/main" id="{00000000-0008-0000-0600-00005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0" name="Text Box 461">
          <a:extLst>
            <a:ext uri="{FF2B5EF4-FFF2-40B4-BE49-F238E27FC236}">
              <a16:creationId xmlns:a16="http://schemas.microsoft.com/office/drawing/2014/main" id="{00000000-0008-0000-0600-00005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1" name="Text Box 462">
          <a:extLst>
            <a:ext uri="{FF2B5EF4-FFF2-40B4-BE49-F238E27FC236}">
              <a16:creationId xmlns:a16="http://schemas.microsoft.com/office/drawing/2014/main" id="{00000000-0008-0000-0600-00005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2" name="Text Box 463">
          <a:extLst>
            <a:ext uri="{FF2B5EF4-FFF2-40B4-BE49-F238E27FC236}">
              <a16:creationId xmlns:a16="http://schemas.microsoft.com/office/drawing/2014/main" id="{00000000-0008-0000-0600-00005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3" name="Text Box 464">
          <a:extLst>
            <a:ext uri="{FF2B5EF4-FFF2-40B4-BE49-F238E27FC236}">
              <a16:creationId xmlns:a16="http://schemas.microsoft.com/office/drawing/2014/main" id="{00000000-0008-0000-0600-00005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4" name="Text Box 465">
          <a:extLst>
            <a:ext uri="{FF2B5EF4-FFF2-40B4-BE49-F238E27FC236}">
              <a16:creationId xmlns:a16="http://schemas.microsoft.com/office/drawing/2014/main" id="{00000000-0008-0000-0600-00005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5" name="Text Box 466">
          <a:extLst>
            <a:ext uri="{FF2B5EF4-FFF2-40B4-BE49-F238E27FC236}">
              <a16:creationId xmlns:a16="http://schemas.microsoft.com/office/drawing/2014/main" id="{00000000-0008-0000-0600-00005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6" name="Text Box 467">
          <a:extLst>
            <a:ext uri="{FF2B5EF4-FFF2-40B4-BE49-F238E27FC236}">
              <a16:creationId xmlns:a16="http://schemas.microsoft.com/office/drawing/2014/main" id="{00000000-0008-0000-0600-00005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7" name="Text Box 468">
          <a:extLst>
            <a:ext uri="{FF2B5EF4-FFF2-40B4-BE49-F238E27FC236}">
              <a16:creationId xmlns:a16="http://schemas.microsoft.com/office/drawing/2014/main" id="{00000000-0008-0000-0600-00005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8" name="Text Box 469">
          <a:extLst>
            <a:ext uri="{FF2B5EF4-FFF2-40B4-BE49-F238E27FC236}">
              <a16:creationId xmlns:a16="http://schemas.microsoft.com/office/drawing/2014/main" id="{00000000-0008-0000-0600-00005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09" name="Text Box 470">
          <a:extLst>
            <a:ext uri="{FF2B5EF4-FFF2-40B4-BE49-F238E27FC236}">
              <a16:creationId xmlns:a16="http://schemas.microsoft.com/office/drawing/2014/main" id="{00000000-0008-0000-0600-00005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0" name="Text Box 471">
          <a:extLst>
            <a:ext uri="{FF2B5EF4-FFF2-40B4-BE49-F238E27FC236}">
              <a16:creationId xmlns:a16="http://schemas.microsoft.com/office/drawing/2014/main" id="{00000000-0008-0000-0600-00005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1" name="Text Box 472">
          <a:extLst>
            <a:ext uri="{FF2B5EF4-FFF2-40B4-BE49-F238E27FC236}">
              <a16:creationId xmlns:a16="http://schemas.microsoft.com/office/drawing/2014/main" id="{00000000-0008-0000-0600-00005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2" name="Text Box 473">
          <a:extLst>
            <a:ext uri="{FF2B5EF4-FFF2-40B4-BE49-F238E27FC236}">
              <a16:creationId xmlns:a16="http://schemas.microsoft.com/office/drawing/2014/main" id="{00000000-0008-0000-0600-00006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3" name="Text Box 474">
          <a:extLst>
            <a:ext uri="{FF2B5EF4-FFF2-40B4-BE49-F238E27FC236}">
              <a16:creationId xmlns:a16="http://schemas.microsoft.com/office/drawing/2014/main" id="{00000000-0008-0000-0600-00006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4" name="Text Box 476">
          <a:extLst>
            <a:ext uri="{FF2B5EF4-FFF2-40B4-BE49-F238E27FC236}">
              <a16:creationId xmlns:a16="http://schemas.microsoft.com/office/drawing/2014/main" id="{00000000-0008-0000-0600-00006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5" name="Text Box 477">
          <a:extLst>
            <a:ext uri="{FF2B5EF4-FFF2-40B4-BE49-F238E27FC236}">
              <a16:creationId xmlns:a16="http://schemas.microsoft.com/office/drawing/2014/main" id="{00000000-0008-0000-0600-00006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6" name="Text Box 478">
          <a:extLst>
            <a:ext uri="{FF2B5EF4-FFF2-40B4-BE49-F238E27FC236}">
              <a16:creationId xmlns:a16="http://schemas.microsoft.com/office/drawing/2014/main" id="{00000000-0008-0000-0600-00006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7" name="Text Box 479">
          <a:extLst>
            <a:ext uri="{FF2B5EF4-FFF2-40B4-BE49-F238E27FC236}">
              <a16:creationId xmlns:a16="http://schemas.microsoft.com/office/drawing/2014/main" id="{00000000-0008-0000-0600-00006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8" name="Text Box 480">
          <a:extLst>
            <a:ext uri="{FF2B5EF4-FFF2-40B4-BE49-F238E27FC236}">
              <a16:creationId xmlns:a16="http://schemas.microsoft.com/office/drawing/2014/main" id="{00000000-0008-0000-0600-00006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19" name="Text Box 481">
          <a:extLst>
            <a:ext uri="{FF2B5EF4-FFF2-40B4-BE49-F238E27FC236}">
              <a16:creationId xmlns:a16="http://schemas.microsoft.com/office/drawing/2014/main" id="{00000000-0008-0000-0600-00006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0" name="Text Box 482">
          <a:extLst>
            <a:ext uri="{FF2B5EF4-FFF2-40B4-BE49-F238E27FC236}">
              <a16:creationId xmlns:a16="http://schemas.microsoft.com/office/drawing/2014/main" id="{00000000-0008-0000-0600-00006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1" name="Text Box 483">
          <a:extLst>
            <a:ext uri="{FF2B5EF4-FFF2-40B4-BE49-F238E27FC236}">
              <a16:creationId xmlns:a16="http://schemas.microsoft.com/office/drawing/2014/main" id="{00000000-0008-0000-0600-00006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2" name="Text Box 484">
          <a:extLst>
            <a:ext uri="{FF2B5EF4-FFF2-40B4-BE49-F238E27FC236}">
              <a16:creationId xmlns:a16="http://schemas.microsoft.com/office/drawing/2014/main" id="{00000000-0008-0000-0600-00006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3" name="Text Box 485">
          <a:extLst>
            <a:ext uri="{FF2B5EF4-FFF2-40B4-BE49-F238E27FC236}">
              <a16:creationId xmlns:a16="http://schemas.microsoft.com/office/drawing/2014/main" id="{00000000-0008-0000-0600-00006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4" name="Text Box 486">
          <a:extLst>
            <a:ext uri="{FF2B5EF4-FFF2-40B4-BE49-F238E27FC236}">
              <a16:creationId xmlns:a16="http://schemas.microsoft.com/office/drawing/2014/main" id="{00000000-0008-0000-0600-00006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5" name="Text Box 487">
          <a:extLst>
            <a:ext uri="{FF2B5EF4-FFF2-40B4-BE49-F238E27FC236}">
              <a16:creationId xmlns:a16="http://schemas.microsoft.com/office/drawing/2014/main" id="{00000000-0008-0000-0600-00006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6" name="Text Box 488">
          <a:extLst>
            <a:ext uri="{FF2B5EF4-FFF2-40B4-BE49-F238E27FC236}">
              <a16:creationId xmlns:a16="http://schemas.microsoft.com/office/drawing/2014/main" id="{00000000-0008-0000-0600-00006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7" name="Text Box 489">
          <a:extLst>
            <a:ext uri="{FF2B5EF4-FFF2-40B4-BE49-F238E27FC236}">
              <a16:creationId xmlns:a16="http://schemas.microsoft.com/office/drawing/2014/main" id="{00000000-0008-0000-0600-00006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8" name="Text Box 490">
          <a:extLst>
            <a:ext uri="{FF2B5EF4-FFF2-40B4-BE49-F238E27FC236}">
              <a16:creationId xmlns:a16="http://schemas.microsoft.com/office/drawing/2014/main" id="{00000000-0008-0000-0600-00007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29" name="Text Box 491">
          <a:extLst>
            <a:ext uri="{FF2B5EF4-FFF2-40B4-BE49-F238E27FC236}">
              <a16:creationId xmlns:a16="http://schemas.microsoft.com/office/drawing/2014/main" id="{00000000-0008-0000-0600-00007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0" name="Text Box 492">
          <a:extLst>
            <a:ext uri="{FF2B5EF4-FFF2-40B4-BE49-F238E27FC236}">
              <a16:creationId xmlns:a16="http://schemas.microsoft.com/office/drawing/2014/main" id="{00000000-0008-0000-0600-00007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1" name="Text Box 493">
          <a:extLst>
            <a:ext uri="{FF2B5EF4-FFF2-40B4-BE49-F238E27FC236}">
              <a16:creationId xmlns:a16="http://schemas.microsoft.com/office/drawing/2014/main" id="{00000000-0008-0000-0600-00007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2" name="Text Box 494">
          <a:extLst>
            <a:ext uri="{FF2B5EF4-FFF2-40B4-BE49-F238E27FC236}">
              <a16:creationId xmlns:a16="http://schemas.microsoft.com/office/drawing/2014/main" id="{00000000-0008-0000-0600-00007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3" name="Text Box 495">
          <a:extLst>
            <a:ext uri="{FF2B5EF4-FFF2-40B4-BE49-F238E27FC236}">
              <a16:creationId xmlns:a16="http://schemas.microsoft.com/office/drawing/2014/main" id="{00000000-0008-0000-0600-00007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4" name="Text Box 496">
          <a:extLst>
            <a:ext uri="{FF2B5EF4-FFF2-40B4-BE49-F238E27FC236}">
              <a16:creationId xmlns:a16="http://schemas.microsoft.com/office/drawing/2014/main" id="{00000000-0008-0000-0600-00007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5" name="Text Box 497">
          <a:extLst>
            <a:ext uri="{FF2B5EF4-FFF2-40B4-BE49-F238E27FC236}">
              <a16:creationId xmlns:a16="http://schemas.microsoft.com/office/drawing/2014/main" id="{00000000-0008-0000-0600-00007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6" name="Text Box 498">
          <a:extLst>
            <a:ext uri="{FF2B5EF4-FFF2-40B4-BE49-F238E27FC236}">
              <a16:creationId xmlns:a16="http://schemas.microsoft.com/office/drawing/2014/main" id="{00000000-0008-0000-0600-00007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7" name="Text Box 499">
          <a:extLst>
            <a:ext uri="{FF2B5EF4-FFF2-40B4-BE49-F238E27FC236}">
              <a16:creationId xmlns:a16="http://schemas.microsoft.com/office/drawing/2014/main" id="{00000000-0008-0000-0600-00007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8" name="Text Box 500">
          <a:extLst>
            <a:ext uri="{FF2B5EF4-FFF2-40B4-BE49-F238E27FC236}">
              <a16:creationId xmlns:a16="http://schemas.microsoft.com/office/drawing/2014/main" id="{00000000-0008-0000-0600-00007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39" name="Text Box 501">
          <a:extLst>
            <a:ext uri="{FF2B5EF4-FFF2-40B4-BE49-F238E27FC236}">
              <a16:creationId xmlns:a16="http://schemas.microsoft.com/office/drawing/2014/main" id="{00000000-0008-0000-0600-00007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0" name="Text Box 502">
          <a:extLst>
            <a:ext uri="{FF2B5EF4-FFF2-40B4-BE49-F238E27FC236}">
              <a16:creationId xmlns:a16="http://schemas.microsoft.com/office/drawing/2014/main" id="{00000000-0008-0000-0600-00007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1" name="Text Box 503">
          <a:extLst>
            <a:ext uri="{FF2B5EF4-FFF2-40B4-BE49-F238E27FC236}">
              <a16:creationId xmlns:a16="http://schemas.microsoft.com/office/drawing/2014/main" id="{00000000-0008-0000-0600-00007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2" name="Text Box 504">
          <a:extLst>
            <a:ext uri="{FF2B5EF4-FFF2-40B4-BE49-F238E27FC236}">
              <a16:creationId xmlns:a16="http://schemas.microsoft.com/office/drawing/2014/main" id="{00000000-0008-0000-0600-00007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3" name="Text Box 505">
          <a:extLst>
            <a:ext uri="{FF2B5EF4-FFF2-40B4-BE49-F238E27FC236}">
              <a16:creationId xmlns:a16="http://schemas.microsoft.com/office/drawing/2014/main" id="{00000000-0008-0000-0600-00007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4" name="Text Box 506">
          <a:extLst>
            <a:ext uri="{FF2B5EF4-FFF2-40B4-BE49-F238E27FC236}">
              <a16:creationId xmlns:a16="http://schemas.microsoft.com/office/drawing/2014/main" id="{00000000-0008-0000-0600-00008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5" name="Text Box 507">
          <a:extLst>
            <a:ext uri="{FF2B5EF4-FFF2-40B4-BE49-F238E27FC236}">
              <a16:creationId xmlns:a16="http://schemas.microsoft.com/office/drawing/2014/main" id="{00000000-0008-0000-0600-00008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6" name="Text Box 508">
          <a:extLst>
            <a:ext uri="{FF2B5EF4-FFF2-40B4-BE49-F238E27FC236}">
              <a16:creationId xmlns:a16="http://schemas.microsoft.com/office/drawing/2014/main" id="{00000000-0008-0000-0600-00008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7" name="Text Box 509">
          <a:extLst>
            <a:ext uri="{FF2B5EF4-FFF2-40B4-BE49-F238E27FC236}">
              <a16:creationId xmlns:a16="http://schemas.microsoft.com/office/drawing/2014/main" id="{00000000-0008-0000-0600-00008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8" name="Text Box 510">
          <a:extLst>
            <a:ext uri="{FF2B5EF4-FFF2-40B4-BE49-F238E27FC236}">
              <a16:creationId xmlns:a16="http://schemas.microsoft.com/office/drawing/2014/main" id="{00000000-0008-0000-0600-00008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49" name="Text Box 511">
          <a:extLst>
            <a:ext uri="{FF2B5EF4-FFF2-40B4-BE49-F238E27FC236}">
              <a16:creationId xmlns:a16="http://schemas.microsoft.com/office/drawing/2014/main" id="{00000000-0008-0000-0600-00008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0" name="Text Box 512">
          <a:extLst>
            <a:ext uri="{FF2B5EF4-FFF2-40B4-BE49-F238E27FC236}">
              <a16:creationId xmlns:a16="http://schemas.microsoft.com/office/drawing/2014/main" id="{00000000-0008-0000-0600-00008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1" name="Text Box 513">
          <a:extLst>
            <a:ext uri="{FF2B5EF4-FFF2-40B4-BE49-F238E27FC236}">
              <a16:creationId xmlns:a16="http://schemas.microsoft.com/office/drawing/2014/main" id="{00000000-0008-0000-0600-00008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2" name="Text Box 514">
          <a:extLst>
            <a:ext uri="{FF2B5EF4-FFF2-40B4-BE49-F238E27FC236}">
              <a16:creationId xmlns:a16="http://schemas.microsoft.com/office/drawing/2014/main" id="{00000000-0008-0000-0600-00008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3" name="Text Box 515">
          <a:extLst>
            <a:ext uri="{FF2B5EF4-FFF2-40B4-BE49-F238E27FC236}">
              <a16:creationId xmlns:a16="http://schemas.microsoft.com/office/drawing/2014/main" id="{00000000-0008-0000-0600-00008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4" name="Text Box 516">
          <a:extLst>
            <a:ext uri="{FF2B5EF4-FFF2-40B4-BE49-F238E27FC236}">
              <a16:creationId xmlns:a16="http://schemas.microsoft.com/office/drawing/2014/main" id="{00000000-0008-0000-0600-00008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5" name="Text Box 517">
          <a:extLst>
            <a:ext uri="{FF2B5EF4-FFF2-40B4-BE49-F238E27FC236}">
              <a16:creationId xmlns:a16="http://schemas.microsoft.com/office/drawing/2014/main" id="{00000000-0008-0000-0600-00008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6" name="Text Box 518">
          <a:extLst>
            <a:ext uri="{FF2B5EF4-FFF2-40B4-BE49-F238E27FC236}">
              <a16:creationId xmlns:a16="http://schemas.microsoft.com/office/drawing/2014/main" id="{00000000-0008-0000-0600-00008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7" name="Text Box 519">
          <a:extLst>
            <a:ext uri="{FF2B5EF4-FFF2-40B4-BE49-F238E27FC236}">
              <a16:creationId xmlns:a16="http://schemas.microsoft.com/office/drawing/2014/main" id="{00000000-0008-0000-0600-00008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8" name="Text Box 520">
          <a:extLst>
            <a:ext uri="{FF2B5EF4-FFF2-40B4-BE49-F238E27FC236}">
              <a16:creationId xmlns:a16="http://schemas.microsoft.com/office/drawing/2014/main" id="{00000000-0008-0000-0600-00008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59" name="Text Box 521">
          <a:extLst>
            <a:ext uri="{FF2B5EF4-FFF2-40B4-BE49-F238E27FC236}">
              <a16:creationId xmlns:a16="http://schemas.microsoft.com/office/drawing/2014/main" id="{00000000-0008-0000-0600-00008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0" name="Text Box 522">
          <a:extLst>
            <a:ext uri="{FF2B5EF4-FFF2-40B4-BE49-F238E27FC236}">
              <a16:creationId xmlns:a16="http://schemas.microsoft.com/office/drawing/2014/main" id="{00000000-0008-0000-0600-00009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1" name="Text Box 523">
          <a:extLst>
            <a:ext uri="{FF2B5EF4-FFF2-40B4-BE49-F238E27FC236}">
              <a16:creationId xmlns:a16="http://schemas.microsoft.com/office/drawing/2014/main" id="{00000000-0008-0000-0600-00009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2" name="Text Box 524">
          <a:extLst>
            <a:ext uri="{FF2B5EF4-FFF2-40B4-BE49-F238E27FC236}">
              <a16:creationId xmlns:a16="http://schemas.microsoft.com/office/drawing/2014/main" id="{00000000-0008-0000-0600-00009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3" name="Text Box 525">
          <a:extLst>
            <a:ext uri="{FF2B5EF4-FFF2-40B4-BE49-F238E27FC236}">
              <a16:creationId xmlns:a16="http://schemas.microsoft.com/office/drawing/2014/main" id="{00000000-0008-0000-0600-00009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4" name="Text Box 526">
          <a:extLst>
            <a:ext uri="{FF2B5EF4-FFF2-40B4-BE49-F238E27FC236}">
              <a16:creationId xmlns:a16="http://schemas.microsoft.com/office/drawing/2014/main" id="{00000000-0008-0000-0600-00009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5" name="Text Box 527">
          <a:extLst>
            <a:ext uri="{FF2B5EF4-FFF2-40B4-BE49-F238E27FC236}">
              <a16:creationId xmlns:a16="http://schemas.microsoft.com/office/drawing/2014/main" id="{00000000-0008-0000-0600-00009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6" name="Text Box 528">
          <a:extLst>
            <a:ext uri="{FF2B5EF4-FFF2-40B4-BE49-F238E27FC236}">
              <a16:creationId xmlns:a16="http://schemas.microsoft.com/office/drawing/2014/main" id="{00000000-0008-0000-0600-00009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7" name="Text Box 529">
          <a:extLst>
            <a:ext uri="{FF2B5EF4-FFF2-40B4-BE49-F238E27FC236}">
              <a16:creationId xmlns:a16="http://schemas.microsoft.com/office/drawing/2014/main" id="{00000000-0008-0000-0600-00009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8" name="Text Box 530">
          <a:extLst>
            <a:ext uri="{FF2B5EF4-FFF2-40B4-BE49-F238E27FC236}">
              <a16:creationId xmlns:a16="http://schemas.microsoft.com/office/drawing/2014/main" id="{00000000-0008-0000-0600-00009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69" name="Text Box 531">
          <a:extLst>
            <a:ext uri="{FF2B5EF4-FFF2-40B4-BE49-F238E27FC236}">
              <a16:creationId xmlns:a16="http://schemas.microsoft.com/office/drawing/2014/main" id="{00000000-0008-0000-0600-00009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0" name="Text Box 532">
          <a:extLst>
            <a:ext uri="{FF2B5EF4-FFF2-40B4-BE49-F238E27FC236}">
              <a16:creationId xmlns:a16="http://schemas.microsoft.com/office/drawing/2014/main" id="{00000000-0008-0000-0600-00009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1" name="Text Box 533">
          <a:extLst>
            <a:ext uri="{FF2B5EF4-FFF2-40B4-BE49-F238E27FC236}">
              <a16:creationId xmlns:a16="http://schemas.microsoft.com/office/drawing/2014/main" id="{00000000-0008-0000-0600-00009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2" name="Text Box 534">
          <a:extLst>
            <a:ext uri="{FF2B5EF4-FFF2-40B4-BE49-F238E27FC236}">
              <a16:creationId xmlns:a16="http://schemas.microsoft.com/office/drawing/2014/main" id="{00000000-0008-0000-0600-00009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3" name="Text Box 535">
          <a:extLst>
            <a:ext uri="{FF2B5EF4-FFF2-40B4-BE49-F238E27FC236}">
              <a16:creationId xmlns:a16="http://schemas.microsoft.com/office/drawing/2014/main" id="{00000000-0008-0000-0600-00009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4" name="Text Box 536">
          <a:extLst>
            <a:ext uri="{FF2B5EF4-FFF2-40B4-BE49-F238E27FC236}">
              <a16:creationId xmlns:a16="http://schemas.microsoft.com/office/drawing/2014/main" id="{00000000-0008-0000-0600-00009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5" name="Text Box 537">
          <a:extLst>
            <a:ext uri="{FF2B5EF4-FFF2-40B4-BE49-F238E27FC236}">
              <a16:creationId xmlns:a16="http://schemas.microsoft.com/office/drawing/2014/main" id="{00000000-0008-0000-0600-00009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6" name="Text Box 538">
          <a:extLst>
            <a:ext uri="{FF2B5EF4-FFF2-40B4-BE49-F238E27FC236}">
              <a16:creationId xmlns:a16="http://schemas.microsoft.com/office/drawing/2014/main" id="{00000000-0008-0000-0600-0000A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7" name="Text Box 539">
          <a:extLst>
            <a:ext uri="{FF2B5EF4-FFF2-40B4-BE49-F238E27FC236}">
              <a16:creationId xmlns:a16="http://schemas.microsoft.com/office/drawing/2014/main" id="{00000000-0008-0000-0600-0000A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8" name="Text Box 540">
          <a:extLst>
            <a:ext uri="{FF2B5EF4-FFF2-40B4-BE49-F238E27FC236}">
              <a16:creationId xmlns:a16="http://schemas.microsoft.com/office/drawing/2014/main" id="{00000000-0008-0000-0600-0000A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79" name="Text Box 541">
          <a:extLst>
            <a:ext uri="{FF2B5EF4-FFF2-40B4-BE49-F238E27FC236}">
              <a16:creationId xmlns:a16="http://schemas.microsoft.com/office/drawing/2014/main" id="{00000000-0008-0000-0600-0000A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0" name="Text Box 542">
          <a:extLst>
            <a:ext uri="{FF2B5EF4-FFF2-40B4-BE49-F238E27FC236}">
              <a16:creationId xmlns:a16="http://schemas.microsoft.com/office/drawing/2014/main" id="{00000000-0008-0000-0600-0000A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1" name="Text Box 543">
          <a:extLst>
            <a:ext uri="{FF2B5EF4-FFF2-40B4-BE49-F238E27FC236}">
              <a16:creationId xmlns:a16="http://schemas.microsoft.com/office/drawing/2014/main" id="{00000000-0008-0000-0600-0000A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2" name="Text Box 544">
          <a:extLst>
            <a:ext uri="{FF2B5EF4-FFF2-40B4-BE49-F238E27FC236}">
              <a16:creationId xmlns:a16="http://schemas.microsoft.com/office/drawing/2014/main" id="{00000000-0008-0000-0600-0000A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3" name="Text Box 545">
          <a:extLst>
            <a:ext uri="{FF2B5EF4-FFF2-40B4-BE49-F238E27FC236}">
              <a16:creationId xmlns:a16="http://schemas.microsoft.com/office/drawing/2014/main" id="{00000000-0008-0000-0600-0000A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4" name="Text Box 546">
          <a:extLst>
            <a:ext uri="{FF2B5EF4-FFF2-40B4-BE49-F238E27FC236}">
              <a16:creationId xmlns:a16="http://schemas.microsoft.com/office/drawing/2014/main" id="{00000000-0008-0000-0600-0000A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5" name="Text Box 547">
          <a:extLst>
            <a:ext uri="{FF2B5EF4-FFF2-40B4-BE49-F238E27FC236}">
              <a16:creationId xmlns:a16="http://schemas.microsoft.com/office/drawing/2014/main" id="{00000000-0008-0000-0600-0000A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6" name="Text Box 548">
          <a:extLst>
            <a:ext uri="{FF2B5EF4-FFF2-40B4-BE49-F238E27FC236}">
              <a16:creationId xmlns:a16="http://schemas.microsoft.com/office/drawing/2014/main" id="{00000000-0008-0000-0600-0000A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7" name="Text Box 549">
          <a:extLst>
            <a:ext uri="{FF2B5EF4-FFF2-40B4-BE49-F238E27FC236}">
              <a16:creationId xmlns:a16="http://schemas.microsoft.com/office/drawing/2014/main" id="{00000000-0008-0000-0600-0000A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8" name="Text Box 550">
          <a:extLst>
            <a:ext uri="{FF2B5EF4-FFF2-40B4-BE49-F238E27FC236}">
              <a16:creationId xmlns:a16="http://schemas.microsoft.com/office/drawing/2014/main" id="{00000000-0008-0000-0600-0000A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89" name="Text Box 551">
          <a:extLst>
            <a:ext uri="{FF2B5EF4-FFF2-40B4-BE49-F238E27FC236}">
              <a16:creationId xmlns:a16="http://schemas.microsoft.com/office/drawing/2014/main" id="{00000000-0008-0000-0600-0000A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0" name="Text Box 552">
          <a:extLst>
            <a:ext uri="{FF2B5EF4-FFF2-40B4-BE49-F238E27FC236}">
              <a16:creationId xmlns:a16="http://schemas.microsoft.com/office/drawing/2014/main" id="{00000000-0008-0000-0600-0000A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1" name="Text Box 553">
          <a:extLst>
            <a:ext uri="{FF2B5EF4-FFF2-40B4-BE49-F238E27FC236}">
              <a16:creationId xmlns:a16="http://schemas.microsoft.com/office/drawing/2014/main" id="{00000000-0008-0000-0600-0000A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2" name="Text Box 554">
          <a:extLst>
            <a:ext uri="{FF2B5EF4-FFF2-40B4-BE49-F238E27FC236}">
              <a16:creationId xmlns:a16="http://schemas.microsoft.com/office/drawing/2014/main" id="{00000000-0008-0000-0600-0000B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3" name="Text Box 555">
          <a:extLst>
            <a:ext uri="{FF2B5EF4-FFF2-40B4-BE49-F238E27FC236}">
              <a16:creationId xmlns:a16="http://schemas.microsoft.com/office/drawing/2014/main" id="{00000000-0008-0000-0600-0000B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4" name="Text Box 556">
          <a:extLst>
            <a:ext uri="{FF2B5EF4-FFF2-40B4-BE49-F238E27FC236}">
              <a16:creationId xmlns:a16="http://schemas.microsoft.com/office/drawing/2014/main" id="{00000000-0008-0000-0600-0000B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5" name="Text Box 557">
          <a:extLst>
            <a:ext uri="{FF2B5EF4-FFF2-40B4-BE49-F238E27FC236}">
              <a16:creationId xmlns:a16="http://schemas.microsoft.com/office/drawing/2014/main" id="{00000000-0008-0000-0600-0000B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6" name="Text Box 558">
          <a:extLst>
            <a:ext uri="{FF2B5EF4-FFF2-40B4-BE49-F238E27FC236}">
              <a16:creationId xmlns:a16="http://schemas.microsoft.com/office/drawing/2014/main" id="{00000000-0008-0000-0600-0000B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7" name="Text Box 559">
          <a:extLst>
            <a:ext uri="{FF2B5EF4-FFF2-40B4-BE49-F238E27FC236}">
              <a16:creationId xmlns:a16="http://schemas.microsoft.com/office/drawing/2014/main" id="{00000000-0008-0000-0600-0000B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8" name="Text Box 560">
          <a:extLst>
            <a:ext uri="{FF2B5EF4-FFF2-40B4-BE49-F238E27FC236}">
              <a16:creationId xmlns:a16="http://schemas.microsoft.com/office/drawing/2014/main" id="{00000000-0008-0000-0600-0000B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199" name="Text Box 561">
          <a:extLst>
            <a:ext uri="{FF2B5EF4-FFF2-40B4-BE49-F238E27FC236}">
              <a16:creationId xmlns:a16="http://schemas.microsoft.com/office/drawing/2014/main" id="{00000000-0008-0000-0600-0000B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0" name="Text Box 562">
          <a:extLst>
            <a:ext uri="{FF2B5EF4-FFF2-40B4-BE49-F238E27FC236}">
              <a16:creationId xmlns:a16="http://schemas.microsoft.com/office/drawing/2014/main" id="{00000000-0008-0000-0600-0000B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1" name="Text Box 563">
          <a:extLst>
            <a:ext uri="{FF2B5EF4-FFF2-40B4-BE49-F238E27FC236}">
              <a16:creationId xmlns:a16="http://schemas.microsoft.com/office/drawing/2014/main" id="{00000000-0008-0000-0600-0000B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2" name="Text Box 564">
          <a:extLst>
            <a:ext uri="{FF2B5EF4-FFF2-40B4-BE49-F238E27FC236}">
              <a16:creationId xmlns:a16="http://schemas.microsoft.com/office/drawing/2014/main" id="{00000000-0008-0000-0600-0000B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3" name="Text Box 565">
          <a:extLst>
            <a:ext uri="{FF2B5EF4-FFF2-40B4-BE49-F238E27FC236}">
              <a16:creationId xmlns:a16="http://schemas.microsoft.com/office/drawing/2014/main" id="{00000000-0008-0000-0600-0000B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4" name="Text Box 566">
          <a:extLst>
            <a:ext uri="{FF2B5EF4-FFF2-40B4-BE49-F238E27FC236}">
              <a16:creationId xmlns:a16="http://schemas.microsoft.com/office/drawing/2014/main" id="{00000000-0008-0000-0600-0000B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5" name="Text Box 567">
          <a:extLst>
            <a:ext uri="{FF2B5EF4-FFF2-40B4-BE49-F238E27FC236}">
              <a16:creationId xmlns:a16="http://schemas.microsoft.com/office/drawing/2014/main" id="{00000000-0008-0000-0600-0000B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6" name="Text Box 568">
          <a:extLst>
            <a:ext uri="{FF2B5EF4-FFF2-40B4-BE49-F238E27FC236}">
              <a16:creationId xmlns:a16="http://schemas.microsoft.com/office/drawing/2014/main" id="{00000000-0008-0000-0600-0000B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7" name="Text Box 569">
          <a:extLst>
            <a:ext uri="{FF2B5EF4-FFF2-40B4-BE49-F238E27FC236}">
              <a16:creationId xmlns:a16="http://schemas.microsoft.com/office/drawing/2014/main" id="{00000000-0008-0000-0600-0000B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8" name="Text Box 570">
          <a:extLst>
            <a:ext uri="{FF2B5EF4-FFF2-40B4-BE49-F238E27FC236}">
              <a16:creationId xmlns:a16="http://schemas.microsoft.com/office/drawing/2014/main" id="{00000000-0008-0000-0600-0000C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09" name="Text Box 571">
          <a:extLst>
            <a:ext uri="{FF2B5EF4-FFF2-40B4-BE49-F238E27FC236}">
              <a16:creationId xmlns:a16="http://schemas.microsoft.com/office/drawing/2014/main" id="{00000000-0008-0000-0600-0000C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0" name="Text Box 572">
          <a:extLst>
            <a:ext uri="{FF2B5EF4-FFF2-40B4-BE49-F238E27FC236}">
              <a16:creationId xmlns:a16="http://schemas.microsoft.com/office/drawing/2014/main" id="{00000000-0008-0000-0600-0000C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1" name="Text Box 573">
          <a:extLst>
            <a:ext uri="{FF2B5EF4-FFF2-40B4-BE49-F238E27FC236}">
              <a16:creationId xmlns:a16="http://schemas.microsoft.com/office/drawing/2014/main" id="{00000000-0008-0000-0600-0000C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2" name="Text Box 574">
          <a:extLst>
            <a:ext uri="{FF2B5EF4-FFF2-40B4-BE49-F238E27FC236}">
              <a16:creationId xmlns:a16="http://schemas.microsoft.com/office/drawing/2014/main" id="{00000000-0008-0000-0600-0000C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3" name="Text Box 575">
          <a:extLst>
            <a:ext uri="{FF2B5EF4-FFF2-40B4-BE49-F238E27FC236}">
              <a16:creationId xmlns:a16="http://schemas.microsoft.com/office/drawing/2014/main" id="{00000000-0008-0000-0600-0000C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4" name="Text Box 576">
          <a:extLst>
            <a:ext uri="{FF2B5EF4-FFF2-40B4-BE49-F238E27FC236}">
              <a16:creationId xmlns:a16="http://schemas.microsoft.com/office/drawing/2014/main" id="{00000000-0008-0000-0600-0000C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5" name="Text Box 577">
          <a:extLst>
            <a:ext uri="{FF2B5EF4-FFF2-40B4-BE49-F238E27FC236}">
              <a16:creationId xmlns:a16="http://schemas.microsoft.com/office/drawing/2014/main" id="{00000000-0008-0000-0600-0000C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6" name="Text Box 578">
          <a:extLst>
            <a:ext uri="{FF2B5EF4-FFF2-40B4-BE49-F238E27FC236}">
              <a16:creationId xmlns:a16="http://schemas.microsoft.com/office/drawing/2014/main" id="{00000000-0008-0000-0600-0000C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7" name="Text Box 579">
          <a:extLst>
            <a:ext uri="{FF2B5EF4-FFF2-40B4-BE49-F238E27FC236}">
              <a16:creationId xmlns:a16="http://schemas.microsoft.com/office/drawing/2014/main" id="{00000000-0008-0000-0600-0000C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8" name="Text Box 580">
          <a:extLst>
            <a:ext uri="{FF2B5EF4-FFF2-40B4-BE49-F238E27FC236}">
              <a16:creationId xmlns:a16="http://schemas.microsoft.com/office/drawing/2014/main" id="{00000000-0008-0000-0600-0000C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19" name="Text Box 581">
          <a:extLst>
            <a:ext uri="{FF2B5EF4-FFF2-40B4-BE49-F238E27FC236}">
              <a16:creationId xmlns:a16="http://schemas.microsoft.com/office/drawing/2014/main" id="{00000000-0008-0000-0600-0000C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0" name="Text Box 582">
          <a:extLst>
            <a:ext uri="{FF2B5EF4-FFF2-40B4-BE49-F238E27FC236}">
              <a16:creationId xmlns:a16="http://schemas.microsoft.com/office/drawing/2014/main" id="{00000000-0008-0000-0600-0000C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1" name="Text Box 583">
          <a:extLst>
            <a:ext uri="{FF2B5EF4-FFF2-40B4-BE49-F238E27FC236}">
              <a16:creationId xmlns:a16="http://schemas.microsoft.com/office/drawing/2014/main" id="{00000000-0008-0000-0600-0000C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2" name="Text Box 584">
          <a:extLst>
            <a:ext uri="{FF2B5EF4-FFF2-40B4-BE49-F238E27FC236}">
              <a16:creationId xmlns:a16="http://schemas.microsoft.com/office/drawing/2014/main" id="{00000000-0008-0000-0600-0000C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3" name="Text Box 585">
          <a:extLst>
            <a:ext uri="{FF2B5EF4-FFF2-40B4-BE49-F238E27FC236}">
              <a16:creationId xmlns:a16="http://schemas.microsoft.com/office/drawing/2014/main" id="{00000000-0008-0000-0600-0000C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4" name="Text Box 586">
          <a:extLst>
            <a:ext uri="{FF2B5EF4-FFF2-40B4-BE49-F238E27FC236}">
              <a16:creationId xmlns:a16="http://schemas.microsoft.com/office/drawing/2014/main" id="{00000000-0008-0000-0600-0000D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5" name="Text Box 587">
          <a:extLst>
            <a:ext uri="{FF2B5EF4-FFF2-40B4-BE49-F238E27FC236}">
              <a16:creationId xmlns:a16="http://schemas.microsoft.com/office/drawing/2014/main" id="{00000000-0008-0000-0600-0000D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6" name="Text Box 588">
          <a:extLst>
            <a:ext uri="{FF2B5EF4-FFF2-40B4-BE49-F238E27FC236}">
              <a16:creationId xmlns:a16="http://schemas.microsoft.com/office/drawing/2014/main" id="{00000000-0008-0000-0600-0000D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7" name="Text Box 589">
          <a:extLst>
            <a:ext uri="{FF2B5EF4-FFF2-40B4-BE49-F238E27FC236}">
              <a16:creationId xmlns:a16="http://schemas.microsoft.com/office/drawing/2014/main" id="{00000000-0008-0000-0600-0000D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8" name="Text Box 590">
          <a:extLst>
            <a:ext uri="{FF2B5EF4-FFF2-40B4-BE49-F238E27FC236}">
              <a16:creationId xmlns:a16="http://schemas.microsoft.com/office/drawing/2014/main" id="{00000000-0008-0000-0600-0000D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29" name="Text Box 591">
          <a:extLst>
            <a:ext uri="{FF2B5EF4-FFF2-40B4-BE49-F238E27FC236}">
              <a16:creationId xmlns:a16="http://schemas.microsoft.com/office/drawing/2014/main" id="{00000000-0008-0000-0600-0000D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0" name="Text Box 592">
          <a:extLst>
            <a:ext uri="{FF2B5EF4-FFF2-40B4-BE49-F238E27FC236}">
              <a16:creationId xmlns:a16="http://schemas.microsoft.com/office/drawing/2014/main" id="{00000000-0008-0000-0600-0000D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1" name="Text Box 593">
          <a:extLst>
            <a:ext uri="{FF2B5EF4-FFF2-40B4-BE49-F238E27FC236}">
              <a16:creationId xmlns:a16="http://schemas.microsoft.com/office/drawing/2014/main" id="{00000000-0008-0000-0600-0000D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2" name="Text Box 594">
          <a:extLst>
            <a:ext uri="{FF2B5EF4-FFF2-40B4-BE49-F238E27FC236}">
              <a16:creationId xmlns:a16="http://schemas.microsoft.com/office/drawing/2014/main" id="{00000000-0008-0000-0600-0000D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3" name="Text Box 595">
          <a:extLst>
            <a:ext uri="{FF2B5EF4-FFF2-40B4-BE49-F238E27FC236}">
              <a16:creationId xmlns:a16="http://schemas.microsoft.com/office/drawing/2014/main" id="{00000000-0008-0000-0600-0000D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4" name="Text Box 596">
          <a:extLst>
            <a:ext uri="{FF2B5EF4-FFF2-40B4-BE49-F238E27FC236}">
              <a16:creationId xmlns:a16="http://schemas.microsoft.com/office/drawing/2014/main" id="{00000000-0008-0000-0600-0000D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5" name="Text Box 597">
          <a:extLst>
            <a:ext uri="{FF2B5EF4-FFF2-40B4-BE49-F238E27FC236}">
              <a16:creationId xmlns:a16="http://schemas.microsoft.com/office/drawing/2014/main" id="{00000000-0008-0000-0600-0000D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6" name="Text Box 598">
          <a:extLst>
            <a:ext uri="{FF2B5EF4-FFF2-40B4-BE49-F238E27FC236}">
              <a16:creationId xmlns:a16="http://schemas.microsoft.com/office/drawing/2014/main" id="{00000000-0008-0000-0600-0000D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7" name="Text Box 599">
          <a:extLst>
            <a:ext uri="{FF2B5EF4-FFF2-40B4-BE49-F238E27FC236}">
              <a16:creationId xmlns:a16="http://schemas.microsoft.com/office/drawing/2014/main" id="{00000000-0008-0000-0600-0000D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8" name="Text Box 600">
          <a:extLst>
            <a:ext uri="{FF2B5EF4-FFF2-40B4-BE49-F238E27FC236}">
              <a16:creationId xmlns:a16="http://schemas.microsoft.com/office/drawing/2014/main" id="{00000000-0008-0000-0600-0000D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39" name="Text Box 601">
          <a:extLst>
            <a:ext uri="{FF2B5EF4-FFF2-40B4-BE49-F238E27FC236}">
              <a16:creationId xmlns:a16="http://schemas.microsoft.com/office/drawing/2014/main" id="{00000000-0008-0000-0600-0000D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0" name="Text Box 602">
          <a:extLst>
            <a:ext uri="{FF2B5EF4-FFF2-40B4-BE49-F238E27FC236}">
              <a16:creationId xmlns:a16="http://schemas.microsoft.com/office/drawing/2014/main" id="{00000000-0008-0000-0600-0000E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1" name="Text Box 603">
          <a:extLst>
            <a:ext uri="{FF2B5EF4-FFF2-40B4-BE49-F238E27FC236}">
              <a16:creationId xmlns:a16="http://schemas.microsoft.com/office/drawing/2014/main" id="{00000000-0008-0000-0600-0000E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2" name="Text Box 604">
          <a:extLst>
            <a:ext uri="{FF2B5EF4-FFF2-40B4-BE49-F238E27FC236}">
              <a16:creationId xmlns:a16="http://schemas.microsoft.com/office/drawing/2014/main" id="{00000000-0008-0000-0600-0000E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3" name="Text Box 605">
          <a:extLst>
            <a:ext uri="{FF2B5EF4-FFF2-40B4-BE49-F238E27FC236}">
              <a16:creationId xmlns:a16="http://schemas.microsoft.com/office/drawing/2014/main" id="{00000000-0008-0000-0600-0000E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4" name="Text Box 606">
          <a:extLst>
            <a:ext uri="{FF2B5EF4-FFF2-40B4-BE49-F238E27FC236}">
              <a16:creationId xmlns:a16="http://schemas.microsoft.com/office/drawing/2014/main" id="{00000000-0008-0000-0600-0000E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5" name="Text Box 607">
          <a:extLst>
            <a:ext uri="{FF2B5EF4-FFF2-40B4-BE49-F238E27FC236}">
              <a16:creationId xmlns:a16="http://schemas.microsoft.com/office/drawing/2014/main" id="{00000000-0008-0000-0600-0000E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6" name="Text Box 608">
          <a:extLst>
            <a:ext uri="{FF2B5EF4-FFF2-40B4-BE49-F238E27FC236}">
              <a16:creationId xmlns:a16="http://schemas.microsoft.com/office/drawing/2014/main" id="{00000000-0008-0000-0600-0000E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7" name="Text Box 609">
          <a:extLst>
            <a:ext uri="{FF2B5EF4-FFF2-40B4-BE49-F238E27FC236}">
              <a16:creationId xmlns:a16="http://schemas.microsoft.com/office/drawing/2014/main" id="{00000000-0008-0000-0600-0000E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8" name="Text Box 610">
          <a:extLst>
            <a:ext uri="{FF2B5EF4-FFF2-40B4-BE49-F238E27FC236}">
              <a16:creationId xmlns:a16="http://schemas.microsoft.com/office/drawing/2014/main" id="{00000000-0008-0000-0600-0000E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49" name="Text Box 611">
          <a:extLst>
            <a:ext uri="{FF2B5EF4-FFF2-40B4-BE49-F238E27FC236}">
              <a16:creationId xmlns:a16="http://schemas.microsoft.com/office/drawing/2014/main" id="{00000000-0008-0000-0600-0000E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0" name="Text Box 612">
          <a:extLst>
            <a:ext uri="{FF2B5EF4-FFF2-40B4-BE49-F238E27FC236}">
              <a16:creationId xmlns:a16="http://schemas.microsoft.com/office/drawing/2014/main" id="{00000000-0008-0000-0600-0000E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1" name="Text Box 613">
          <a:extLst>
            <a:ext uri="{FF2B5EF4-FFF2-40B4-BE49-F238E27FC236}">
              <a16:creationId xmlns:a16="http://schemas.microsoft.com/office/drawing/2014/main" id="{00000000-0008-0000-0600-0000E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2" name="Text Box 614">
          <a:extLst>
            <a:ext uri="{FF2B5EF4-FFF2-40B4-BE49-F238E27FC236}">
              <a16:creationId xmlns:a16="http://schemas.microsoft.com/office/drawing/2014/main" id="{00000000-0008-0000-0600-0000E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3" name="Text Box 615">
          <a:extLst>
            <a:ext uri="{FF2B5EF4-FFF2-40B4-BE49-F238E27FC236}">
              <a16:creationId xmlns:a16="http://schemas.microsoft.com/office/drawing/2014/main" id="{00000000-0008-0000-0600-0000E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4" name="Text Box 616">
          <a:extLst>
            <a:ext uri="{FF2B5EF4-FFF2-40B4-BE49-F238E27FC236}">
              <a16:creationId xmlns:a16="http://schemas.microsoft.com/office/drawing/2014/main" id="{00000000-0008-0000-0600-0000E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5" name="Text Box 617">
          <a:extLst>
            <a:ext uri="{FF2B5EF4-FFF2-40B4-BE49-F238E27FC236}">
              <a16:creationId xmlns:a16="http://schemas.microsoft.com/office/drawing/2014/main" id="{00000000-0008-0000-0600-0000E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6" name="Text Box 618">
          <a:extLst>
            <a:ext uri="{FF2B5EF4-FFF2-40B4-BE49-F238E27FC236}">
              <a16:creationId xmlns:a16="http://schemas.microsoft.com/office/drawing/2014/main" id="{00000000-0008-0000-0600-0000F0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7" name="Text Box 619">
          <a:extLst>
            <a:ext uri="{FF2B5EF4-FFF2-40B4-BE49-F238E27FC236}">
              <a16:creationId xmlns:a16="http://schemas.microsoft.com/office/drawing/2014/main" id="{00000000-0008-0000-0600-0000F1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8" name="Text Box 620">
          <a:extLst>
            <a:ext uri="{FF2B5EF4-FFF2-40B4-BE49-F238E27FC236}">
              <a16:creationId xmlns:a16="http://schemas.microsoft.com/office/drawing/2014/main" id="{00000000-0008-0000-0600-0000F2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59" name="Text Box 621">
          <a:extLst>
            <a:ext uri="{FF2B5EF4-FFF2-40B4-BE49-F238E27FC236}">
              <a16:creationId xmlns:a16="http://schemas.microsoft.com/office/drawing/2014/main" id="{00000000-0008-0000-0600-0000F3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0" name="Text Box 622">
          <a:extLst>
            <a:ext uri="{FF2B5EF4-FFF2-40B4-BE49-F238E27FC236}">
              <a16:creationId xmlns:a16="http://schemas.microsoft.com/office/drawing/2014/main" id="{00000000-0008-0000-0600-0000F4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1" name="Text Box 623">
          <a:extLst>
            <a:ext uri="{FF2B5EF4-FFF2-40B4-BE49-F238E27FC236}">
              <a16:creationId xmlns:a16="http://schemas.microsoft.com/office/drawing/2014/main" id="{00000000-0008-0000-0600-0000F5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2" name="Text Box 624">
          <a:extLst>
            <a:ext uri="{FF2B5EF4-FFF2-40B4-BE49-F238E27FC236}">
              <a16:creationId xmlns:a16="http://schemas.microsoft.com/office/drawing/2014/main" id="{00000000-0008-0000-0600-0000F6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3" name="Text Box 625">
          <a:extLst>
            <a:ext uri="{FF2B5EF4-FFF2-40B4-BE49-F238E27FC236}">
              <a16:creationId xmlns:a16="http://schemas.microsoft.com/office/drawing/2014/main" id="{00000000-0008-0000-0600-0000F7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4" name="Text Box 626">
          <a:extLst>
            <a:ext uri="{FF2B5EF4-FFF2-40B4-BE49-F238E27FC236}">
              <a16:creationId xmlns:a16="http://schemas.microsoft.com/office/drawing/2014/main" id="{00000000-0008-0000-0600-0000F8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5" name="Text Box 627">
          <a:extLst>
            <a:ext uri="{FF2B5EF4-FFF2-40B4-BE49-F238E27FC236}">
              <a16:creationId xmlns:a16="http://schemas.microsoft.com/office/drawing/2014/main" id="{00000000-0008-0000-0600-0000F9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6" name="Text Box 628">
          <a:extLst>
            <a:ext uri="{FF2B5EF4-FFF2-40B4-BE49-F238E27FC236}">
              <a16:creationId xmlns:a16="http://schemas.microsoft.com/office/drawing/2014/main" id="{00000000-0008-0000-0600-0000FA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7" name="Text Box 629">
          <a:extLst>
            <a:ext uri="{FF2B5EF4-FFF2-40B4-BE49-F238E27FC236}">
              <a16:creationId xmlns:a16="http://schemas.microsoft.com/office/drawing/2014/main" id="{00000000-0008-0000-0600-0000FB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8" name="Text Box 630">
          <a:extLst>
            <a:ext uri="{FF2B5EF4-FFF2-40B4-BE49-F238E27FC236}">
              <a16:creationId xmlns:a16="http://schemas.microsoft.com/office/drawing/2014/main" id="{00000000-0008-0000-0600-0000FC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69" name="Text Box 631">
          <a:extLst>
            <a:ext uri="{FF2B5EF4-FFF2-40B4-BE49-F238E27FC236}">
              <a16:creationId xmlns:a16="http://schemas.microsoft.com/office/drawing/2014/main" id="{00000000-0008-0000-0600-0000FD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0" name="Text Box 632">
          <a:extLst>
            <a:ext uri="{FF2B5EF4-FFF2-40B4-BE49-F238E27FC236}">
              <a16:creationId xmlns:a16="http://schemas.microsoft.com/office/drawing/2014/main" id="{00000000-0008-0000-0600-0000FE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1" name="Text Box 633">
          <a:extLst>
            <a:ext uri="{FF2B5EF4-FFF2-40B4-BE49-F238E27FC236}">
              <a16:creationId xmlns:a16="http://schemas.microsoft.com/office/drawing/2014/main" id="{00000000-0008-0000-0600-0000FF38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2" name="Text Box 634">
          <a:extLst>
            <a:ext uri="{FF2B5EF4-FFF2-40B4-BE49-F238E27FC236}">
              <a16:creationId xmlns:a16="http://schemas.microsoft.com/office/drawing/2014/main" id="{00000000-0008-0000-0600-000000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3" name="Text Box 635">
          <a:extLst>
            <a:ext uri="{FF2B5EF4-FFF2-40B4-BE49-F238E27FC236}">
              <a16:creationId xmlns:a16="http://schemas.microsoft.com/office/drawing/2014/main" id="{00000000-0008-0000-0600-000001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4" name="Text Box 636">
          <a:extLst>
            <a:ext uri="{FF2B5EF4-FFF2-40B4-BE49-F238E27FC236}">
              <a16:creationId xmlns:a16="http://schemas.microsoft.com/office/drawing/2014/main" id="{00000000-0008-0000-0600-000002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5" name="Text Box 637">
          <a:extLst>
            <a:ext uri="{FF2B5EF4-FFF2-40B4-BE49-F238E27FC236}">
              <a16:creationId xmlns:a16="http://schemas.microsoft.com/office/drawing/2014/main" id="{00000000-0008-0000-0600-000003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6" name="Text Box 638">
          <a:extLst>
            <a:ext uri="{FF2B5EF4-FFF2-40B4-BE49-F238E27FC236}">
              <a16:creationId xmlns:a16="http://schemas.microsoft.com/office/drawing/2014/main" id="{00000000-0008-0000-0600-000004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7" name="Text Box 639">
          <a:extLst>
            <a:ext uri="{FF2B5EF4-FFF2-40B4-BE49-F238E27FC236}">
              <a16:creationId xmlns:a16="http://schemas.microsoft.com/office/drawing/2014/main" id="{00000000-0008-0000-0600-000005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8" name="Text Box 640">
          <a:extLst>
            <a:ext uri="{FF2B5EF4-FFF2-40B4-BE49-F238E27FC236}">
              <a16:creationId xmlns:a16="http://schemas.microsoft.com/office/drawing/2014/main" id="{00000000-0008-0000-0600-000006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79" name="Text Box 641">
          <a:extLst>
            <a:ext uri="{FF2B5EF4-FFF2-40B4-BE49-F238E27FC236}">
              <a16:creationId xmlns:a16="http://schemas.microsoft.com/office/drawing/2014/main" id="{00000000-0008-0000-0600-000007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0" name="Text Box 642">
          <a:extLst>
            <a:ext uri="{FF2B5EF4-FFF2-40B4-BE49-F238E27FC236}">
              <a16:creationId xmlns:a16="http://schemas.microsoft.com/office/drawing/2014/main" id="{00000000-0008-0000-0600-000008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1" name="Text Box 643">
          <a:extLst>
            <a:ext uri="{FF2B5EF4-FFF2-40B4-BE49-F238E27FC236}">
              <a16:creationId xmlns:a16="http://schemas.microsoft.com/office/drawing/2014/main" id="{00000000-0008-0000-0600-000009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2" name="Text Box 644">
          <a:extLst>
            <a:ext uri="{FF2B5EF4-FFF2-40B4-BE49-F238E27FC236}">
              <a16:creationId xmlns:a16="http://schemas.microsoft.com/office/drawing/2014/main" id="{00000000-0008-0000-0600-00000A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3" name="Text Box 645">
          <a:extLst>
            <a:ext uri="{FF2B5EF4-FFF2-40B4-BE49-F238E27FC236}">
              <a16:creationId xmlns:a16="http://schemas.microsoft.com/office/drawing/2014/main" id="{00000000-0008-0000-0600-00000B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4" name="Text Box 646">
          <a:extLst>
            <a:ext uri="{FF2B5EF4-FFF2-40B4-BE49-F238E27FC236}">
              <a16:creationId xmlns:a16="http://schemas.microsoft.com/office/drawing/2014/main" id="{00000000-0008-0000-0600-00000C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5" name="Text Box 647">
          <a:extLst>
            <a:ext uri="{FF2B5EF4-FFF2-40B4-BE49-F238E27FC236}">
              <a16:creationId xmlns:a16="http://schemas.microsoft.com/office/drawing/2014/main" id="{00000000-0008-0000-0600-00000D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6" name="Text Box 648">
          <a:extLst>
            <a:ext uri="{FF2B5EF4-FFF2-40B4-BE49-F238E27FC236}">
              <a16:creationId xmlns:a16="http://schemas.microsoft.com/office/drawing/2014/main" id="{00000000-0008-0000-0600-00000E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7" name="Text Box 649">
          <a:extLst>
            <a:ext uri="{FF2B5EF4-FFF2-40B4-BE49-F238E27FC236}">
              <a16:creationId xmlns:a16="http://schemas.microsoft.com/office/drawing/2014/main" id="{00000000-0008-0000-0600-00000F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8" name="Text Box 650">
          <a:extLst>
            <a:ext uri="{FF2B5EF4-FFF2-40B4-BE49-F238E27FC236}">
              <a16:creationId xmlns:a16="http://schemas.microsoft.com/office/drawing/2014/main" id="{00000000-0008-0000-0600-000010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89" name="Text Box 651">
          <a:extLst>
            <a:ext uri="{FF2B5EF4-FFF2-40B4-BE49-F238E27FC236}">
              <a16:creationId xmlns:a16="http://schemas.microsoft.com/office/drawing/2014/main" id="{00000000-0008-0000-0600-000011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0" name="Text Box 652">
          <a:extLst>
            <a:ext uri="{FF2B5EF4-FFF2-40B4-BE49-F238E27FC236}">
              <a16:creationId xmlns:a16="http://schemas.microsoft.com/office/drawing/2014/main" id="{00000000-0008-0000-0600-000012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1" name="Text Box 653">
          <a:extLst>
            <a:ext uri="{FF2B5EF4-FFF2-40B4-BE49-F238E27FC236}">
              <a16:creationId xmlns:a16="http://schemas.microsoft.com/office/drawing/2014/main" id="{00000000-0008-0000-0600-000013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2" name="Text Box 654">
          <a:extLst>
            <a:ext uri="{FF2B5EF4-FFF2-40B4-BE49-F238E27FC236}">
              <a16:creationId xmlns:a16="http://schemas.microsoft.com/office/drawing/2014/main" id="{00000000-0008-0000-0600-000014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3" name="Text Box 655">
          <a:extLst>
            <a:ext uri="{FF2B5EF4-FFF2-40B4-BE49-F238E27FC236}">
              <a16:creationId xmlns:a16="http://schemas.microsoft.com/office/drawing/2014/main" id="{00000000-0008-0000-0600-000015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4" name="Text Box 656">
          <a:extLst>
            <a:ext uri="{FF2B5EF4-FFF2-40B4-BE49-F238E27FC236}">
              <a16:creationId xmlns:a16="http://schemas.microsoft.com/office/drawing/2014/main" id="{00000000-0008-0000-0600-000016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5" name="Text Box 657">
          <a:extLst>
            <a:ext uri="{FF2B5EF4-FFF2-40B4-BE49-F238E27FC236}">
              <a16:creationId xmlns:a16="http://schemas.microsoft.com/office/drawing/2014/main" id="{00000000-0008-0000-0600-000017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6" name="Text Box 658">
          <a:extLst>
            <a:ext uri="{FF2B5EF4-FFF2-40B4-BE49-F238E27FC236}">
              <a16:creationId xmlns:a16="http://schemas.microsoft.com/office/drawing/2014/main" id="{00000000-0008-0000-0600-000018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7" name="Text Box 659">
          <a:extLst>
            <a:ext uri="{FF2B5EF4-FFF2-40B4-BE49-F238E27FC236}">
              <a16:creationId xmlns:a16="http://schemas.microsoft.com/office/drawing/2014/main" id="{00000000-0008-0000-0600-000019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8" name="Text Box 660">
          <a:extLst>
            <a:ext uri="{FF2B5EF4-FFF2-40B4-BE49-F238E27FC236}">
              <a16:creationId xmlns:a16="http://schemas.microsoft.com/office/drawing/2014/main" id="{00000000-0008-0000-0600-00001A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299" name="Text Box 661">
          <a:extLst>
            <a:ext uri="{FF2B5EF4-FFF2-40B4-BE49-F238E27FC236}">
              <a16:creationId xmlns:a16="http://schemas.microsoft.com/office/drawing/2014/main" id="{00000000-0008-0000-0600-00001B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0" name="Text Box 662">
          <a:extLst>
            <a:ext uri="{FF2B5EF4-FFF2-40B4-BE49-F238E27FC236}">
              <a16:creationId xmlns:a16="http://schemas.microsoft.com/office/drawing/2014/main" id="{00000000-0008-0000-0600-00001C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1" name="Text Box 663">
          <a:extLst>
            <a:ext uri="{FF2B5EF4-FFF2-40B4-BE49-F238E27FC236}">
              <a16:creationId xmlns:a16="http://schemas.microsoft.com/office/drawing/2014/main" id="{00000000-0008-0000-0600-00001D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2" name="Text Box 664">
          <a:extLst>
            <a:ext uri="{FF2B5EF4-FFF2-40B4-BE49-F238E27FC236}">
              <a16:creationId xmlns:a16="http://schemas.microsoft.com/office/drawing/2014/main" id="{00000000-0008-0000-0600-00001E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3" name="Text Box 665">
          <a:extLst>
            <a:ext uri="{FF2B5EF4-FFF2-40B4-BE49-F238E27FC236}">
              <a16:creationId xmlns:a16="http://schemas.microsoft.com/office/drawing/2014/main" id="{00000000-0008-0000-0600-00001F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4" name="Text Box 666">
          <a:extLst>
            <a:ext uri="{FF2B5EF4-FFF2-40B4-BE49-F238E27FC236}">
              <a16:creationId xmlns:a16="http://schemas.microsoft.com/office/drawing/2014/main" id="{00000000-0008-0000-0600-000020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5" name="Text Box 667">
          <a:extLst>
            <a:ext uri="{FF2B5EF4-FFF2-40B4-BE49-F238E27FC236}">
              <a16:creationId xmlns:a16="http://schemas.microsoft.com/office/drawing/2014/main" id="{00000000-0008-0000-0600-000021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6" name="Text Box 668">
          <a:extLst>
            <a:ext uri="{FF2B5EF4-FFF2-40B4-BE49-F238E27FC236}">
              <a16:creationId xmlns:a16="http://schemas.microsoft.com/office/drawing/2014/main" id="{00000000-0008-0000-0600-000022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7" name="Text Box 669">
          <a:extLst>
            <a:ext uri="{FF2B5EF4-FFF2-40B4-BE49-F238E27FC236}">
              <a16:creationId xmlns:a16="http://schemas.microsoft.com/office/drawing/2014/main" id="{00000000-0008-0000-0600-000023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8" name="Text Box 670">
          <a:extLst>
            <a:ext uri="{FF2B5EF4-FFF2-40B4-BE49-F238E27FC236}">
              <a16:creationId xmlns:a16="http://schemas.microsoft.com/office/drawing/2014/main" id="{00000000-0008-0000-0600-000024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09" name="Text Box 671">
          <a:extLst>
            <a:ext uri="{FF2B5EF4-FFF2-40B4-BE49-F238E27FC236}">
              <a16:creationId xmlns:a16="http://schemas.microsoft.com/office/drawing/2014/main" id="{00000000-0008-0000-0600-000025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0" name="Text Box 672">
          <a:extLst>
            <a:ext uri="{FF2B5EF4-FFF2-40B4-BE49-F238E27FC236}">
              <a16:creationId xmlns:a16="http://schemas.microsoft.com/office/drawing/2014/main" id="{00000000-0008-0000-0600-000026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1" name="Text Box 673">
          <a:extLst>
            <a:ext uri="{FF2B5EF4-FFF2-40B4-BE49-F238E27FC236}">
              <a16:creationId xmlns:a16="http://schemas.microsoft.com/office/drawing/2014/main" id="{00000000-0008-0000-0600-000027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2" name="Text Box 674">
          <a:extLst>
            <a:ext uri="{FF2B5EF4-FFF2-40B4-BE49-F238E27FC236}">
              <a16:creationId xmlns:a16="http://schemas.microsoft.com/office/drawing/2014/main" id="{00000000-0008-0000-0600-000028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3" name="Text Box 675">
          <a:extLst>
            <a:ext uri="{FF2B5EF4-FFF2-40B4-BE49-F238E27FC236}">
              <a16:creationId xmlns:a16="http://schemas.microsoft.com/office/drawing/2014/main" id="{00000000-0008-0000-0600-000029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4" name="Text Box 676">
          <a:extLst>
            <a:ext uri="{FF2B5EF4-FFF2-40B4-BE49-F238E27FC236}">
              <a16:creationId xmlns:a16="http://schemas.microsoft.com/office/drawing/2014/main" id="{00000000-0008-0000-0600-00002A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5" name="Text Box 677">
          <a:extLst>
            <a:ext uri="{FF2B5EF4-FFF2-40B4-BE49-F238E27FC236}">
              <a16:creationId xmlns:a16="http://schemas.microsoft.com/office/drawing/2014/main" id="{00000000-0008-0000-0600-00002B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6" name="Text Box 678">
          <a:extLst>
            <a:ext uri="{FF2B5EF4-FFF2-40B4-BE49-F238E27FC236}">
              <a16:creationId xmlns:a16="http://schemas.microsoft.com/office/drawing/2014/main" id="{00000000-0008-0000-0600-00002C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7" name="Text Box 679">
          <a:extLst>
            <a:ext uri="{FF2B5EF4-FFF2-40B4-BE49-F238E27FC236}">
              <a16:creationId xmlns:a16="http://schemas.microsoft.com/office/drawing/2014/main" id="{00000000-0008-0000-0600-00002D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8" name="Text Box 680">
          <a:extLst>
            <a:ext uri="{FF2B5EF4-FFF2-40B4-BE49-F238E27FC236}">
              <a16:creationId xmlns:a16="http://schemas.microsoft.com/office/drawing/2014/main" id="{00000000-0008-0000-0600-00002E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19" name="Text Box 681">
          <a:extLst>
            <a:ext uri="{FF2B5EF4-FFF2-40B4-BE49-F238E27FC236}">
              <a16:creationId xmlns:a16="http://schemas.microsoft.com/office/drawing/2014/main" id="{00000000-0008-0000-0600-00002F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0" name="Text Box 682">
          <a:extLst>
            <a:ext uri="{FF2B5EF4-FFF2-40B4-BE49-F238E27FC236}">
              <a16:creationId xmlns:a16="http://schemas.microsoft.com/office/drawing/2014/main" id="{00000000-0008-0000-0600-000030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1" name="Text Box 683">
          <a:extLst>
            <a:ext uri="{FF2B5EF4-FFF2-40B4-BE49-F238E27FC236}">
              <a16:creationId xmlns:a16="http://schemas.microsoft.com/office/drawing/2014/main" id="{00000000-0008-0000-0600-000031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2" name="Text Box 684">
          <a:extLst>
            <a:ext uri="{FF2B5EF4-FFF2-40B4-BE49-F238E27FC236}">
              <a16:creationId xmlns:a16="http://schemas.microsoft.com/office/drawing/2014/main" id="{00000000-0008-0000-0600-000032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3" name="Text Box 685">
          <a:extLst>
            <a:ext uri="{FF2B5EF4-FFF2-40B4-BE49-F238E27FC236}">
              <a16:creationId xmlns:a16="http://schemas.microsoft.com/office/drawing/2014/main" id="{00000000-0008-0000-0600-000033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4" name="Text Box 686">
          <a:extLst>
            <a:ext uri="{FF2B5EF4-FFF2-40B4-BE49-F238E27FC236}">
              <a16:creationId xmlns:a16="http://schemas.microsoft.com/office/drawing/2014/main" id="{00000000-0008-0000-0600-000034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5" name="Text Box 687">
          <a:extLst>
            <a:ext uri="{FF2B5EF4-FFF2-40B4-BE49-F238E27FC236}">
              <a16:creationId xmlns:a16="http://schemas.microsoft.com/office/drawing/2014/main" id="{00000000-0008-0000-0600-000035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6" name="Text Box 688">
          <a:extLst>
            <a:ext uri="{FF2B5EF4-FFF2-40B4-BE49-F238E27FC236}">
              <a16:creationId xmlns:a16="http://schemas.microsoft.com/office/drawing/2014/main" id="{00000000-0008-0000-0600-000036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7" name="Text Box 689">
          <a:extLst>
            <a:ext uri="{FF2B5EF4-FFF2-40B4-BE49-F238E27FC236}">
              <a16:creationId xmlns:a16="http://schemas.microsoft.com/office/drawing/2014/main" id="{00000000-0008-0000-0600-000037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8" name="Text Box 690">
          <a:extLst>
            <a:ext uri="{FF2B5EF4-FFF2-40B4-BE49-F238E27FC236}">
              <a16:creationId xmlns:a16="http://schemas.microsoft.com/office/drawing/2014/main" id="{00000000-0008-0000-0600-000038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29" name="Text Box 691">
          <a:extLst>
            <a:ext uri="{FF2B5EF4-FFF2-40B4-BE49-F238E27FC236}">
              <a16:creationId xmlns:a16="http://schemas.microsoft.com/office/drawing/2014/main" id="{00000000-0008-0000-0600-000039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0" name="Text Box 692">
          <a:extLst>
            <a:ext uri="{FF2B5EF4-FFF2-40B4-BE49-F238E27FC236}">
              <a16:creationId xmlns:a16="http://schemas.microsoft.com/office/drawing/2014/main" id="{00000000-0008-0000-0600-00003A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1" name="Text Box 693">
          <a:extLst>
            <a:ext uri="{FF2B5EF4-FFF2-40B4-BE49-F238E27FC236}">
              <a16:creationId xmlns:a16="http://schemas.microsoft.com/office/drawing/2014/main" id="{00000000-0008-0000-0600-00003B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2" name="Text Box 694">
          <a:extLst>
            <a:ext uri="{FF2B5EF4-FFF2-40B4-BE49-F238E27FC236}">
              <a16:creationId xmlns:a16="http://schemas.microsoft.com/office/drawing/2014/main" id="{00000000-0008-0000-0600-00003C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3" name="Text Box 695">
          <a:extLst>
            <a:ext uri="{FF2B5EF4-FFF2-40B4-BE49-F238E27FC236}">
              <a16:creationId xmlns:a16="http://schemas.microsoft.com/office/drawing/2014/main" id="{00000000-0008-0000-0600-00003D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4" name="Text Box 696">
          <a:extLst>
            <a:ext uri="{FF2B5EF4-FFF2-40B4-BE49-F238E27FC236}">
              <a16:creationId xmlns:a16="http://schemas.microsoft.com/office/drawing/2014/main" id="{00000000-0008-0000-0600-00003E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5" name="Text Box 697">
          <a:extLst>
            <a:ext uri="{FF2B5EF4-FFF2-40B4-BE49-F238E27FC236}">
              <a16:creationId xmlns:a16="http://schemas.microsoft.com/office/drawing/2014/main" id="{00000000-0008-0000-0600-00003F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6" name="Text Box 698">
          <a:extLst>
            <a:ext uri="{FF2B5EF4-FFF2-40B4-BE49-F238E27FC236}">
              <a16:creationId xmlns:a16="http://schemas.microsoft.com/office/drawing/2014/main" id="{00000000-0008-0000-0600-000040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209550</xdr:rowOff>
    </xdr:to>
    <xdr:sp macro="" textlink="">
      <xdr:nvSpPr>
        <xdr:cNvPr id="342337" name="Text Box 699">
          <a:extLst>
            <a:ext uri="{FF2B5EF4-FFF2-40B4-BE49-F238E27FC236}">
              <a16:creationId xmlns:a16="http://schemas.microsoft.com/office/drawing/2014/main" id="{00000000-0008-0000-0600-000041390500}"/>
            </a:ext>
          </a:extLst>
        </xdr:cNvPr>
        <xdr:cNvSpPr txBox="1">
          <a:spLocks noChangeArrowheads="1"/>
        </xdr:cNvSpPr>
      </xdr:nvSpPr>
      <xdr:spPr bwMode="auto">
        <a:xfrm>
          <a:off x="1085850" y="914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171450</xdr:colOff>
      <xdr:row>27</xdr:row>
      <xdr:rowOff>219075</xdr:rowOff>
    </xdr:from>
    <xdr:to>
      <xdr:col>26</xdr:col>
      <xdr:colOff>219075</xdr:colOff>
      <xdr:row>29</xdr:row>
      <xdr:rowOff>104775</xdr:rowOff>
    </xdr:to>
    <xdr:sp macro="" textlink="">
      <xdr:nvSpPr>
        <xdr:cNvPr id="680" name="円/楕円 679">
          <a:extLst>
            <a:ext uri="{FF2B5EF4-FFF2-40B4-BE49-F238E27FC236}">
              <a16:creationId xmlns:a16="http://schemas.microsoft.com/office/drawing/2014/main" id="{00000000-0008-0000-0600-0000A8020000}"/>
            </a:ext>
          </a:extLst>
        </xdr:cNvPr>
        <xdr:cNvSpPr/>
      </xdr:nvSpPr>
      <xdr:spPr>
        <a:xfrm>
          <a:off x="6677025" y="8229600"/>
          <a:ext cx="600075" cy="6477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47625</xdr:colOff>
      <xdr:row>27</xdr:row>
      <xdr:rowOff>314325</xdr:rowOff>
    </xdr:from>
    <xdr:to>
      <xdr:col>26</xdr:col>
      <xdr:colOff>104775</xdr:colOff>
      <xdr:row>29</xdr:row>
      <xdr:rowOff>180975</xdr:rowOff>
    </xdr:to>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6829425" y="8324850"/>
          <a:ext cx="333375"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1500"/>
            </a:lnSpc>
          </a:pPr>
          <a:r>
            <a:rPr kumimoji="1" lang="ja-JP" altLang="en-US" sz="1100">
              <a:solidFill>
                <a:srgbClr val="FF0000"/>
              </a:solidFill>
            </a:rPr>
            <a:t>長野</a:t>
          </a:r>
          <a:endParaRPr kumimoji="1" lang="en-US" altLang="ja-JP" sz="1100">
            <a:solidFill>
              <a:srgbClr val="FF0000"/>
            </a:solidFill>
          </a:endParaRPr>
        </a:p>
        <a:p>
          <a:pPr>
            <a:lnSpc>
              <a:spcPts val="1500"/>
            </a:lnSpc>
          </a:pPr>
          <a:endParaRPr kumimoji="1" lang="ja-JP" altLang="en-US" sz="1100"/>
        </a:p>
      </xdr:txBody>
    </xdr:sp>
    <xdr:clientData/>
  </xdr:twoCellAnchor>
  <xdr:twoCellAnchor>
    <xdr:from>
      <xdr:col>24</xdr:col>
      <xdr:colOff>66675</xdr:colOff>
      <xdr:row>35</xdr:row>
      <xdr:rowOff>142875</xdr:rowOff>
    </xdr:from>
    <xdr:to>
      <xdr:col>27</xdr:col>
      <xdr:colOff>200025</xdr:colOff>
      <xdr:row>37</xdr:row>
      <xdr:rowOff>190500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6572250" y="10648950"/>
          <a:ext cx="962025" cy="8096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152400</xdr:colOff>
      <xdr:row>35</xdr:row>
      <xdr:rowOff>266700</xdr:rowOff>
    </xdr:from>
    <xdr:to>
      <xdr:col>27</xdr:col>
      <xdr:colOff>123825</xdr:colOff>
      <xdr:row>37</xdr:row>
      <xdr:rowOff>114300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57975" y="10772775"/>
          <a:ext cx="8001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職　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200025</xdr:colOff>
      <xdr:row>30</xdr:row>
      <xdr:rowOff>285750</xdr:rowOff>
    </xdr:from>
    <xdr:to>
      <xdr:col>2</xdr:col>
      <xdr:colOff>200025</xdr:colOff>
      <xdr:row>31</xdr:row>
      <xdr:rowOff>123825</xdr:rowOff>
    </xdr:to>
    <xdr:sp macro="" textlink="">
      <xdr:nvSpPr>
        <xdr:cNvPr id="329886" name="Line 1">
          <a:extLst>
            <a:ext uri="{FF2B5EF4-FFF2-40B4-BE49-F238E27FC236}">
              <a16:creationId xmlns:a16="http://schemas.microsoft.com/office/drawing/2014/main" id="{00000000-0008-0000-0700-00009E080500}"/>
            </a:ext>
          </a:extLst>
        </xdr:cNvPr>
        <xdr:cNvSpPr>
          <a:spLocks noChangeShapeType="1"/>
        </xdr:cNvSpPr>
      </xdr:nvSpPr>
      <xdr:spPr bwMode="auto">
        <a:xfrm flipV="1">
          <a:off x="1219200" y="7686675"/>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200025</xdr:colOff>
      <xdr:row>31</xdr:row>
      <xdr:rowOff>114300</xdr:rowOff>
    </xdr:from>
    <xdr:to>
      <xdr:col>3</xdr:col>
      <xdr:colOff>219075</xdr:colOff>
      <xdr:row>31</xdr:row>
      <xdr:rowOff>114300</xdr:rowOff>
    </xdr:to>
    <xdr:sp macro="" textlink="">
      <xdr:nvSpPr>
        <xdr:cNvPr id="329887" name="Line 2">
          <a:extLst>
            <a:ext uri="{FF2B5EF4-FFF2-40B4-BE49-F238E27FC236}">
              <a16:creationId xmlns:a16="http://schemas.microsoft.com/office/drawing/2014/main" id="{00000000-0008-0000-0700-00009F080500}"/>
            </a:ext>
          </a:extLst>
        </xdr:cNvPr>
        <xdr:cNvSpPr>
          <a:spLocks noChangeShapeType="1"/>
        </xdr:cNvSpPr>
      </xdr:nvSpPr>
      <xdr:spPr bwMode="auto">
        <a:xfrm>
          <a:off x="1219200" y="78295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400050</xdr:colOff>
      <xdr:row>20</xdr:row>
      <xdr:rowOff>57150</xdr:rowOff>
    </xdr:from>
    <xdr:to>
      <xdr:col>14</xdr:col>
      <xdr:colOff>228600</xdr:colOff>
      <xdr:row>20</xdr:row>
      <xdr:rowOff>304800</xdr:rowOff>
    </xdr:to>
    <xdr:sp macro="" textlink="">
      <xdr:nvSpPr>
        <xdr:cNvPr id="329888" name="Rectangle 3">
          <a:extLst>
            <a:ext uri="{FF2B5EF4-FFF2-40B4-BE49-F238E27FC236}">
              <a16:creationId xmlns:a16="http://schemas.microsoft.com/office/drawing/2014/main" id="{00000000-0008-0000-0700-0000A0080500}"/>
            </a:ext>
          </a:extLst>
        </xdr:cNvPr>
        <xdr:cNvSpPr>
          <a:spLocks noChangeArrowheads="1"/>
        </xdr:cNvSpPr>
      </xdr:nvSpPr>
      <xdr:spPr bwMode="auto">
        <a:xfrm>
          <a:off x="6419850" y="4686300"/>
          <a:ext cx="257175" cy="247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400050</xdr:colOff>
      <xdr:row>22</xdr:row>
      <xdr:rowOff>19050</xdr:rowOff>
    </xdr:from>
    <xdr:to>
      <xdr:col>14</xdr:col>
      <xdr:colOff>238125</xdr:colOff>
      <xdr:row>22</xdr:row>
      <xdr:rowOff>285750</xdr:rowOff>
    </xdr:to>
    <xdr:sp macro="" textlink="">
      <xdr:nvSpPr>
        <xdr:cNvPr id="5" name="Oval 4">
          <a:extLst>
            <a:ext uri="{FF2B5EF4-FFF2-40B4-BE49-F238E27FC236}">
              <a16:creationId xmlns:a16="http://schemas.microsoft.com/office/drawing/2014/main" id="{00000000-0008-0000-0700-000005000000}"/>
            </a:ext>
          </a:extLst>
        </xdr:cNvPr>
        <xdr:cNvSpPr>
          <a:spLocks noChangeArrowheads="1"/>
        </xdr:cNvSpPr>
      </xdr:nvSpPr>
      <xdr:spPr bwMode="auto">
        <a:xfrm>
          <a:off x="6419850" y="5181600"/>
          <a:ext cx="266700" cy="2667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142875</xdr:colOff>
      <xdr:row>18</xdr:row>
      <xdr:rowOff>133350</xdr:rowOff>
    </xdr:from>
    <xdr:to>
      <xdr:col>15</xdr:col>
      <xdr:colOff>228600</xdr:colOff>
      <xdr:row>21</xdr:row>
      <xdr:rowOff>114300</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6162675" y="4324350"/>
          <a:ext cx="942975" cy="771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219075</xdr:colOff>
      <xdr:row>18</xdr:row>
      <xdr:rowOff>247650</xdr:rowOff>
    </xdr:from>
    <xdr:to>
      <xdr:col>15</xdr:col>
      <xdr:colOff>152400</xdr:colOff>
      <xdr:row>21</xdr:row>
      <xdr:rowOff>57150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238875" y="4438650"/>
          <a:ext cx="7905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職　印</a:t>
          </a:r>
        </a:p>
      </xdr:txBody>
    </xdr:sp>
    <xdr:clientData/>
  </xdr:twoCellAnchor>
  <xdr:twoCellAnchor>
    <xdr:from>
      <xdr:col>12</xdr:col>
      <xdr:colOff>114300</xdr:colOff>
      <xdr:row>21</xdr:row>
      <xdr:rowOff>85725</xdr:rowOff>
    </xdr:from>
    <xdr:to>
      <xdr:col>13</xdr:col>
      <xdr:colOff>152400</xdr:colOff>
      <xdr:row>23</xdr:row>
      <xdr:rowOff>161925</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5705475" y="5067300"/>
          <a:ext cx="466725" cy="5619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266700</xdr:colOff>
      <xdr:row>21</xdr:row>
      <xdr:rowOff>133350</xdr:rowOff>
    </xdr:from>
    <xdr:to>
      <xdr:col>13</xdr:col>
      <xdr:colOff>95250</xdr:colOff>
      <xdr:row>24</xdr:row>
      <xdr:rowOff>38100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857875" y="5114925"/>
          <a:ext cx="25717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rPr>
            <a:t>信濃</a:t>
          </a:r>
        </a:p>
      </xdr:txBody>
    </xdr:sp>
    <xdr:clientData/>
  </xdr:twoCellAnchor>
  <xdr:twoCellAnchor>
    <xdr:from>
      <xdr:col>11</xdr:col>
      <xdr:colOff>0</xdr:colOff>
      <xdr:row>29</xdr:row>
      <xdr:rowOff>0</xdr:rowOff>
    </xdr:from>
    <xdr:to>
      <xdr:col>11</xdr:col>
      <xdr:colOff>371475</xdr:colOff>
      <xdr:row>30</xdr:row>
      <xdr:rowOff>0</xdr:rowOff>
    </xdr:to>
    <xdr:sp macro="" textlink="">
      <xdr:nvSpPr>
        <xdr:cNvPr id="11" name="円/楕円 10">
          <a:extLst>
            <a:ext uri="{FF2B5EF4-FFF2-40B4-BE49-F238E27FC236}">
              <a16:creationId xmlns:a16="http://schemas.microsoft.com/office/drawing/2014/main" id="{00000000-0008-0000-0700-00000B000000}"/>
            </a:ext>
          </a:extLst>
        </xdr:cNvPr>
        <xdr:cNvSpPr/>
      </xdr:nvSpPr>
      <xdr:spPr>
        <a:xfrm>
          <a:off x="5162550" y="70866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0</xdr:colOff>
      <xdr:row>31</xdr:row>
      <xdr:rowOff>0</xdr:rowOff>
    </xdr:from>
    <xdr:to>
      <xdr:col>11</xdr:col>
      <xdr:colOff>371475</xdr:colOff>
      <xdr:row>31</xdr:row>
      <xdr:rowOff>314325</xdr:rowOff>
    </xdr:to>
    <xdr:sp macro="" textlink="">
      <xdr:nvSpPr>
        <xdr:cNvPr id="13" name="円/楕円 12">
          <a:extLst>
            <a:ext uri="{FF2B5EF4-FFF2-40B4-BE49-F238E27FC236}">
              <a16:creationId xmlns:a16="http://schemas.microsoft.com/office/drawing/2014/main" id="{00000000-0008-0000-0700-00000D000000}"/>
            </a:ext>
          </a:extLst>
        </xdr:cNvPr>
        <xdr:cNvSpPr/>
      </xdr:nvSpPr>
      <xdr:spPr>
        <a:xfrm>
          <a:off x="5162550" y="771525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0</xdr:colOff>
      <xdr:row>32</xdr:row>
      <xdr:rowOff>0</xdr:rowOff>
    </xdr:from>
    <xdr:to>
      <xdr:col>11</xdr:col>
      <xdr:colOff>371475</xdr:colOff>
      <xdr:row>32</xdr:row>
      <xdr:rowOff>314325</xdr:rowOff>
    </xdr:to>
    <xdr:sp macro="" textlink="">
      <xdr:nvSpPr>
        <xdr:cNvPr id="14" name="円/楕円 13">
          <a:extLst>
            <a:ext uri="{FF2B5EF4-FFF2-40B4-BE49-F238E27FC236}">
              <a16:creationId xmlns:a16="http://schemas.microsoft.com/office/drawing/2014/main" id="{00000000-0008-0000-0700-00000E000000}"/>
            </a:ext>
          </a:extLst>
        </xdr:cNvPr>
        <xdr:cNvSpPr/>
      </xdr:nvSpPr>
      <xdr:spPr>
        <a:xfrm>
          <a:off x="5162550" y="80391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29</xdr:row>
      <xdr:rowOff>0</xdr:rowOff>
    </xdr:from>
    <xdr:to>
      <xdr:col>12</xdr:col>
      <xdr:colOff>371475</xdr:colOff>
      <xdr:row>30</xdr:row>
      <xdr:rowOff>0</xdr:rowOff>
    </xdr:to>
    <xdr:sp macro="" textlink="">
      <xdr:nvSpPr>
        <xdr:cNvPr id="15" name="円/楕円 14">
          <a:extLst>
            <a:ext uri="{FF2B5EF4-FFF2-40B4-BE49-F238E27FC236}">
              <a16:creationId xmlns:a16="http://schemas.microsoft.com/office/drawing/2014/main" id="{00000000-0008-0000-0700-00000F000000}"/>
            </a:ext>
          </a:extLst>
        </xdr:cNvPr>
        <xdr:cNvSpPr/>
      </xdr:nvSpPr>
      <xdr:spPr>
        <a:xfrm>
          <a:off x="5591175" y="70866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30</xdr:row>
      <xdr:rowOff>0</xdr:rowOff>
    </xdr:from>
    <xdr:to>
      <xdr:col>12</xdr:col>
      <xdr:colOff>371475</xdr:colOff>
      <xdr:row>31</xdr:row>
      <xdr:rowOff>0</xdr:rowOff>
    </xdr:to>
    <xdr:sp macro="" textlink="">
      <xdr:nvSpPr>
        <xdr:cNvPr id="16" name="円/楕円 15">
          <a:extLst>
            <a:ext uri="{FF2B5EF4-FFF2-40B4-BE49-F238E27FC236}">
              <a16:creationId xmlns:a16="http://schemas.microsoft.com/office/drawing/2014/main" id="{00000000-0008-0000-0700-000010000000}"/>
            </a:ext>
          </a:extLst>
        </xdr:cNvPr>
        <xdr:cNvSpPr/>
      </xdr:nvSpPr>
      <xdr:spPr>
        <a:xfrm>
          <a:off x="5591175" y="740092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31</xdr:row>
      <xdr:rowOff>0</xdr:rowOff>
    </xdr:from>
    <xdr:to>
      <xdr:col>12</xdr:col>
      <xdr:colOff>371475</xdr:colOff>
      <xdr:row>31</xdr:row>
      <xdr:rowOff>314325</xdr:rowOff>
    </xdr:to>
    <xdr:sp macro="" textlink="">
      <xdr:nvSpPr>
        <xdr:cNvPr id="17" name="円/楕円 16">
          <a:extLst>
            <a:ext uri="{FF2B5EF4-FFF2-40B4-BE49-F238E27FC236}">
              <a16:creationId xmlns:a16="http://schemas.microsoft.com/office/drawing/2014/main" id="{00000000-0008-0000-0700-000011000000}"/>
            </a:ext>
          </a:extLst>
        </xdr:cNvPr>
        <xdr:cNvSpPr/>
      </xdr:nvSpPr>
      <xdr:spPr>
        <a:xfrm>
          <a:off x="5591175" y="771525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32</xdr:row>
      <xdr:rowOff>0</xdr:rowOff>
    </xdr:from>
    <xdr:to>
      <xdr:col>12</xdr:col>
      <xdr:colOff>371475</xdr:colOff>
      <xdr:row>32</xdr:row>
      <xdr:rowOff>314325</xdr:rowOff>
    </xdr:to>
    <xdr:sp macro="" textlink="">
      <xdr:nvSpPr>
        <xdr:cNvPr id="18" name="円/楕円 17">
          <a:extLst>
            <a:ext uri="{FF2B5EF4-FFF2-40B4-BE49-F238E27FC236}">
              <a16:creationId xmlns:a16="http://schemas.microsoft.com/office/drawing/2014/main" id="{00000000-0008-0000-0700-000012000000}"/>
            </a:ext>
          </a:extLst>
        </xdr:cNvPr>
        <xdr:cNvSpPr/>
      </xdr:nvSpPr>
      <xdr:spPr>
        <a:xfrm>
          <a:off x="5591175" y="80391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0</xdr:colOff>
      <xdr:row>28</xdr:row>
      <xdr:rowOff>0</xdr:rowOff>
    </xdr:from>
    <xdr:to>
      <xdr:col>13</xdr:col>
      <xdr:colOff>371475</xdr:colOff>
      <xdr:row>29</xdr:row>
      <xdr:rowOff>0</xdr:rowOff>
    </xdr:to>
    <xdr:sp macro="" textlink="">
      <xdr:nvSpPr>
        <xdr:cNvPr id="19" name="円/楕円 18">
          <a:extLst>
            <a:ext uri="{FF2B5EF4-FFF2-40B4-BE49-F238E27FC236}">
              <a16:creationId xmlns:a16="http://schemas.microsoft.com/office/drawing/2014/main" id="{00000000-0008-0000-0700-000013000000}"/>
            </a:ext>
          </a:extLst>
        </xdr:cNvPr>
        <xdr:cNvSpPr/>
      </xdr:nvSpPr>
      <xdr:spPr>
        <a:xfrm>
          <a:off x="6019800" y="677227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0</xdr:colOff>
      <xdr:row>29</xdr:row>
      <xdr:rowOff>0</xdr:rowOff>
    </xdr:from>
    <xdr:to>
      <xdr:col>13</xdr:col>
      <xdr:colOff>371475</xdr:colOff>
      <xdr:row>30</xdr:row>
      <xdr:rowOff>0</xdr:rowOff>
    </xdr:to>
    <xdr:sp macro="" textlink="">
      <xdr:nvSpPr>
        <xdr:cNvPr id="20" name="円/楕円 19">
          <a:extLst>
            <a:ext uri="{FF2B5EF4-FFF2-40B4-BE49-F238E27FC236}">
              <a16:creationId xmlns:a16="http://schemas.microsoft.com/office/drawing/2014/main" id="{00000000-0008-0000-0700-000014000000}"/>
            </a:ext>
          </a:extLst>
        </xdr:cNvPr>
        <xdr:cNvSpPr/>
      </xdr:nvSpPr>
      <xdr:spPr>
        <a:xfrm>
          <a:off x="6019800" y="70866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0</xdr:colOff>
      <xdr:row>30</xdr:row>
      <xdr:rowOff>0</xdr:rowOff>
    </xdr:from>
    <xdr:to>
      <xdr:col>13</xdr:col>
      <xdr:colOff>371475</xdr:colOff>
      <xdr:row>31</xdr:row>
      <xdr:rowOff>0</xdr:rowOff>
    </xdr:to>
    <xdr:sp macro="" textlink="">
      <xdr:nvSpPr>
        <xdr:cNvPr id="21" name="円/楕円 20">
          <a:extLst>
            <a:ext uri="{FF2B5EF4-FFF2-40B4-BE49-F238E27FC236}">
              <a16:creationId xmlns:a16="http://schemas.microsoft.com/office/drawing/2014/main" id="{00000000-0008-0000-0700-000015000000}"/>
            </a:ext>
          </a:extLst>
        </xdr:cNvPr>
        <xdr:cNvSpPr/>
      </xdr:nvSpPr>
      <xdr:spPr>
        <a:xfrm>
          <a:off x="6019800" y="740092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0</xdr:colOff>
      <xdr:row>31</xdr:row>
      <xdr:rowOff>0</xdr:rowOff>
    </xdr:from>
    <xdr:to>
      <xdr:col>13</xdr:col>
      <xdr:colOff>371475</xdr:colOff>
      <xdr:row>31</xdr:row>
      <xdr:rowOff>314325</xdr:rowOff>
    </xdr:to>
    <xdr:sp macro="" textlink="">
      <xdr:nvSpPr>
        <xdr:cNvPr id="22" name="円/楕円 21">
          <a:extLst>
            <a:ext uri="{FF2B5EF4-FFF2-40B4-BE49-F238E27FC236}">
              <a16:creationId xmlns:a16="http://schemas.microsoft.com/office/drawing/2014/main" id="{00000000-0008-0000-0700-000016000000}"/>
            </a:ext>
          </a:extLst>
        </xdr:cNvPr>
        <xdr:cNvSpPr/>
      </xdr:nvSpPr>
      <xdr:spPr>
        <a:xfrm>
          <a:off x="6019800" y="771525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0</xdr:colOff>
      <xdr:row>32</xdr:row>
      <xdr:rowOff>0</xdr:rowOff>
    </xdr:from>
    <xdr:to>
      <xdr:col>13</xdr:col>
      <xdr:colOff>371475</xdr:colOff>
      <xdr:row>32</xdr:row>
      <xdr:rowOff>314325</xdr:rowOff>
    </xdr:to>
    <xdr:sp macro="" textlink="">
      <xdr:nvSpPr>
        <xdr:cNvPr id="23" name="円/楕円 22">
          <a:extLst>
            <a:ext uri="{FF2B5EF4-FFF2-40B4-BE49-F238E27FC236}">
              <a16:creationId xmlns:a16="http://schemas.microsoft.com/office/drawing/2014/main" id="{00000000-0008-0000-0700-000017000000}"/>
            </a:ext>
          </a:extLst>
        </xdr:cNvPr>
        <xdr:cNvSpPr/>
      </xdr:nvSpPr>
      <xdr:spPr>
        <a:xfrm>
          <a:off x="6019800" y="80391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28</xdr:row>
      <xdr:rowOff>0</xdr:rowOff>
    </xdr:from>
    <xdr:to>
      <xdr:col>14</xdr:col>
      <xdr:colOff>371475</xdr:colOff>
      <xdr:row>29</xdr:row>
      <xdr:rowOff>0</xdr:rowOff>
    </xdr:to>
    <xdr:sp macro="" textlink="">
      <xdr:nvSpPr>
        <xdr:cNvPr id="24" name="円/楕円 23">
          <a:extLst>
            <a:ext uri="{FF2B5EF4-FFF2-40B4-BE49-F238E27FC236}">
              <a16:creationId xmlns:a16="http://schemas.microsoft.com/office/drawing/2014/main" id="{00000000-0008-0000-0700-000018000000}"/>
            </a:ext>
          </a:extLst>
        </xdr:cNvPr>
        <xdr:cNvSpPr/>
      </xdr:nvSpPr>
      <xdr:spPr>
        <a:xfrm>
          <a:off x="6448425" y="677227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28</xdr:row>
      <xdr:rowOff>0</xdr:rowOff>
    </xdr:from>
    <xdr:to>
      <xdr:col>15</xdr:col>
      <xdr:colOff>371475</xdr:colOff>
      <xdr:row>29</xdr:row>
      <xdr:rowOff>0</xdr:rowOff>
    </xdr:to>
    <xdr:sp macro="" textlink="">
      <xdr:nvSpPr>
        <xdr:cNvPr id="25" name="円/楕円 24">
          <a:extLst>
            <a:ext uri="{FF2B5EF4-FFF2-40B4-BE49-F238E27FC236}">
              <a16:creationId xmlns:a16="http://schemas.microsoft.com/office/drawing/2014/main" id="{00000000-0008-0000-0700-000019000000}"/>
            </a:ext>
          </a:extLst>
        </xdr:cNvPr>
        <xdr:cNvSpPr/>
      </xdr:nvSpPr>
      <xdr:spPr>
        <a:xfrm>
          <a:off x="6877050" y="677227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29</xdr:row>
      <xdr:rowOff>0</xdr:rowOff>
    </xdr:from>
    <xdr:to>
      <xdr:col>14</xdr:col>
      <xdr:colOff>371475</xdr:colOff>
      <xdr:row>30</xdr:row>
      <xdr:rowOff>0</xdr:rowOff>
    </xdr:to>
    <xdr:sp macro="" textlink="">
      <xdr:nvSpPr>
        <xdr:cNvPr id="26" name="円/楕円 25">
          <a:extLst>
            <a:ext uri="{FF2B5EF4-FFF2-40B4-BE49-F238E27FC236}">
              <a16:creationId xmlns:a16="http://schemas.microsoft.com/office/drawing/2014/main" id="{00000000-0008-0000-0700-00001A000000}"/>
            </a:ext>
          </a:extLst>
        </xdr:cNvPr>
        <xdr:cNvSpPr/>
      </xdr:nvSpPr>
      <xdr:spPr>
        <a:xfrm>
          <a:off x="6448425" y="70866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30</xdr:row>
      <xdr:rowOff>0</xdr:rowOff>
    </xdr:from>
    <xdr:to>
      <xdr:col>14</xdr:col>
      <xdr:colOff>371475</xdr:colOff>
      <xdr:row>31</xdr:row>
      <xdr:rowOff>0</xdr:rowOff>
    </xdr:to>
    <xdr:sp macro="" textlink="">
      <xdr:nvSpPr>
        <xdr:cNvPr id="27" name="円/楕円 26">
          <a:extLst>
            <a:ext uri="{FF2B5EF4-FFF2-40B4-BE49-F238E27FC236}">
              <a16:creationId xmlns:a16="http://schemas.microsoft.com/office/drawing/2014/main" id="{00000000-0008-0000-0700-00001B000000}"/>
            </a:ext>
          </a:extLst>
        </xdr:cNvPr>
        <xdr:cNvSpPr/>
      </xdr:nvSpPr>
      <xdr:spPr>
        <a:xfrm>
          <a:off x="6448425" y="740092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31</xdr:row>
      <xdr:rowOff>0</xdr:rowOff>
    </xdr:from>
    <xdr:to>
      <xdr:col>14</xdr:col>
      <xdr:colOff>371475</xdr:colOff>
      <xdr:row>31</xdr:row>
      <xdr:rowOff>314325</xdr:rowOff>
    </xdr:to>
    <xdr:sp macro="" textlink="">
      <xdr:nvSpPr>
        <xdr:cNvPr id="28" name="円/楕円 27">
          <a:extLst>
            <a:ext uri="{FF2B5EF4-FFF2-40B4-BE49-F238E27FC236}">
              <a16:creationId xmlns:a16="http://schemas.microsoft.com/office/drawing/2014/main" id="{00000000-0008-0000-0700-00001C000000}"/>
            </a:ext>
          </a:extLst>
        </xdr:cNvPr>
        <xdr:cNvSpPr/>
      </xdr:nvSpPr>
      <xdr:spPr>
        <a:xfrm>
          <a:off x="6448425" y="771525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32</xdr:row>
      <xdr:rowOff>0</xdr:rowOff>
    </xdr:from>
    <xdr:to>
      <xdr:col>14</xdr:col>
      <xdr:colOff>371475</xdr:colOff>
      <xdr:row>32</xdr:row>
      <xdr:rowOff>314325</xdr:rowOff>
    </xdr:to>
    <xdr:sp macro="" textlink="">
      <xdr:nvSpPr>
        <xdr:cNvPr id="29" name="円/楕円 28">
          <a:extLst>
            <a:ext uri="{FF2B5EF4-FFF2-40B4-BE49-F238E27FC236}">
              <a16:creationId xmlns:a16="http://schemas.microsoft.com/office/drawing/2014/main" id="{00000000-0008-0000-0700-00001D000000}"/>
            </a:ext>
          </a:extLst>
        </xdr:cNvPr>
        <xdr:cNvSpPr/>
      </xdr:nvSpPr>
      <xdr:spPr>
        <a:xfrm>
          <a:off x="6448425" y="80391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29</xdr:row>
      <xdr:rowOff>0</xdr:rowOff>
    </xdr:from>
    <xdr:to>
      <xdr:col>15</xdr:col>
      <xdr:colOff>371475</xdr:colOff>
      <xdr:row>30</xdr:row>
      <xdr:rowOff>0</xdr:rowOff>
    </xdr:to>
    <xdr:sp macro="" textlink="">
      <xdr:nvSpPr>
        <xdr:cNvPr id="30" name="円/楕円 29">
          <a:extLst>
            <a:ext uri="{FF2B5EF4-FFF2-40B4-BE49-F238E27FC236}">
              <a16:creationId xmlns:a16="http://schemas.microsoft.com/office/drawing/2014/main" id="{00000000-0008-0000-0700-00001E000000}"/>
            </a:ext>
          </a:extLst>
        </xdr:cNvPr>
        <xdr:cNvSpPr/>
      </xdr:nvSpPr>
      <xdr:spPr>
        <a:xfrm>
          <a:off x="6877050" y="708660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30</xdr:row>
      <xdr:rowOff>0</xdr:rowOff>
    </xdr:from>
    <xdr:to>
      <xdr:col>15</xdr:col>
      <xdr:colOff>371475</xdr:colOff>
      <xdr:row>31</xdr:row>
      <xdr:rowOff>0</xdr:rowOff>
    </xdr:to>
    <xdr:sp macro="" textlink="">
      <xdr:nvSpPr>
        <xdr:cNvPr id="31" name="円/楕円 30">
          <a:extLst>
            <a:ext uri="{FF2B5EF4-FFF2-40B4-BE49-F238E27FC236}">
              <a16:creationId xmlns:a16="http://schemas.microsoft.com/office/drawing/2014/main" id="{00000000-0008-0000-0700-00001F000000}"/>
            </a:ext>
          </a:extLst>
        </xdr:cNvPr>
        <xdr:cNvSpPr/>
      </xdr:nvSpPr>
      <xdr:spPr>
        <a:xfrm>
          <a:off x="6877050" y="7400925"/>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0</xdr:colOff>
      <xdr:row>31</xdr:row>
      <xdr:rowOff>0</xdr:rowOff>
    </xdr:from>
    <xdr:to>
      <xdr:col>15</xdr:col>
      <xdr:colOff>371475</xdr:colOff>
      <xdr:row>31</xdr:row>
      <xdr:rowOff>314325</xdr:rowOff>
    </xdr:to>
    <xdr:sp macro="" textlink="">
      <xdr:nvSpPr>
        <xdr:cNvPr id="32" name="円/楕円 31">
          <a:extLst>
            <a:ext uri="{FF2B5EF4-FFF2-40B4-BE49-F238E27FC236}">
              <a16:creationId xmlns:a16="http://schemas.microsoft.com/office/drawing/2014/main" id="{00000000-0008-0000-0700-000020000000}"/>
            </a:ext>
          </a:extLst>
        </xdr:cNvPr>
        <xdr:cNvSpPr/>
      </xdr:nvSpPr>
      <xdr:spPr>
        <a:xfrm>
          <a:off x="6877050" y="7715250"/>
          <a:ext cx="371475"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99"/>
    <pageSetUpPr fitToPage="1"/>
  </sheetPr>
  <dimension ref="A1:EJ126"/>
  <sheetViews>
    <sheetView showGridLines="0" view="pageBreakPreview" zoomScaleNormal="100" zoomScaleSheetLayoutView="100" workbookViewId="0">
      <selection activeCell="U42" sqref="U42:AL42"/>
    </sheetView>
  </sheetViews>
  <sheetFormatPr defaultRowHeight="13.5" x14ac:dyDescent="0.15"/>
  <cols>
    <col min="1" max="186" width="1.625" style="112" customWidth="1"/>
    <col min="187" max="16384" width="9" style="112"/>
  </cols>
  <sheetData>
    <row r="1" spans="3:119" ht="9.75" customHeight="1" x14ac:dyDescent="0.2">
      <c r="C1" s="113"/>
      <c r="BD1" s="114"/>
      <c r="BE1" s="114"/>
      <c r="BF1" s="114"/>
      <c r="BG1" s="114"/>
      <c r="BH1" s="114"/>
      <c r="BI1" s="114"/>
      <c r="BJ1" s="114"/>
      <c r="BK1" s="114"/>
      <c r="CU1" s="115"/>
      <c r="CV1" s="115"/>
      <c r="CW1" s="115"/>
      <c r="CX1" s="115"/>
      <c r="CY1" s="115"/>
      <c r="CZ1" s="115"/>
      <c r="DA1" s="115"/>
      <c r="DB1" s="115"/>
      <c r="DC1" s="115"/>
      <c r="DD1" s="115"/>
      <c r="DE1" s="115"/>
      <c r="DF1" s="115"/>
      <c r="DG1" s="115"/>
      <c r="DH1" s="115"/>
      <c r="DI1" s="115"/>
      <c r="DJ1" s="115"/>
      <c r="DK1" s="115"/>
      <c r="DL1" s="115"/>
      <c r="DM1" s="115"/>
      <c r="DN1" s="115"/>
      <c r="DO1" s="115"/>
    </row>
    <row r="2" spans="3:119" ht="9.75" customHeight="1" x14ac:dyDescent="0.2">
      <c r="C2" s="113"/>
      <c r="BD2" s="114"/>
      <c r="BE2" s="114"/>
      <c r="BF2" s="114"/>
      <c r="BG2" s="114"/>
      <c r="BH2" s="114"/>
      <c r="BI2" s="114"/>
      <c r="BJ2" s="114"/>
      <c r="BK2" s="114"/>
      <c r="CU2" s="115"/>
      <c r="CV2" s="115"/>
      <c r="CW2" s="115"/>
      <c r="CX2" s="115"/>
      <c r="CY2" s="115"/>
      <c r="CZ2" s="115"/>
      <c r="DA2" s="115"/>
      <c r="DB2" s="115"/>
      <c r="DC2" s="115"/>
      <c r="DD2" s="115"/>
      <c r="DE2" s="115"/>
      <c r="DF2" s="115"/>
      <c r="DG2" s="115"/>
      <c r="DH2" s="115"/>
      <c r="DI2" s="115"/>
      <c r="DJ2" s="115"/>
      <c r="DK2" s="115"/>
      <c r="DL2" s="115"/>
      <c r="DM2" s="115"/>
      <c r="DN2" s="115"/>
      <c r="DO2" s="115"/>
    </row>
    <row r="3" spans="3:119" ht="9.75" customHeight="1" x14ac:dyDescent="0.2">
      <c r="C3" s="113"/>
      <c r="D3" s="396" t="s">
        <v>174</v>
      </c>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6"/>
      <c r="BO3" s="396"/>
      <c r="BP3" s="396"/>
      <c r="BQ3" s="396"/>
      <c r="BR3" s="396"/>
      <c r="BS3" s="396"/>
      <c r="BT3" s="396"/>
      <c r="BU3" s="396"/>
      <c r="BV3" s="396"/>
      <c r="BW3" s="396"/>
      <c r="BX3" s="396"/>
      <c r="BY3" s="396"/>
      <c r="BZ3" s="396"/>
      <c r="CA3" s="396"/>
      <c r="CU3" s="115"/>
      <c r="CV3" s="115"/>
      <c r="CW3" s="115"/>
      <c r="CX3" s="115"/>
      <c r="CY3" s="115"/>
      <c r="CZ3" s="115"/>
      <c r="DA3" s="115"/>
      <c r="DB3" s="115"/>
      <c r="DC3" s="115"/>
      <c r="DD3" s="115"/>
      <c r="DE3" s="115"/>
      <c r="DF3" s="115"/>
      <c r="DG3" s="115"/>
      <c r="DH3" s="115"/>
      <c r="DI3" s="115"/>
      <c r="DJ3" s="115"/>
      <c r="DK3" s="115"/>
      <c r="DL3" s="115"/>
      <c r="DM3" s="115"/>
      <c r="DN3" s="115"/>
      <c r="DO3" s="115"/>
    </row>
    <row r="4" spans="3:119" ht="9.75" customHeight="1" x14ac:dyDescent="0.2">
      <c r="C4" s="113"/>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U4" s="115"/>
      <c r="CV4" s="115"/>
      <c r="CW4" s="115"/>
      <c r="CX4" s="115"/>
      <c r="CY4" s="115"/>
      <c r="CZ4" s="115"/>
      <c r="DA4" s="115"/>
      <c r="DB4" s="115"/>
      <c r="DC4" s="115"/>
      <c r="DD4" s="115"/>
      <c r="DE4" s="115"/>
      <c r="DF4" s="115"/>
      <c r="DG4" s="115"/>
      <c r="DH4" s="115"/>
      <c r="DI4" s="115"/>
      <c r="DJ4" s="115"/>
      <c r="DK4" s="115"/>
      <c r="DL4" s="115"/>
      <c r="DM4" s="115"/>
      <c r="DN4" s="115"/>
      <c r="DO4" s="115"/>
    </row>
    <row r="5" spans="3:119" ht="9.75" customHeight="1" thickBot="1" x14ac:dyDescent="0.25">
      <c r="C5" s="113"/>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c r="BW5" s="396"/>
      <c r="BX5" s="396"/>
      <c r="BY5" s="396"/>
      <c r="BZ5" s="396"/>
      <c r="CA5" s="396"/>
      <c r="CU5" s="115"/>
      <c r="CV5" s="115"/>
      <c r="CW5" s="115"/>
      <c r="CX5" s="115"/>
      <c r="CY5" s="115"/>
      <c r="CZ5" s="115"/>
      <c r="DA5" s="115"/>
      <c r="DB5" s="115"/>
      <c r="DC5" s="115"/>
      <c r="DD5" s="115"/>
      <c r="DE5" s="115"/>
      <c r="DF5" s="115"/>
      <c r="DG5" s="115"/>
      <c r="DH5" s="115"/>
      <c r="DI5" s="115"/>
      <c r="DJ5" s="115"/>
      <c r="DK5" s="115"/>
      <c r="DL5" s="115"/>
      <c r="DM5" s="115"/>
      <c r="DN5" s="115"/>
      <c r="DO5" s="115"/>
    </row>
    <row r="6" spans="3:119" ht="9.75" customHeight="1" x14ac:dyDescent="0.2">
      <c r="C6" s="113"/>
      <c r="D6" s="116"/>
      <c r="E6" s="116"/>
      <c r="F6" s="116"/>
      <c r="G6" s="116"/>
      <c r="H6" s="116"/>
      <c r="I6" s="116"/>
      <c r="J6" s="116"/>
      <c r="K6" s="116"/>
      <c r="L6" s="116"/>
      <c r="M6" s="116"/>
      <c r="N6" s="116"/>
      <c r="O6" s="116"/>
      <c r="P6" s="116"/>
      <c r="Q6" s="116"/>
      <c r="R6" s="116"/>
      <c r="S6" s="116"/>
      <c r="T6" s="116"/>
      <c r="U6" s="116"/>
      <c r="V6" s="116"/>
      <c r="W6" s="116"/>
      <c r="X6" s="117"/>
      <c r="Y6" s="117"/>
      <c r="Z6" s="117"/>
      <c r="AA6" s="117"/>
      <c r="AB6" s="117"/>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7"/>
      <c r="BD6" s="129"/>
      <c r="BE6" s="114"/>
      <c r="BF6" s="114"/>
      <c r="BG6" s="114"/>
      <c r="BH6" s="114"/>
      <c r="BI6" s="114"/>
      <c r="BJ6" s="114"/>
      <c r="BK6" s="114"/>
      <c r="CU6" s="115"/>
      <c r="CV6" s="115"/>
      <c r="CW6" s="115"/>
      <c r="CX6" s="115"/>
      <c r="CY6" s="115"/>
      <c r="CZ6" s="115"/>
      <c r="DA6" s="115"/>
      <c r="DB6" s="115"/>
      <c r="DC6" s="115"/>
      <c r="DD6" s="115"/>
      <c r="DE6" s="115"/>
      <c r="DF6" s="115"/>
      <c r="DG6" s="115"/>
      <c r="DH6" s="115"/>
      <c r="DI6" s="115"/>
      <c r="DJ6" s="115"/>
      <c r="DK6" s="115"/>
      <c r="DL6" s="115"/>
      <c r="DM6" s="115"/>
      <c r="DN6" s="115"/>
      <c r="DO6" s="115"/>
    </row>
    <row r="7" spans="3:119" ht="9.75" customHeight="1" x14ac:dyDescent="0.2">
      <c r="C7" s="113"/>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CU7" s="115"/>
      <c r="CV7" s="115"/>
      <c r="CW7" s="115"/>
      <c r="CX7" s="115"/>
      <c r="CY7" s="115"/>
      <c r="CZ7" s="115"/>
      <c r="DA7" s="115"/>
      <c r="DB7" s="115"/>
      <c r="DC7" s="115"/>
      <c r="DD7" s="115"/>
      <c r="DE7" s="115"/>
      <c r="DF7" s="115"/>
      <c r="DG7" s="115"/>
      <c r="DH7" s="115"/>
      <c r="DI7" s="115"/>
      <c r="DJ7" s="115"/>
      <c r="DK7" s="115"/>
      <c r="DL7" s="115"/>
      <c r="DM7" s="115"/>
      <c r="DN7" s="115"/>
      <c r="DO7" s="115"/>
    </row>
    <row r="8" spans="3:119" ht="18.75" customHeight="1" x14ac:dyDescent="0.2">
      <c r="C8" s="113"/>
      <c r="D8" s="121"/>
      <c r="E8" s="122"/>
      <c r="F8" s="123"/>
      <c r="G8" s="123"/>
      <c r="H8" s="123"/>
      <c r="I8" s="123"/>
      <c r="J8" s="123"/>
      <c r="K8" s="123"/>
      <c r="L8" s="123"/>
      <c r="M8" s="123"/>
      <c r="N8" s="123"/>
      <c r="O8" s="123"/>
      <c r="P8" s="124"/>
      <c r="Q8" s="125"/>
      <c r="R8" s="124"/>
      <c r="S8" s="124"/>
      <c r="T8" s="124"/>
      <c r="U8" s="124"/>
      <c r="V8" s="124"/>
      <c r="W8" s="124"/>
      <c r="X8" s="124"/>
      <c r="Y8" s="124"/>
      <c r="Z8" s="124"/>
      <c r="AA8" s="124"/>
      <c r="AB8" s="124"/>
      <c r="AC8" s="124"/>
      <c r="AD8" s="124"/>
      <c r="AE8" s="124"/>
      <c r="AF8" s="124"/>
      <c r="AG8" s="124"/>
      <c r="AH8" s="124"/>
      <c r="AI8" s="124"/>
      <c r="AJ8" s="124"/>
      <c r="AK8" s="124"/>
      <c r="AL8" s="126"/>
      <c r="AM8" s="124"/>
      <c r="AN8" s="127"/>
      <c r="AO8" s="124"/>
      <c r="AP8" s="128"/>
      <c r="AQ8" s="129"/>
      <c r="AR8" s="114"/>
      <c r="AS8" s="114"/>
      <c r="AT8" s="114"/>
      <c r="AU8" s="114"/>
      <c r="AV8" s="114"/>
      <c r="AW8" s="114"/>
      <c r="AX8" s="114"/>
      <c r="AY8" s="114"/>
      <c r="AZ8" s="114"/>
      <c r="BA8" s="114"/>
      <c r="BB8" s="114"/>
      <c r="BC8" s="114"/>
      <c r="BD8" s="114"/>
      <c r="BE8" s="114"/>
      <c r="BF8" s="114"/>
      <c r="BG8" s="114"/>
      <c r="BH8" s="114"/>
      <c r="BI8" s="114"/>
      <c r="BJ8" s="114"/>
      <c r="BK8" s="114"/>
      <c r="CU8" s="115"/>
      <c r="CV8" s="115"/>
      <c r="CW8" s="115"/>
      <c r="CX8" s="115"/>
      <c r="CY8" s="115"/>
      <c r="CZ8" s="115"/>
      <c r="DA8" s="115"/>
      <c r="DB8" s="115"/>
      <c r="DC8" s="115"/>
      <c r="DD8" s="115"/>
      <c r="DE8" s="115"/>
      <c r="DF8" s="115"/>
      <c r="DG8" s="115"/>
      <c r="DH8" s="115"/>
      <c r="DI8" s="115"/>
      <c r="DJ8" s="115"/>
      <c r="DK8" s="115"/>
      <c r="DL8" s="115"/>
      <c r="DM8" s="115"/>
      <c r="DN8" s="115"/>
      <c r="DO8" s="115"/>
    </row>
    <row r="9" spans="3:119" ht="75" customHeight="1" x14ac:dyDescent="0.2">
      <c r="C9" s="113"/>
      <c r="D9" s="397" t="s">
        <v>193</v>
      </c>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397"/>
      <c r="BR9" s="397"/>
      <c r="BS9" s="397"/>
      <c r="BT9" s="397"/>
      <c r="BU9" s="397"/>
      <c r="BV9" s="397"/>
      <c r="BW9" s="397"/>
      <c r="BX9" s="397"/>
      <c r="BY9" s="397"/>
      <c r="BZ9" s="397"/>
      <c r="CA9" s="397"/>
      <c r="CU9" s="115"/>
      <c r="CV9" s="115"/>
      <c r="CW9" s="115"/>
      <c r="CX9" s="115"/>
      <c r="CY9" s="115"/>
      <c r="CZ9" s="115"/>
      <c r="DA9" s="115"/>
      <c r="DB9" s="115"/>
      <c r="DC9" s="115"/>
      <c r="DD9" s="115"/>
      <c r="DE9" s="115"/>
      <c r="DF9" s="115"/>
      <c r="DG9" s="115"/>
      <c r="DH9" s="115"/>
      <c r="DI9" s="115"/>
      <c r="DJ9" s="115"/>
      <c r="DK9" s="115"/>
      <c r="DL9" s="115"/>
      <c r="DM9" s="115"/>
      <c r="DN9" s="115"/>
      <c r="DO9" s="115"/>
    </row>
    <row r="10" spans="3:119" ht="30" customHeight="1" x14ac:dyDescent="0.2">
      <c r="C10" s="113"/>
      <c r="D10" s="397" t="s">
        <v>179</v>
      </c>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397"/>
      <c r="AU10" s="397"/>
      <c r="AV10" s="397"/>
      <c r="AW10" s="397"/>
      <c r="AX10" s="397"/>
      <c r="AY10" s="397"/>
      <c r="AZ10" s="397"/>
      <c r="BA10" s="397"/>
      <c r="BB10" s="397"/>
      <c r="BC10" s="397"/>
      <c r="BD10" s="397"/>
      <c r="BE10" s="397"/>
      <c r="BF10" s="397"/>
      <c r="BG10" s="397"/>
      <c r="BH10" s="397"/>
      <c r="BI10" s="397"/>
      <c r="BJ10" s="397"/>
      <c r="BK10" s="397"/>
      <c r="BL10" s="397"/>
      <c r="BM10" s="397"/>
      <c r="BN10" s="397"/>
      <c r="BO10" s="397"/>
      <c r="BP10" s="397"/>
      <c r="BQ10" s="397"/>
      <c r="BR10" s="397"/>
      <c r="BS10" s="397"/>
      <c r="BT10" s="397"/>
      <c r="BU10" s="397"/>
      <c r="BV10" s="397"/>
      <c r="BW10" s="397"/>
      <c r="BX10" s="397"/>
      <c r="BY10" s="397"/>
      <c r="BZ10" s="397"/>
      <c r="CA10" s="397"/>
      <c r="CU10" s="115"/>
      <c r="CV10" s="115"/>
      <c r="CW10" s="115"/>
      <c r="CX10" s="115"/>
      <c r="CY10" s="115"/>
      <c r="CZ10" s="115"/>
      <c r="DA10" s="115"/>
      <c r="DB10" s="115"/>
      <c r="DC10" s="115"/>
      <c r="DD10" s="115"/>
      <c r="DE10" s="115"/>
      <c r="DF10" s="115"/>
      <c r="DG10" s="115"/>
      <c r="DH10" s="115"/>
      <c r="DI10" s="115"/>
      <c r="DJ10" s="115"/>
      <c r="DK10" s="115"/>
      <c r="DL10" s="115"/>
      <c r="DM10" s="115"/>
      <c r="DN10" s="115"/>
      <c r="DO10" s="115"/>
    </row>
    <row r="11" spans="3:119" ht="11.25" customHeight="1" thickBot="1" x14ac:dyDescent="0.25">
      <c r="C11" s="113"/>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14"/>
      <c r="BE11" s="114"/>
      <c r="BF11" s="114"/>
      <c r="BG11" s="114"/>
      <c r="BH11" s="114"/>
      <c r="BI11" s="114"/>
      <c r="BJ11" s="114"/>
      <c r="BK11" s="114"/>
      <c r="CU11" s="115"/>
      <c r="CV11" s="115"/>
      <c r="CW11" s="115"/>
      <c r="CX11" s="115"/>
      <c r="CY11" s="115"/>
      <c r="CZ11" s="115"/>
      <c r="DA11" s="115"/>
      <c r="DB11" s="115"/>
      <c r="DC11" s="115"/>
      <c r="DD11" s="115"/>
      <c r="DE11" s="115"/>
      <c r="DF11" s="115"/>
      <c r="DG11" s="115"/>
      <c r="DH11" s="115"/>
      <c r="DI11" s="115"/>
      <c r="DJ11" s="115"/>
      <c r="DK11" s="115"/>
      <c r="DL11" s="115"/>
      <c r="DM11" s="115"/>
      <c r="DN11" s="115"/>
      <c r="DO11" s="115"/>
    </row>
    <row r="12" spans="3:119" ht="9.75" customHeight="1" thickTop="1" thickBot="1" x14ac:dyDescent="0.25">
      <c r="C12" s="113"/>
      <c r="D12" s="131"/>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3"/>
      <c r="AT12" s="133"/>
      <c r="AU12" s="133"/>
      <c r="AV12" s="133"/>
      <c r="AW12" s="133"/>
      <c r="AX12" s="133"/>
      <c r="AY12" s="133"/>
      <c r="AZ12" s="133"/>
      <c r="BA12" s="133"/>
      <c r="BB12" s="133"/>
      <c r="BC12" s="133"/>
      <c r="BD12" s="133"/>
      <c r="BE12" s="133"/>
      <c r="BF12" s="133"/>
      <c r="BG12" s="133"/>
      <c r="BH12" s="133"/>
      <c r="BI12" s="133"/>
      <c r="BJ12" s="133"/>
      <c r="BK12" s="133"/>
      <c r="BL12" s="134"/>
      <c r="BM12" s="134"/>
      <c r="BN12" s="134"/>
      <c r="BO12" s="134"/>
      <c r="BP12" s="134"/>
      <c r="BQ12" s="134"/>
      <c r="BR12" s="134"/>
      <c r="BS12" s="134"/>
      <c r="BT12" s="134"/>
      <c r="BU12" s="134"/>
      <c r="BV12" s="134"/>
      <c r="BW12" s="134"/>
      <c r="BX12" s="134"/>
      <c r="BY12" s="134"/>
      <c r="BZ12" s="134"/>
      <c r="CA12" s="135"/>
      <c r="CU12" s="115"/>
      <c r="CV12" s="115"/>
      <c r="CW12" s="115"/>
      <c r="CX12" s="115"/>
      <c r="CY12" s="115"/>
      <c r="CZ12" s="115"/>
      <c r="DA12" s="115"/>
      <c r="DB12" s="115"/>
      <c r="DC12" s="115"/>
      <c r="DD12" s="115"/>
      <c r="DE12" s="115"/>
      <c r="DF12" s="115"/>
      <c r="DG12" s="115"/>
      <c r="DH12" s="115"/>
      <c r="DI12" s="115"/>
      <c r="DJ12" s="115"/>
      <c r="DK12" s="115"/>
      <c r="DL12" s="115"/>
      <c r="DM12" s="115"/>
      <c r="DN12" s="115"/>
      <c r="DO12" s="115"/>
    </row>
    <row r="13" spans="3:119" ht="9.75" customHeight="1" x14ac:dyDescent="0.2">
      <c r="C13" s="113"/>
      <c r="D13" s="136"/>
      <c r="E13" s="398" t="s">
        <v>88</v>
      </c>
      <c r="F13" s="398"/>
      <c r="G13" s="137"/>
      <c r="H13" s="138"/>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40"/>
      <c r="AM13" s="140"/>
      <c r="AN13" s="140"/>
      <c r="AO13" s="140"/>
      <c r="AP13" s="140"/>
      <c r="AQ13" s="140"/>
      <c r="AR13" s="140"/>
      <c r="AS13" s="119"/>
      <c r="AT13" s="119"/>
      <c r="AU13" s="119"/>
      <c r="AV13" s="119"/>
      <c r="AW13" s="119"/>
      <c r="AX13" s="119"/>
      <c r="AY13" s="119"/>
      <c r="AZ13" s="119"/>
      <c r="BA13" s="119"/>
      <c r="BB13" s="119"/>
      <c r="BC13" s="119"/>
      <c r="BD13" s="119"/>
      <c r="BE13" s="119"/>
      <c r="BF13" s="119"/>
      <c r="BG13" s="119"/>
      <c r="BH13" s="119"/>
      <c r="BI13" s="119"/>
      <c r="BJ13" s="119"/>
      <c r="BK13" s="119"/>
      <c r="BL13" s="141"/>
      <c r="BM13" s="115"/>
      <c r="BN13" s="115"/>
      <c r="BO13" s="115"/>
      <c r="BP13" s="115"/>
      <c r="BQ13" s="115"/>
      <c r="BR13" s="115"/>
      <c r="BS13" s="115"/>
      <c r="BT13" s="115"/>
      <c r="BU13" s="115"/>
      <c r="BV13" s="115"/>
      <c r="BW13" s="115"/>
      <c r="BX13" s="115"/>
      <c r="BY13" s="115"/>
      <c r="BZ13" s="115"/>
      <c r="CA13" s="142"/>
      <c r="CU13" s="115"/>
      <c r="CV13" s="115"/>
      <c r="CW13" s="115"/>
      <c r="CX13" s="115"/>
      <c r="CY13" s="115"/>
      <c r="CZ13" s="115"/>
      <c r="DA13" s="115"/>
      <c r="DB13" s="115"/>
      <c r="DC13" s="115"/>
      <c r="DD13" s="115"/>
      <c r="DE13" s="115"/>
      <c r="DF13" s="115"/>
      <c r="DG13" s="115"/>
      <c r="DH13" s="115"/>
      <c r="DI13" s="115"/>
      <c r="DJ13" s="115"/>
      <c r="DK13" s="115"/>
      <c r="DL13" s="115"/>
      <c r="DM13" s="115"/>
      <c r="DN13" s="115"/>
      <c r="DO13" s="115"/>
    </row>
    <row r="14" spans="3:119" ht="9.75" customHeight="1" x14ac:dyDescent="0.2">
      <c r="C14" s="113"/>
      <c r="D14" s="136"/>
      <c r="E14" s="398"/>
      <c r="F14" s="398"/>
      <c r="G14" s="137"/>
      <c r="H14" s="143"/>
      <c r="I14" s="115"/>
      <c r="J14" s="115"/>
      <c r="K14" s="115"/>
      <c r="L14" s="144"/>
      <c r="M14" s="145"/>
      <c r="N14" s="146"/>
      <c r="O14" s="147"/>
      <c r="P14" s="399" t="s">
        <v>89</v>
      </c>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148"/>
      <c r="AO14" s="137"/>
      <c r="AP14" s="137"/>
      <c r="AQ14" s="137"/>
      <c r="AR14" s="137"/>
      <c r="AS14" s="129"/>
      <c r="AT14" s="129"/>
      <c r="AU14" s="129"/>
      <c r="AV14" s="129"/>
      <c r="AW14" s="129"/>
      <c r="AX14" s="129"/>
      <c r="AY14" s="129"/>
      <c r="AZ14" s="129"/>
      <c r="BA14" s="129"/>
      <c r="BB14" s="129"/>
      <c r="BC14" s="129"/>
      <c r="BD14" s="129"/>
      <c r="BE14" s="129"/>
      <c r="BF14" s="129"/>
      <c r="BG14" s="129"/>
      <c r="BH14" s="129"/>
      <c r="BI14" s="129"/>
      <c r="BJ14" s="129"/>
      <c r="BK14" s="129"/>
      <c r="BL14" s="149"/>
      <c r="BM14" s="115"/>
      <c r="BN14" s="115"/>
      <c r="BO14" s="115"/>
      <c r="BP14" s="115"/>
      <c r="BQ14" s="115"/>
      <c r="BR14" s="115"/>
      <c r="BS14" s="115"/>
      <c r="BT14" s="115"/>
      <c r="BU14" s="115"/>
      <c r="BV14" s="115"/>
      <c r="BW14" s="115"/>
      <c r="BX14" s="115"/>
      <c r="BY14" s="115"/>
      <c r="BZ14" s="115"/>
      <c r="CA14" s="142"/>
      <c r="CU14" s="115"/>
      <c r="CV14" s="115"/>
      <c r="CW14" s="115"/>
      <c r="CX14" s="115"/>
      <c r="CY14" s="115"/>
      <c r="CZ14" s="115"/>
      <c r="DA14" s="115"/>
      <c r="DB14" s="115"/>
      <c r="DC14" s="115"/>
      <c r="DD14" s="115"/>
      <c r="DE14" s="115"/>
      <c r="DF14" s="115"/>
      <c r="DG14" s="115"/>
      <c r="DH14" s="115"/>
      <c r="DI14" s="115"/>
      <c r="DJ14" s="115"/>
      <c r="DK14" s="115"/>
      <c r="DL14" s="115"/>
      <c r="DM14" s="115"/>
      <c r="DN14" s="115"/>
      <c r="DO14" s="115"/>
    </row>
    <row r="15" spans="3:119" ht="9.75" customHeight="1" x14ac:dyDescent="0.2">
      <c r="C15" s="113"/>
      <c r="D15" s="136"/>
      <c r="E15" s="386" t="s">
        <v>90</v>
      </c>
      <c r="F15" s="386"/>
      <c r="G15" s="137"/>
      <c r="H15" s="143"/>
      <c r="I15" s="115"/>
      <c r="J15" s="115"/>
      <c r="K15" s="115"/>
      <c r="L15" s="150"/>
      <c r="M15" s="387" t="s">
        <v>92</v>
      </c>
      <c r="N15" s="387"/>
      <c r="O15" s="137"/>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c r="AM15" s="400"/>
      <c r="AN15" s="151"/>
      <c r="AO15" s="137"/>
      <c r="AP15" s="137"/>
      <c r="AQ15" s="137"/>
      <c r="AR15" s="137"/>
      <c r="AS15" s="129"/>
      <c r="AT15" s="129"/>
      <c r="AU15" s="129"/>
      <c r="AV15" s="129"/>
      <c r="AW15" s="129"/>
      <c r="AX15" s="129"/>
      <c r="AY15" s="129"/>
      <c r="AZ15" s="129"/>
      <c r="BA15" s="129"/>
      <c r="BB15" s="129"/>
      <c r="BC15" s="129"/>
      <c r="BD15" s="129"/>
      <c r="BE15" s="129"/>
      <c r="BF15" s="129"/>
      <c r="BG15" s="129"/>
      <c r="BH15" s="129"/>
      <c r="BI15" s="129"/>
      <c r="BJ15" s="129"/>
      <c r="BK15" s="129"/>
      <c r="BL15" s="149"/>
      <c r="BM15" s="115"/>
      <c r="BN15" s="115"/>
      <c r="BO15" s="115"/>
      <c r="BP15" s="115"/>
      <c r="BQ15" s="115"/>
      <c r="BR15" s="115"/>
      <c r="BS15" s="115"/>
      <c r="BT15" s="115"/>
      <c r="BU15" s="115"/>
      <c r="BV15" s="115"/>
      <c r="BW15" s="115"/>
      <c r="BX15" s="115"/>
      <c r="BY15" s="115"/>
      <c r="BZ15" s="115"/>
      <c r="CA15" s="142"/>
      <c r="CU15" s="115"/>
      <c r="CV15" s="115"/>
      <c r="CW15" s="115"/>
      <c r="CX15" s="115"/>
      <c r="CY15" s="115"/>
      <c r="CZ15" s="115"/>
      <c r="DA15" s="115"/>
      <c r="DB15" s="115"/>
      <c r="DC15" s="115"/>
      <c r="DD15" s="115"/>
      <c r="DE15" s="115"/>
      <c r="DF15" s="115"/>
      <c r="DG15" s="115"/>
      <c r="DH15" s="115"/>
      <c r="DI15" s="115"/>
      <c r="DJ15" s="115"/>
      <c r="DK15" s="115"/>
      <c r="DL15" s="115"/>
      <c r="DM15" s="115"/>
      <c r="DN15" s="115"/>
      <c r="DO15" s="115"/>
    </row>
    <row r="16" spans="3:119" ht="9.75" customHeight="1" x14ac:dyDescent="0.2">
      <c r="C16" s="113"/>
      <c r="D16" s="136"/>
      <c r="E16" s="386"/>
      <c r="F16" s="386"/>
      <c r="G16" s="137"/>
      <c r="H16" s="143"/>
      <c r="I16" s="115"/>
      <c r="J16" s="115"/>
      <c r="K16" s="115"/>
      <c r="L16" s="150"/>
      <c r="M16" s="387"/>
      <c r="N16" s="387"/>
      <c r="O16" s="137"/>
      <c r="P16" s="389" t="s">
        <v>177</v>
      </c>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152"/>
      <c r="AO16" s="137"/>
      <c r="AP16" s="137"/>
      <c r="AQ16" s="137"/>
      <c r="AR16" s="137"/>
      <c r="AS16" s="129"/>
      <c r="AT16" s="129"/>
      <c r="AU16" s="129"/>
      <c r="AV16" s="129"/>
      <c r="AW16" s="129"/>
      <c r="AX16" s="129"/>
      <c r="AY16" s="129"/>
      <c r="AZ16" s="129"/>
      <c r="BA16" s="129"/>
      <c r="BB16" s="129"/>
      <c r="BC16" s="129"/>
      <c r="BD16" s="129"/>
      <c r="BE16" s="129"/>
      <c r="BF16" s="129"/>
      <c r="BG16" s="129"/>
      <c r="BH16" s="129"/>
      <c r="BI16" s="129"/>
      <c r="BJ16" s="129"/>
      <c r="BK16" s="129"/>
      <c r="BL16" s="149"/>
      <c r="BM16" s="115"/>
      <c r="BN16" s="115"/>
      <c r="BO16" s="115"/>
      <c r="BP16" s="115"/>
      <c r="BQ16" s="115"/>
      <c r="BR16" s="115"/>
      <c r="BS16" s="115"/>
      <c r="BT16" s="115"/>
      <c r="BU16" s="115"/>
      <c r="BV16" s="115"/>
      <c r="BW16" s="115"/>
      <c r="BX16" s="115"/>
      <c r="BY16" s="115"/>
      <c r="BZ16" s="115"/>
      <c r="CA16" s="142"/>
      <c r="CU16" s="115"/>
      <c r="CV16" s="115"/>
      <c r="CW16" s="115"/>
      <c r="CX16" s="115"/>
      <c r="CY16" s="115"/>
      <c r="CZ16" s="115"/>
      <c r="DA16" s="115"/>
      <c r="DB16" s="115"/>
      <c r="DC16" s="115"/>
      <c r="DD16" s="115"/>
      <c r="DE16" s="115"/>
      <c r="DF16" s="115"/>
      <c r="DG16" s="115"/>
      <c r="DH16" s="115"/>
      <c r="DI16" s="115"/>
      <c r="DJ16" s="115"/>
      <c r="DK16" s="115"/>
      <c r="DL16" s="115"/>
      <c r="DM16" s="115"/>
      <c r="DN16" s="115"/>
      <c r="DO16" s="115"/>
    </row>
    <row r="17" spans="3:119" ht="9.75" customHeight="1" x14ac:dyDescent="0.2">
      <c r="C17" s="113"/>
      <c r="D17" s="136"/>
      <c r="E17" s="386" t="s">
        <v>93</v>
      </c>
      <c r="F17" s="386"/>
      <c r="G17" s="137"/>
      <c r="H17" s="153"/>
      <c r="I17" s="137"/>
      <c r="J17" s="137"/>
      <c r="K17" s="137"/>
      <c r="L17" s="154"/>
      <c r="M17" s="155"/>
      <c r="N17" s="155"/>
      <c r="O17" s="155"/>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157"/>
      <c r="AO17" s="137"/>
      <c r="AP17" s="137"/>
      <c r="AQ17" s="137"/>
      <c r="AR17" s="137"/>
      <c r="AS17" s="129"/>
      <c r="AT17" s="129"/>
      <c r="AU17" s="129"/>
      <c r="AV17" s="129"/>
      <c r="AW17" s="129"/>
      <c r="AX17" s="129"/>
      <c r="AY17" s="129"/>
      <c r="AZ17" s="129"/>
      <c r="BA17" s="129"/>
      <c r="BB17" s="129"/>
      <c r="BC17" s="129"/>
      <c r="BD17" s="129"/>
      <c r="BE17" s="129"/>
      <c r="BF17" s="129"/>
      <c r="BG17" s="129"/>
      <c r="BH17" s="129"/>
      <c r="BI17" s="129"/>
      <c r="BJ17" s="129"/>
      <c r="BK17" s="129"/>
      <c r="BL17" s="149"/>
      <c r="BM17" s="115"/>
      <c r="BN17" s="115"/>
      <c r="BO17" s="115"/>
      <c r="BP17" s="115"/>
      <c r="BQ17" s="115"/>
      <c r="BR17" s="115"/>
      <c r="BS17" s="115"/>
      <c r="BT17" s="115"/>
      <c r="BU17" s="115"/>
      <c r="BV17" s="115"/>
      <c r="BW17" s="115"/>
      <c r="BX17" s="115"/>
      <c r="BY17" s="115"/>
      <c r="BZ17" s="115"/>
      <c r="CA17" s="142"/>
      <c r="CU17" s="115"/>
      <c r="CV17" s="115"/>
      <c r="CW17" s="115"/>
      <c r="CX17" s="115"/>
      <c r="CY17" s="115"/>
      <c r="CZ17" s="115"/>
      <c r="DA17" s="115"/>
      <c r="DB17" s="115"/>
      <c r="DC17" s="115"/>
      <c r="DD17" s="115"/>
      <c r="DE17" s="115"/>
      <c r="DF17" s="115"/>
      <c r="DG17" s="115"/>
      <c r="DH17" s="115"/>
      <c r="DI17" s="115"/>
      <c r="DJ17" s="115"/>
      <c r="DK17" s="115"/>
      <c r="DL17" s="115"/>
      <c r="DM17" s="115"/>
      <c r="DN17" s="115"/>
      <c r="DO17" s="115"/>
    </row>
    <row r="18" spans="3:119" ht="9.75" customHeight="1" x14ac:dyDescent="0.2">
      <c r="C18" s="113"/>
      <c r="D18" s="136"/>
      <c r="E18" s="386"/>
      <c r="F18" s="386"/>
      <c r="G18" s="137"/>
      <c r="H18" s="143"/>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49"/>
      <c r="BM18" s="115"/>
      <c r="BN18" s="115"/>
      <c r="BO18" s="115"/>
      <c r="BP18" s="115"/>
      <c r="BQ18" s="115"/>
      <c r="BR18" s="115"/>
      <c r="BS18" s="115"/>
      <c r="BT18" s="115"/>
      <c r="BU18" s="115"/>
      <c r="BV18" s="115"/>
      <c r="BW18" s="115"/>
      <c r="BX18" s="115"/>
      <c r="BY18" s="115"/>
      <c r="BZ18" s="115"/>
      <c r="CA18" s="142"/>
      <c r="CU18" s="115"/>
      <c r="CV18" s="115"/>
      <c r="CW18" s="115"/>
      <c r="CX18" s="115"/>
      <c r="CY18" s="115"/>
      <c r="CZ18" s="115"/>
      <c r="DA18" s="115"/>
      <c r="DB18" s="115"/>
      <c r="DC18" s="115"/>
      <c r="DD18" s="115"/>
      <c r="DE18" s="115"/>
      <c r="DF18" s="115"/>
      <c r="DG18" s="115"/>
      <c r="DH18" s="115"/>
      <c r="DI18" s="115"/>
      <c r="DJ18" s="115"/>
      <c r="DK18" s="115"/>
      <c r="DL18" s="115"/>
      <c r="DM18" s="115"/>
      <c r="DN18" s="115"/>
      <c r="DO18" s="115"/>
    </row>
    <row r="19" spans="3:119" ht="9.75" customHeight="1" x14ac:dyDescent="0.2">
      <c r="C19" s="113"/>
      <c r="D19" s="136"/>
      <c r="E19" s="386" t="s">
        <v>94</v>
      </c>
      <c r="F19" s="386"/>
      <c r="G19" s="137"/>
      <c r="H19" s="143"/>
      <c r="I19" s="115"/>
      <c r="J19" s="115"/>
      <c r="K19" s="115"/>
      <c r="L19" s="158"/>
      <c r="M19" s="145"/>
      <c r="N19" s="145"/>
      <c r="O19" s="145"/>
      <c r="P19" s="147" t="s">
        <v>95</v>
      </c>
      <c r="Q19" s="145"/>
      <c r="R19" s="159"/>
      <c r="S19" s="391" t="s">
        <v>95</v>
      </c>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145"/>
      <c r="AT19" s="145"/>
      <c r="AU19" s="145"/>
      <c r="AV19" s="145"/>
      <c r="AW19" s="401" t="s">
        <v>96</v>
      </c>
      <c r="AX19" s="401"/>
      <c r="AY19" s="401"/>
      <c r="AZ19" s="401"/>
      <c r="BA19" s="401"/>
      <c r="BB19" s="401"/>
      <c r="BC19" s="401"/>
      <c r="BD19" s="401"/>
      <c r="BE19" s="401"/>
      <c r="BF19" s="401"/>
      <c r="BG19" s="401"/>
      <c r="BH19" s="401"/>
      <c r="BI19" s="401"/>
      <c r="BJ19" s="145"/>
      <c r="BK19" s="160"/>
      <c r="BL19" s="149"/>
      <c r="BM19" s="115"/>
      <c r="BN19" s="115"/>
      <c r="BO19" s="115"/>
      <c r="BP19" s="115"/>
      <c r="BQ19" s="115"/>
      <c r="BR19" s="115"/>
      <c r="BS19" s="115"/>
      <c r="BT19" s="115"/>
      <c r="BU19" s="115"/>
      <c r="BV19" s="115"/>
      <c r="BW19" s="115"/>
      <c r="BX19" s="115"/>
      <c r="BY19" s="115"/>
      <c r="BZ19" s="115"/>
      <c r="CA19" s="142"/>
    </row>
    <row r="20" spans="3:119" ht="9.75" customHeight="1" x14ac:dyDescent="0.2">
      <c r="C20" s="113"/>
      <c r="D20" s="136"/>
      <c r="E20" s="386"/>
      <c r="F20" s="386"/>
      <c r="G20" s="137"/>
      <c r="H20" s="143"/>
      <c r="I20" s="115"/>
      <c r="J20" s="115"/>
      <c r="K20" s="115"/>
      <c r="L20" s="161"/>
      <c r="M20" s="115"/>
      <c r="N20" s="115"/>
      <c r="O20" s="115"/>
      <c r="P20" s="137"/>
      <c r="Q20" s="162"/>
      <c r="R20" s="16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115"/>
      <c r="AT20" s="115"/>
      <c r="AU20" s="115"/>
      <c r="AV20" s="115"/>
      <c r="AW20" s="402"/>
      <c r="AX20" s="402"/>
      <c r="AY20" s="402"/>
      <c r="AZ20" s="402"/>
      <c r="BA20" s="402"/>
      <c r="BB20" s="402"/>
      <c r="BC20" s="402"/>
      <c r="BD20" s="402"/>
      <c r="BE20" s="402"/>
      <c r="BF20" s="402"/>
      <c r="BG20" s="402"/>
      <c r="BH20" s="402"/>
      <c r="BI20" s="402"/>
      <c r="BJ20" s="115"/>
      <c r="BK20" s="163"/>
      <c r="BL20" s="149"/>
      <c r="BM20" s="115"/>
      <c r="BN20" s="115"/>
      <c r="BO20" s="115"/>
      <c r="BP20" s="115"/>
      <c r="BQ20" s="115"/>
      <c r="BR20" s="115"/>
      <c r="BS20" s="115"/>
      <c r="BT20" s="115"/>
      <c r="BU20" s="115"/>
      <c r="BV20" s="115"/>
      <c r="BW20" s="115"/>
      <c r="BX20" s="115"/>
      <c r="BY20" s="115"/>
      <c r="BZ20" s="115"/>
      <c r="CA20" s="142"/>
    </row>
    <row r="21" spans="3:119" ht="9.75" customHeight="1" x14ac:dyDescent="0.2">
      <c r="C21" s="113"/>
      <c r="D21" s="136"/>
      <c r="E21" s="395" t="s">
        <v>98</v>
      </c>
      <c r="F21" s="395"/>
      <c r="G21" s="137"/>
      <c r="H21" s="143"/>
      <c r="I21" s="115"/>
      <c r="J21" s="115"/>
      <c r="K21" s="115"/>
      <c r="L21" s="161"/>
      <c r="M21" s="115"/>
      <c r="N21" s="115"/>
      <c r="O21" s="115"/>
      <c r="P21" s="144"/>
      <c r="Q21" s="145"/>
      <c r="R21" s="146"/>
      <c r="S21" s="147"/>
      <c r="T21" s="399" t="s">
        <v>187</v>
      </c>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148"/>
      <c r="AS21" s="115"/>
      <c r="AT21" s="115"/>
      <c r="AU21" s="115"/>
      <c r="AV21" s="115"/>
      <c r="AW21" s="144"/>
      <c r="AX21" s="147"/>
      <c r="AY21" s="147"/>
      <c r="AZ21" s="147"/>
      <c r="BA21" s="164"/>
      <c r="BB21" s="164"/>
      <c r="BC21" s="164"/>
      <c r="BD21" s="164"/>
      <c r="BE21" s="164"/>
      <c r="BF21" s="164"/>
      <c r="BG21" s="164"/>
      <c r="BH21" s="164"/>
      <c r="BI21" s="165"/>
      <c r="BJ21" s="115"/>
      <c r="BK21" s="163"/>
      <c r="BL21" s="149"/>
      <c r="BM21" s="115"/>
      <c r="BN21" s="115"/>
      <c r="BO21" s="115"/>
      <c r="BP21" s="115"/>
      <c r="BQ21" s="115"/>
      <c r="BR21" s="115"/>
      <c r="BS21" s="115"/>
      <c r="BT21" s="115"/>
      <c r="BU21" s="115"/>
      <c r="BV21" s="115"/>
      <c r="BW21" s="115"/>
      <c r="BX21" s="115"/>
      <c r="BY21" s="115"/>
      <c r="BZ21" s="115"/>
      <c r="CA21" s="142"/>
    </row>
    <row r="22" spans="3:119" ht="9.75" customHeight="1" x14ac:dyDescent="0.2">
      <c r="C22" s="113"/>
      <c r="D22" s="136"/>
      <c r="E22" s="395"/>
      <c r="F22" s="395"/>
      <c r="G22" s="137"/>
      <c r="H22" s="143"/>
      <c r="I22" s="388" t="s">
        <v>99</v>
      </c>
      <c r="J22" s="388"/>
      <c r="K22" s="115"/>
      <c r="L22" s="161"/>
      <c r="M22" s="387" t="s">
        <v>101</v>
      </c>
      <c r="N22" s="387"/>
      <c r="O22" s="115"/>
      <c r="P22" s="150"/>
      <c r="Q22" s="387" t="s">
        <v>103</v>
      </c>
      <c r="R22" s="387"/>
      <c r="S22" s="137"/>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151"/>
      <c r="AS22" s="115"/>
      <c r="AT22" s="388" t="s">
        <v>105</v>
      </c>
      <c r="AU22" s="388"/>
      <c r="AV22" s="115"/>
      <c r="AW22" s="150"/>
      <c r="AX22" s="376" t="s">
        <v>106</v>
      </c>
      <c r="AY22" s="376"/>
      <c r="AZ22" s="376"/>
      <c r="BA22" s="376"/>
      <c r="BB22" s="376"/>
      <c r="BC22" s="376"/>
      <c r="BD22" s="376"/>
      <c r="BE22" s="376"/>
      <c r="BF22" s="376"/>
      <c r="BG22" s="376"/>
      <c r="BH22" s="376"/>
      <c r="BI22" s="166"/>
      <c r="BJ22" s="115"/>
      <c r="BK22" s="163"/>
      <c r="BL22" s="149"/>
      <c r="BM22" s="115"/>
      <c r="BN22" s="388" t="s">
        <v>105</v>
      </c>
      <c r="BO22" s="388"/>
      <c r="BP22" s="115"/>
      <c r="BQ22" s="380" t="s">
        <v>176</v>
      </c>
      <c r="BR22" s="381"/>
      <c r="BS22" s="381"/>
      <c r="BT22" s="381"/>
      <c r="BU22" s="381"/>
      <c r="BV22" s="381"/>
      <c r="BW22" s="381"/>
      <c r="BX22" s="381"/>
      <c r="BY22" s="381"/>
      <c r="BZ22" s="382"/>
      <c r="CA22" s="142"/>
    </row>
    <row r="23" spans="3:119" ht="9.75" customHeight="1" x14ac:dyDescent="0.2">
      <c r="C23" s="113"/>
      <c r="D23" s="136"/>
      <c r="G23" s="137"/>
      <c r="H23" s="143"/>
      <c r="I23" s="388"/>
      <c r="J23" s="388"/>
      <c r="K23" s="115"/>
      <c r="L23" s="161"/>
      <c r="M23" s="387"/>
      <c r="N23" s="387"/>
      <c r="O23" s="115"/>
      <c r="P23" s="150"/>
      <c r="Q23" s="387"/>
      <c r="R23" s="387"/>
      <c r="S23" s="137"/>
      <c r="T23" s="389" t="s">
        <v>188</v>
      </c>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152"/>
      <c r="AS23" s="115"/>
      <c r="AT23" s="388"/>
      <c r="AU23" s="388"/>
      <c r="AV23" s="115"/>
      <c r="AW23" s="150"/>
      <c r="AX23" s="376"/>
      <c r="AY23" s="376"/>
      <c r="AZ23" s="376"/>
      <c r="BA23" s="376"/>
      <c r="BB23" s="376"/>
      <c r="BC23" s="376"/>
      <c r="BD23" s="376"/>
      <c r="BE23" s="376"/>
      <c r="BF23" s="376"/>
      <c r="BG23" s="376"/>
      <c r="BH23" s="376"/>
      <c r="BI23" s="166"/>
      <c r="BJ23" s="115"/>
      <c r="BK23" s="163"/>
      <c r="BL23" s="149"/>
      <c r="BM23" s="115"/>
      <c r="BN23" s="388"/>
      <c r="BO23" s="388"/>
      <c r="BP23" s="115"/>
      <c r="BQ23" s="383"/>
      <c r="BR23" s="384"/>
      <c r="BS23" s="384"/>
      <c r="BT23" s="384"/>
      <c r="BU23" s="384"/>
      <c r="BV23" s="384"/>
      <c r="BW23" s="384"/>
      <c r="BX23" s="384"/>
      <c r="BY23" s="384"/>
      <c r="BZ23" s="385"/>
      <c r="CA23" s="142"/>
    </row>
    <row r="24" spans="3:119" ht="9.75" customHeight="1" x14ac:dyDescent="0.2">
      <c r="C24" s="113"/>
      <c r="D24" s="136"/>
      <c r="G24" s="137"/>
      <c r="H24" s="143"/>
      <c r="I24" s="115"/>
      <c r="J24" s="115"/>
      <c r="K24" s="115"/>
      <c r="L24" s="161"/>
      <c r="M24" s="115"/>
      <c r="N24" s="115"/>
      <c r="O24" s="115"/>
      <c r="P24" s="154"/>
      <c r="Q24" s="155"/>
      <c r="R24" s="155"/>
      <c r="S24" s="155"/>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157"/>
      <c r="AS24" s="115"/>
      <c r="AT24" s="115"/>
      <c r="AU24" s="115"/>
      <c r="AV24" s="115"/>
      <c r="AW24" s="154"/>
      <c r="AX24" s="155"/>
      <c r="AY24" s="155"/>
      <c r="AZ24" s="155"/>
      <c r="BA24" s="167"/>
      <c r="BB24" s="167"/>
      <c r="BC24" s="167"/>
      <c r="BD24" s="167"/>
      <c r="BE24" s="167"/>
      <c r="BF24" s="167"/>
      <c r="BG24" s="167"/>
      <c r="BH24" s="167"/>
      <c r="BI24" s="168"/>
      <c r="BJ24" s="115"/>
      <c r="BK24" s="163"/>
      <c r="BL24" s="149"/>
      <c r="BM24" s="115"/>
      <c r="BN24" s="115"/>
      <c r="BO24" s="115"/>
      <c r="BP24" s="115"/>
      <c r="BQ24" s="115"/>
      <c r="BR24" s="115"/>
      <c r="BS24" s="115"/>
      <c r="BT24" s="115"/>
      <c r="BU24" s="115"/>
      <c r="BV24" s="115"/>
      <c r="BW24" s="115"/>
      <c r="BX24" s="115"/>
      <c r="BY24" s="115"/>
      <c r="BZ24" s="115"/>
      <c r="CA24" s="142"/>
    </row>
    <row r="25" spans="3:119" ht="9.75" customHeight="1" x14ac:dyDescent="0.2">
      <c r="C25" s="113"/>
      <c r="D25" s="136"/>
      <c r="E25" s="137"/>
      <c r="F25" s="137"/>
      <c r="G25" s="137"/>
      <c r="H25" s="143"/>
      <c r="I25" s="115"/>
      <c r="J25" s="115"/>
      <c r="K25" s="115"/>
      <c r="L25" s="150"/>
      <c r="M25" s="137"/>
      <c r="N25" s="137"/>
      <c r="O25" s="137"/>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37"/>
      <c r="AO25" s="137"/>
      <c r="AP25" s="137"/>
      <c r="AQ25" s="137"/>
      <c r="AR25" s="137"/>
      <c r="AS25" s="137"/>
      <c r="AT25" s="137"/>
      <c r="AU25" s="137"/>
      <c r="AV25" s="137"/>
      <c r="AW25" s="129"/>
      <c r="AX25" s="129"/>
      <c r="AY25" s="129"/>
      <c r="AZ25" s="129"/>
      <c r="BA25" s="129"/>
      <c r="BB25" s="129"/>
      <c r="BC25" s="129"/>
      <c r="BD25" s="129"/>
      <c r="BE25" s="129"/>
      <c r="BF25" s="129"/>
      <c r="BG25" s="129"/>
      <c r="BH25" s="129"/>
      <c r="BI25" s="129"/>
      <c r="BJ25" s="129"/>
      <c r="BK25" s="166"/>
      <c r="BL25" s="149"/>
      <c r="BM25" s="115"/>
      <c r="BN25" s="115"/>
      <c r="BO25" s="115"/>
      <c r="BP25" s="115"/>
      <c r="BQ25" s="115"/>
      <c r="BR25" s="115"/>
      <c r="BS25" s="115"/>
      <c r="BT25" s="115"/>
      <c r="BU25" s="115"/>
      <c r="BV25" s="115"/>
      <c r="BW25" s="115"/>
      <c r="BX25" s="115"/>
      <c r="BY25" s="115"/>
      <c r="BZ25" s="115"/>
      <c r="CA25" s="142"/>
    </row>
    <row r="26" spans="3:119" ht="9.75" customHeight="1" x14ac:dyDescent="0.2">
      <c r="C26" s="113"/>
      <c r="D26" s="136"/>
      <c r="E26" s="137"/>
      <c r="F26" s="137"/>
      <c r="G26" s="137"/>
      <c r="H26" s="143"/>
      <c r="I26" s="115"/>
      <c r="J26" s="115"/>
      <c r="K26" s="115"/>
      <c r="L26" s="154"/>
      <c r="M26" s="155"/>
      <c r="N26" s="155"/>
      <c r="O26" s="155"/>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5"/>
      <c r="AO26" s="155"/>
      <c r="AP26" s="155"/>
      <c r="AQ26" s="155"/>
      <c r="AR26" s="155"/>
      <c r="AS26" s="155"/>
      <c r="AT26" s="155"/>
      <c r="AU26" s="155"/>
      <c r="AV26" s="155"/>
      <c r="AW26" s="167"/>
      <c r="AX26" s="167"/>
      <c r="AY26" s="167"/>
      <c r="AZ26" s="167"/>
      <c r="BA26" s="167"/>
      <c r="BB26" s="167"/>
      <c r="BC26" s="167"/>
      <c r="BD26" s="167"/>
      <c r="BE26" s="167"/>
      <c r="BF26" s="167"/>
      <c r="BG26" s="167"/>
      <c r="BH26" s="167"/>
      <c r="BI26" s="167"/>
      <c r="BJ26" s="167"/>
      <c r="BK26" s="168"/>
      <c r="BL26" s="170"/>
      <c r="BM26" s="171"/>
      <c r="BN26" s="171"/>
      <c r="BO26" s="171"/>
      <c r="BP26" s="171"/>
      <c r="BQ26" s="171"/>
      <c r="BR26" s="171"/>
      <c r="BS26" s="171"/>
      <c r="BT26" s="171"/>
      <c r="BU26" s="171"/>
      <c r="BV26" s="115"/>
      <c r="BW26" s="115"/>
      <c r="BX26" s="115"/>
      <c r="BY26" s="115"/>
      <c r="BZ26" s="115"/>
      <c r="CA26" s="142"/>
    </row>
    <row r="27" spans="3:119" ht="9.75" customHeight="1" x14ac:dyDescent="0.2">
      <c r="C27" s="113"/>
      <c r="D27" s="136"/>
      <c r="E27" s="137"/>
      <c r="F27" s="137"/>
      <c r="G27" s="137"/>
      <c r="H27" s="143"/>
      <c r="I27" s="115"/>
      <c r="J27" s="115"/>
      <c r="K27" s="115"/>
      <c r="L27" s="393" t="s">
        <v>107</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3"/>
      <c r="AZ27" s="172"/>
      <c r="BA27" s="172"/>
      <c r="BB27" s="172"/>
      <c r="BC27" s="172"/>
      <c r="BD27" s="172"/>
      <c r="BE27" s="172"/>
      <c r="BF27" s="172"/>
      <c r="BG27" s="172"/>
      <c r="BH27" s="172"/>
      <c r="BI27" s="172"/>
      <c r="BJ27" s="172"/>
      <c r="BK27" s="172"/>
      <c r="BL27" s="170"/>
      <c r="BM27" s="171"/>
      <c r="BN27" s="171"/>
      <c r="BO27" s="171"/>
      <c r="BP27" s="171"/>
      <c r="BQ27" s="171"/>
      <c r="BR27" s="171"/>
      <c r="BS27" s="171"/>
      <c r="BT27" s="171"/>
      <c r="BU27" s="171"/>
      <c r="BV27" s="115"/>
      <c r="BW27" s="115"/>
      <c r="BX27" s="115"/>
      <c r="BY27" s="115"/>
      <c r="BZ27" s="115"/>
      <c r="CA27" s="142"/>
      <c r="CU27" s="115"/>
      <c r="CV27" s="115"/>
      <c r="CW27" s="115"/>
      <c r="CX27" s="115"/>
      <c r="CY27" s="115"/>
      <c r="CZ27" s="115"/>
      <c r="DA27" s="115"/>
      <c r="DB27" s="115"/>
      <c r="DC27" s="115"/>
      <c r="DD27" s="115"/>
      <c r="DE27" s="115"/>
      <c r="DF27" s="115"/>
      <c r="DG27" s="115"/>
      <c r="DH27" s="115"/>
      <c r="DI27" s="115"/>
      <c r="DJ27" s="115"/>
      <c r="DK27" s="115"/>
      <c r="DL27" s="115"/>
      <c r="DM27" s="115"/>
      <c r="DN27" s="115"/>
      <c r="DO27" s="115"/>
    </row>
    <row r="28" spans="3:119" ht="9.75" customHeight="1" x14ac:dyDescent="0.2">
      <c r="C28" s="113"/>
      <c r="D28" s="136"/>
      <c r="E28" s="115"/>
      <c r="F28" s="115"/>
      <c r="G28" s="137"/>
      <c r="H28" s="143"/>
      <c r="I28" s="115"/>
      <c r="J28" s="115"/>
      <c r="K28" s="115"/>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129"/>
      <c r="BA28" s="115"/>
      <c r="BB28" s="115"/>
      <c r="BC28" s="129"/>
      <c r="BD28" s="129"/>
      <c r="BE28" s="129"/>
      <c r="BF28" s="129"/>
      <c r="BG28" s="129"/>
      <c r="BH28" s="129"/>
      <c r="BI28" s="129"/>
      <c r="BJ28" s="129"/>
      <c r="BK28" s="129"/>
      <c r="BL28" s="149"/>
      <c r="BM28" s="115"/>
      <c r="BN28" s="115"/>
      <c r="BO28" s="115"/>
      <c r="BP28" s="115"/>
      <c r="BQ28" s="115"/>
      <c r="BR28" s="115"/>
      <c r="BS28" s="115"/>
      <c r="BT28" s="115"/>
      <c r="BU28" s="115"/>
      <c r="BV28" s="115"/>
      <c r="BW28" s="115"/>
      <c r="BX28" s="115"/>
      <c r="BY28" s="115"/>
      <c r="BZ28" s="115"/>
      <c r="CA28" s="142"/>
      <c r="CU28" s="115"/>
      <c r="CV28" s="115"/>
      <c r="CW28" s="115"/>
      <c r="CX28" s="115"/>
      <c r="CY28" s="115"/>
      <c r="CZ28" s="115"/>
      <c r="DA28" s="115"/>
      <c r="DB28" s="115"/>
      <c r="DC28" s="115"/>
      <c r="DD28" s="115"/>
      <c r="DE28" s="115"/>
      <c r="DF28" s="115"/>
      <c r="DG28" s="115"/>
      <c r="DH28" s="115"/>
      <c r="DI28" s="115"/>
      <c r="DJ28" s="115"/>
      <c r="DK28" s="115"/>
      <c r="DL28" s="115"/>
      <c r="DM28" s="115"/>
      <c r="DN28" s="115"/>
      <c r="DO28" s="115"/>
    </row>
    <row r="29" spans="3:119" ht="9.75" customHeight="1" x14ac:dyDescent="0.2">
      <c r="C29" s="113"/>
      <c r="D29" s="136"/>
      <c r="E29" s="115"/>
      <c r="F29" s="115"/>
      <c r="G29" s="137"/>
      <c r="H29" s="143"/>
      <c r="I29" s="115"/>
      <c r="J29" s="115"/>
      <c r="K29" s="115"/>
      <c r="L29" s="144"/>
      <c r="M29" s="145"/>
      <c r="N29" s="146"/>
      <c r="O29" s="147"/>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48"/>
      <c r="AO29" s="137"/>
      <c r="AP29" s="137"/>
      <c r="AQ29" s="137"/>
      <c r="AR29" s="137"/>
      <c r="AS29" s="129"/>
      <c r="AT29" s="129"/>
      <c r="AU29" s="129"/>
      <c r="AV29" s="129"/>
      <c r="AW29" s="129"/>
      <c r="AX29" s="129"/>
      <c r="AY29" s="129"/>
      <c r="AZ29" s="129"/>
      <c r="BA29" s="115"/>
      <c r="BB29" s="115"/>
      <c r="BC29" s="129"/>
      <c r="BD29" s="115"/>
      <c r="BE29" s="115"/>
      <c r="BF29" s="129"/>
      <c r="BG29" s="129"/>
      <c r="BH29" s="129"/>
      <c r="BI29" s="129"/>
      <c r="BJ29" s="129"/>
      <c r="BK29" s="129"/>
      <c r="BL29" s="149"/>
      <c r="BM29" s="115"/>
      <c r="BN29" s="115"/>
      <c r="BO29" s="115"/>
      <c r="BP29" s="115"/>
      <c r="BQ29" s="115"/>
      <c r="BR29" s="115"/>
      <c r="BS29" s="115"/>
      <c r="BT29" s="115"/>
      <c r="BU29" s="115"/>
      <c r="BV29" s="115"/>
      <c r="BW29" s="115"/>
      <c r="BX29" s="115"/>
      <c r="BY29" s="115"/>
      <c r="BZ29" s="115"/>
      <c r="CA29" s="142"/>
      <c r="CU29" s="115"/>
      <c r="CV29" s="115"/>
      <c r="CW29" s="115"/>
      <c r="CX29" s="115"/>
      <c r="CY29" s="115"/>
      <c r="CZ29" s="115"/>
      <c r="DA29" s="115"/>
      <c r="DB29" s="115"/>
      <c r="DC29" s="115"/>
      <c r="DD29" s="115"/>
      <c r="DE29" s="115"/>
      <c r="DF29" s="115"/>
      <c r="DG29" s="115"/>
      <c r="DH29" s="115"/>
      <c r="DI29" s="115"/>
      <c r="DJ29" s="115"/>
      <c r="DK29" s="115"/>
      <c r="DL29" s="115"/>
      <c r="DM29" s="115"/>
      <c r="DN29" s="115"/>
      <c r="DO29" s="115"/>
    </row>
    <row r="30" spans="3:119" ht="9.75" customHeight="1" x14ac:dyDescent="0.2">
      <c r="C30" s="113"/>
      <c r="D30" s="136"/>
      <c r="E30" s="115"/>
      <c r="F30" s="115"/>
      <c r="G30" s="137"/>
      <c r="H30" s="143"/>
      <c r="I30" s="388" t="s">
        <v>108</v>
      </c>
      <c r="J30" s="388"/>
      <c r="K30" s="115"/>
      <c r="L30" s="150"/>
      <c r="M30" s="387" t="s">
        <v>110</v>
      </c>
      <c r="N30" s="387"/>
      <c r="O30" s="174"/>
      <c r="P30" s="174"/>
      <c r="Q30" s="403" t="s">
        <v>111</v>
      </c>
      <c r="R30" s="403"/>
      <c r="S30" s="403"/>
      <c r="T30" s="403"/>
      <c r="U30" s="403"/>
      <c r="V30" s="403"/>
      <c r="W30" s="403"/>
      <c r="X30" s="403"/>
      <c r="Y30" s="403"/>
      <c r="Z30" s="403"/>
      <c r="AA30" s="403"/>
      <c r="AB30" s="403"/>
      <c r="AC30" s="403"/>
      <c r="AD30" s="403"/>
      <c r="AE30" s="403"/>
      <c r="AF30" s="403"/>
      <c r="AG30" s="403"/>
      <c r="AH30" s="403"/>
      <c r="AI30" s="403"/>
      <c r="AJ30" s="174"/>
      <c r="AK30" s="174"/>
      <c r="AL30" s="174"/>
      <c r="AM30" s="174"/>
      <c r="AN30" s="151"/>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29"/>
      <c r="BK30" s="129"/>
      <c r="BL30" s="149"/>
      <c r="BM30" s="115"/>
      <c r="BN30" s="115"/>
      <c r="BO30" s="115"/>
      <c r="BP30" s="115"/>
      <c r="BQ30" s="115"/>
      <c r="BR30" s="115"/>
      <c r="BS30" s="115"/>
      <c r="BT30" s="115"/>
      <c r="BU30" s="115"/>
      <c r="BV30" s="115"/>
      <c r="BW30" s="115"/>
      <c r="BX30" s="115"/>
      <c r="BY30" s="115"/>
      <c r="BZ30" s="115"/>
      <c r="CA30" s="142"/>
      <c r="CU30" s="115"/>
      <c r="CV30" s="115"/>
      <c r="CW30" s="115"/>
      <c r="CX30" s="115"/>
      <c r="CY30" s="115"/>
      <c r="CZ30" s="115"/>
      <c r="DA30" s="115"/>
      <c r="DB30" s="115"/>
      <c r="DC30" s="115"/>
      <c r="DD30" s="115"/>
      <c r="DE30" s="115"/>
      <c r="DF30" s="115"/>
      <c r="DG30" s="115"/>
      <c r="DH30" s="115"/>
      <c r="DI30" s="115"/>
      <c r="DJ30" s="115"/>
      <c r="DK30" s="115"/>
      <c r="DL30" s="115"/>
      <c r="DM30" s="115"/>
      <c r="DN30" s="115"/>
      <c r="DO30" s="115"/>
    </row>
    <row r="31" spans="3:119" ht="9.75" customHeight="1" x14ac:dyDescent="0.2">
      <c r="C31" s="113"/>
      <c r="D31" s="136"/>
      <c r="E31" s="137"/>
      <c r="F31" s="137"/>
      <c r="G31" s="137"/>
      <c r="H31" s="143"/>
      <c r="I31" s="388"/>
      <c r="J31" s="388"/>
      <c r="K31" s="115"/>
      <c r="L31" s="150"/>
      <c r="M31" s="387"/>
      <c r="N31" s="387"/>
      <c r="O31" s="174"/>
      <c r="P31" s="174"/>
      <c r="Q31" s="403"/>
      <c r="R31" s="403"/>
      <c r="S31" s="403"/>
      <c r="T31" s="403"/>
      <c r="U31" s="403"/>
      <c r="V31" s="403"/>
      <c r="W31" s="403"/>
      <c r="X31" s="403"/>
      <c r="Y31" s="403"/>
      <c r="Z31" s="403"/>
      <c r="AA31" s="403"/>
      <c r="AB31" s="403"/>
      <c r="AC31" s="403"/>
      <c r="AD31" s="403"/>
      <c r="AE31" s="403"/>
      <c r="AF31" s="403"/>
      <c r="AG31" s="403"/>
      <c r="AH31" s="403"/>
      <c r="AI31" s="403"/>
      <c r="AJ31" s="174"/>
      <c r="AK31" s="174"/>
      <c r="AL31" s="174"/>
      <c r="AM31" s="174"/>
      <c r="AN31" s="152"/>
      <c r="AO31" s="115"/>
      <c r="AP31" s="115"/>
      <c r="AQ31" s="115"/>
      <c r="AR31" s="115"/>
      <c r="AS31" s="115"/>
      <c r="AT31" s="115"/>
      <c r="AU31" s="115"/>
      <c r="AV31" s="115"/>
      <c r="AW31" s="115"/>
      <c r="AX31" s="376" t="s">
        <v>112</v>
      </c>
      <c r="AY31" s="376"/>
      <c r="AZ31" s="376"/>
      <c r="BA31" s="376"/>
      <c r="BB31" s="376"/>
      <c r="BC31" s="376"/>
      <c r="BD31" s="376"/>
      <c r="BE31" s="376"/>
      <c r="BF31" s="376"/>
      <c r="BG31" s="376"/>
      <c r="BH31" s="376"/>
      <c r="BI31" s="115"/>
      <c r="BJ31" s="129"/>
      <c r="BK31" s="129"/>
      <c r="BL31" s="149"/>
      <c r="BM31" s="115"/>
      <c r="BN31" s="115"/>
      <c r="BO31" s="115"/>
      <c r="BP31" s="115"/>
      <c r="BQ31" s="115"/>
      <c r="BR31" s="115"/>
      <c r="BS31" s="115"/>
      <c r="BT31" s="115"/>
      <c r="BU31" s="115"/>
      <c r="BV31" s="115"/>
      <c r="BW31" s="115"/>
      <c r="BX31" s="115"/>
      <c r="BY31" s="115"/>
      <c r="BZ31" s="115"/>
      <c r="CA31" s="142"/>
      <c r="CU31" s="115"/>
      <c r="CV31" s="115"/>
      <c r="CW31" s="115"/>
      <c r="CX31" s="115"/>
      <c r="CY31" s="115"/>
      <c r="CZ31" s="115"/>
      <c r="DA31" s="115"/>
      <c r="DB31" s="115"/>
      <c r="DC31" s="115"/>
      <c r="DD31" s="115"/>
      <c r="DE31" s="115"/>
      <c r="DF31" s="115"/>
      <c r="DG31" s="115"/>
      <c r="DH31" s="115"/>
      <c r="DI31" s="115"/>
      <c r="DJ31" s="115"/>
      <c r="DK31" s="115"/>
      <c r="DL31" s="115"/>
      <c r="DM31" s="115"/>
      <c r="DN31" s="115"/>
      <c r="DO31" s="115"/>
    </row>
    <row r="32" spans="3:119" ht="9.75" customHeight="1" thickBot="1" x14ac:dyDescent="0.25">
      <c r="C32" s="113"/>
      <c r="D32" s="136"/>
      <c r="E32" s="137"/>
      <c r="F32" s="137"/>
      <c r="G32" s="137"/>
      <c r="H32" s="153"/>
      <c r="I32" s="137"/>
      <c r="J32" s="137"/>
      <c r="K32" s="137"/>
      <c r="L32" s="154"/>
      <c r="M32" s="155"/>
      <c r="N32" s="155"/>
      <c r="O32" s="15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57"/>
      <c r="AO32" s="137"/>
      <c r="AP32" s="137"/>
      <c r="AQ32" s="137"/>
      <c r="AR32" s="137"/>
      <c r="AS32" s="129"/>
      <c r="AT32" s="129"/>
      <c r="AU32" s="129"/>
      <c r="AV32" s="129"/>
      <c r="AW32" s="129"/>
      <c r="AX32" s="377"/>
      <c r="AY32" s="377"/>
      <c r="AZ32" s="377"/>
      <c r="BA32" s="377"/>
      <c r="BB32" s="377"/>
      <c r="BC32" s="377"/>
      <c r="BD32" s="377"/>
      <c r="BE32" s="377"/>
      <c r="BF32" s="377"/>
      <c r="BG32" s="377"/>
      <c r="BH32" s="377"/>
      <c r="BI32" s="129"/>
      <c r="BJ32" s="129"/>
      <c r="BK32" s="129"/>
      <c r="BL32" s="149"/>
      <c r="BM32" s="115"/>
      <c r="BN32" s="115"/>
      <c r="BO32" s="115"/>
      <c r="BP32" s="115"/>
      <c r="BQ32" s="115"/>
      <c r="BR32" s="115"/>
      <c r="BS32" s="115"/>
      <c r="BT32" s="115"/>
      <c r="BU32" s="115"/>
      <c r="BV32" s="115"/>
      <c r="BW32" s="115"/>
      <c r="BX32" s="115"/>
      <c r="BY32" s="115"/>
      <c r="BZ32" s="115"/>
      <c r="CA32" s="142"/>
      <c r="CU32" s="115"/>
      <c r="CV32" s="115"/>
      <c r="CW32" s="115"/>
      <c r="CX32" s="115"/>
      <c r="CY32" s="115"/>
      <c r="CZ32" s="115"/>
      <c r="DA32" s="115"/>
      <c r="DB32" s="115"/>
      <c r="DC32" s="115"/>
      <c r="DD32" s="115"/>
      <c r="DE32" s="115"/>
      <c r="DF32" s="115"/>
      <c r="DG32" s="115"/>
      <c r="DH32" s="115"/>
      <c r="DI32" s="115"/>
      <c r="DJ32" s="115"/>
      <c r="DK32" s="115"/>
      <c r="DL32" s="115"/>
      <c r="DM32" s="115"/>
      <c r="DN32" s="115"/>
      <c r="DO32" s="115"/>
    </row>
    <row r="33" spans="1:140" ht="9.75" customHeight="1" thickTop="1" thickBot="1" x14ac:dyDescent="0.25">
      <c r="C33" s="113"/>
      <c r="D33" s="136"/>
      <c r="E33" s="137"/>
      <c r="F33" s="137"/>
      <c r="G33" s="137"/>
      <c r="H33" s="176"/>
      <c r="I33" s="177"/>
      <c r="J33" s="177"/>
      <c r="K33" s="177"/>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7"/>
      <c r="AK33" s="177"/>
      <c r="AL33" s="177"/>
      <c r="AM33" s="177"/>
      <c r="AN33" s="177"/>
      <c r="AO33" s="177"/>
      <c r="AP33" s="177"/>
      <c r="AQ33" s="177"/>
      <c r="AR33" s="177"/>
      <c r="AS33" s="179"/>
      <c r="AT33" s="179"/>
      <c r="AU33" s="179"/>
      <c r="AV33" s="179"/>
      <c r="AW33" s="179"/>
      <c r="AX33" s="180"/>
      <c r="AY33" s="180"/>
      <c r="AZ33" s="180"/>
      <c r="BA33" s="180"/>
      <c r="BB33" s="180"/>
      <c r="BC33" s="180"/>
      <c r="BD33" s="180"/>
      <c r="BE33" s="180"/>
      <c r="BF33" s="180"/>
      <c r="BG33" s="180"/>
      <c r="BH33" s="180"/>
      <c r="BI33" s="179"/>
      <c r="BJ33" s="179"/>
      <c r="BK33" s="179"/>
      <c r="BL33" s="181"/>
      <c r="BM33" s="115"/>
      <c r="BN33" s="115"/>
      <c r="BO33" s="115"/>
      <c r="BP33" s="115"/>
      <c r="BQ33" s="115"/>
      <c r="BR33" s="115"/>
      <c r="BS33" s="115"/>
      <c r="BT33" s="115"/>
      <c r="BU33" s="115"/>
      <c r="BV33" s="115"/>
      <c r="BW33" s="115"/>
      <c r="BX33" s="115"/>
      <c r="BY33" s="115"/>
      <c r="BZ33" s="115"/>
      <c r="CA33" s="142"/>
      <c r="CU33" s="115"/>
      <c r="CV33" s="115"/>
      <c r="CW33" s="115"/>
      <c r="CX33" s="115"/>
      <c r="CY33" s="115"/>
      <c r="CZ33" s="115"/>
      <c r="DA33" s="115"/>
      <c r="DB33" s="115"/>
      <c r="DC33" s="115"/>
      <c r="DD33" s="115"/>
      <c r="DE33" s="115"/>
      <c r="DF33" s="115"/>
      <c r="DG33" s="115"/>
      <c r="DH33" s="115"/>
      <c r="DI33" s="115"/>
      <c r="DJ33" s="115"/>
      <c r="DK33" s="115"/>
      <c r="DL33" s="115"/>
      <c r="DM33" s="115"/>
      <c r="DN33" s="115"/>
      <c r="DO33" s="115"/>
    </row>
    <row r="34" spans="1:140" ht="9.75" customHeight="1" thickBot="1" x14ac:dyDescent="0.25">
      <c r="C34" s="113"/>
      <c r="D34" s="182"/>
      <c r="E34" s="183"/>
      <c r="F34" s="183"/>
      <c r="G34" s="183"/>
      <c r="H34" s="183"/>
      <c r="I34" s="183"/>
      <c r="J34" s="183"/>
      <c r="K34" s="183"/>
      <c r="L34" s="184"/>
      <c r="M34" s="184"/>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3"/>
      <c r="AR34" s="185"/>
      <c r="AS34" s="185"/>
      <c r="AT34" s="186"/>
      <c r="AU34" s="186"/>
      <c r="AV34" s="185"/>
      <c r="AW34" s="185"/>
      <c r="AX34" s="185"/>
      <c r="AY34" s="185"/>
      <c r="AZ34" s="185"/>
      <c r="BA34" s="185"/>
      <c r="BB34" s="185"/>
      <c r="BC34" s="185"/>
      <c r="BD34" s="185"/>
      <c r="BE34" s="185"/>
      <c r="BF34" s="185"/>
      <c r="BG34" s="185"/>
      <c r="BH34" s="185"/>
      <c r="BI34" s="186"/>
      <c r="BJ34" s="186"/>
      <c r="BK34" s="186"/>
      <c r="BL34" s="185"/>
      <c r="BM34" s="185"/>
      <c r="BN34" s="185"/>
      <c r="BO34" s="185"/>
      <c r="BP34" s="185"/>
      <c r="BQ34" s="185"/>
      <c r="BR34" s="185"/>
      <c r="BS34" s="185"/>
      <c r="BT34" s="185"/>
      <c r="BU34" s="185"/>
      <c r="BV34" s="185"/>
      <c r="BW34" s="185"/>
      <c r="BX34" s="185"/>
      <c r="BY34" s="185"/>
      <c r="BZ34" s="185"/>
      <c r="CA34" s="187"/>
      <c r="CU34" s="115"/>
      <c r="CV34" s="115"/>
      <c r="CW34" s="115"/>
      <c r="CX34" s="115"/>
      <c r="CY34" s="115"/>
      <c r="CZ34" s="115"/>
      <c r="DA34" s="115"/>
      <c r="DB34" s="115"/>
      <c r="DC34" s="115"/>
      <c r="DD34" s="115"/>
      <c r="DE34" s="115"/>
      <c r="DF34" s="115"/>
      <c r="DG34" s="115"/>
      <c r="DH34" s="115"/>
      <c r="DI34" s="115"/>
      <c r="DJ34" s="115"/>
      <c r="DK34" s="115"/>
      <c r="DL34" s="115"/>
      <c r="DM34" s="115"/>
      <c r="DN34" s="115"/>
      <c r="DO34" s="115"/>
    </row>
    <row r="35" spans="1:140" ht="9.75" customHeight="1" thickTop="1" x14ac:dyDescent="0.2">
      <c r="C35" s="113"/>
      <c r="D35" s="137"/>
      <c r="E35" s="137"/>
      <c r="H35" s="137"/>
      <c r="I35" s="137"/>
      <c r="J35" s="137"/>
      <c r="K35" s="137"/>
      <c r="L35" s="169"/>
      <c r="M35" s="169"/>
      <c r="AQ35" s="137"/>
      <c r="AT35" s="129"/>
      <c r="AU35" s="129"/>
      <c r="BG35" s="114"/>
      <c r="BH35" s="114"/>
      <c r="BI35" s="114"/>
      <c r="BJ35" s="114"/>
      <c r="BK35" s="114"/>
      <c r="BL35" s="115"/>
      <c r="BM35" s="115"/>
      <c r="BN35" s="115"/>
      <c r="BO35" s="115"/>
      <c r="BP35" s="115"/>
      <c r="BQ35" s="115"/>
      <c r="BR35" s="115"/>
      <c r="BS35" s="115"/>
      <c r="BT35" s="115"/>
      <c r="BU35" s="115"/>
      <c r="BV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row>
    <row r="36" spans="1:140" ht="9.75" customHeight="1" x14ac:dyDescent="0.2">
      <c r="E36" s="386" t="s">
        <v>88</v>
      </c>
      <c r="F36" s="386"/>
      <c r="G36" s="386" t="s">
        <v>113</v>
      </c>
      <c r="H36" s="386"/>
      <c r="I36" s="386"/>
      <c r="J36" s="386"/>
      <c r="K36" s="386"/>
      <c r="L36" s="395" t="s">
        <v>114</v>
      </c>
      <c r="M36" s="395"/>
      <c r="O36" s="379" t="s">
        <v>115</v>
      </c>
      <c r="P36" s="379"/>
      <c r="Q36" s="378" t="s">
        <v>117</v>
      </c>
      <c r="R36" s="387" t="s">
        <v>92</v>
      </c>
      <c r="S36" s="387"/>
      <c r="T36" s="169"/>
      <c r="U36" s="404" t="s">
        <v>118</v>
      </c>
      <c r="V36" s="404"/>
      <c r="X36" s="387" t="s">
        <v>119</v>
      </c>
      <c r="Y36" s="387"/>
      <c r="AA36" s="404" t="s">
        <v>120</v>
      </c>
      <c r="AB36" s="404"/>
      <c r="AD36" s="387" t="s">
        <v>121</v>
      </c>
      <c r="AE36" s="387"/>
      <c r="AF36" s="378" t="s">
        <v>122</v>
      </c>
      <c r="AH36" s="379" t="s">
        <v>123</v>
      </c>
      <c r="AI36" s="379"/>
      <c r="AK36" s="380" t="s">
        <v>176</v>
      </c>
      <c r="AL36" s="381"/>
      <c r="AM36" s="381"/>
      <c r="AN36" s="381"/>
      <c r="AO36" s="381"/>
      <c r="AP36" s="381"/>
      <c r="AQ36" s="381"/>
      <c r="AR36" s="381"/>
      <c r="AS36" s="381"/>
      <c r="AT36" s="382"/>
      <c r="AX36" s="137"/>
      <c r="AY36" s="137"/>
      <c r="AZ36" s="129"/>
      <c r="BA36" s="129"/>
      <c r="BB36" s="129"/>
      <c r="BC36" s="129"/>
      <c r="BD36" s="129"/>
      <c r="BE36" s="129"/>
      <c r="BF36" s="129"/>
      <c r="BG36" s="129"/>
      <c r="BH36" s="129"/>
      <c r="BI36" s="129"/>
      <c r="BJ36" s="129"/>
      <c r="BK36" s="129"/>
      <c r="BL36" s="129"/>
      <c r="BM36" s="129"/>
      <c r="BN36" s="129"/>
      <c r="BO36" s="129"/>
      <c r="BP36" s="129"/>
      <c r="BQ36" s="129"/>
      <c r="BR36" s="129"/>
      <c r="BS36" s="115"/>
      <c r="BT36" s="115"/>
      <c r="BU36" s="115"/>
      <c r="BV36" s="115"/>
      <c r="BW36" s="115"/>
      <c r="BX36" s="115"/>
      <c r="BY36" s="115"/>
      <c r="BZ36" s="115"/>
      <c r="CA36" s="115"/>
      <c r="CB36" s="115"/>
      <c r="CC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row>
    <row r="37" spans="1:140" ht="9.75" customHeight="1" x14ac:dyDescent="0.2">
      <c r="E37" s="386"/>
      <c r="F37" s="386"/>
      <c r="G37" s="386"/>
      <c r="H37" s="386"/>
      <c r="I37" s="386"/>
      <c r="J37" s="386"/>
      <c r="K37" s="386"/>
      <c r="L37" s="395"/>
      <c r="M37" s="395"/>
      <c r="O37" s="379"/>
      <c r="P37" s="379"/>
      <c r="Q37" s="378"/>
      <c r="R37" s="387"/>
      <c r="S37" s="387"/>
      <c r="T37" s="169"/>
      <c r="U37" s="404"/>
      <c r="V37" s="404"/>
      <c r="X37" s="387"/>
      <c r="Y37" s="387"/>
      <c r="AA37" s="404"/>
      <c r="AB37" s="404"/>
      <c r="AD37" s="387"/>
      <c r="AE37" s="387"/>
      <c r="AF37" s="378"/>
      <c r="AH37" s="379"/>
      <c r="AI37" s="379"/>
      <c r="AK37" s="383"/>
      <c r="AL37" s="384"/>
      <c r="AM37" s="384"/>
      <c r="AN37" s="384"/>
      <c r="AO37" s="384"/>
      <c r="AP37" s="384"/>
      <c r="AQ37" s="384"/>
      <c r="AR37" s="384"/>
      <c r="AS37" s="384"/>
      <c r="AT37" s="385"/>
      <c r="AX37" s="137"/>
      <c r="AY37" s="137"/>
      <c r="AZ37" s="129"/>
      <c r="BA37" s="129"/>
      <c r="BB37" s="129"/>
      <c r="BC37" s="129"/>
      <c r="BD37" s="129"/>
      <c r="BE37" s="129"/>
      <c r="BF37" s="129"/>
      <c r="BG37" s="129"/>
      <c r="BH37" s="129"/>
      <c r="BI37" s="129"/>
      <c r="BJ37" s="129"/>
      <c r="BK37" s="129"/>
      <c r="BL37" s="129"/>
      <c r="BM37" s="129"/>
      <c r="BN37" s="129"/>
      <c r="BO37" s="129"/>
      <c r="BP37" s="129"/>
      <c r="BQ37" s="129"/>
      <c r="BR37" s="129"/>
      <c r="BS37" s="115"/>
      <c r="BT37" s="115"/>
      <c r="BU37" s="115"/>
      <c r="BV37" s="115"/>
      <c r="BW37" s="115"/>
      <c r="BX37" s="115"/>
      <c r="BY37" s="115"/>
      <c r="BZ37" s="115"/>
      <c r="CA37" s="115"/>
      <c r="CB37" s="115"/>
      <c r="CC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row>
    <row r="38" spans="1:140" ht="9.75" customHeight="1" thickBot="1" x14ac:dyDescent="0.2">
      <c r="A38" s="188"/>
      <c r="B38" s="188"/>
      <c r="C38" s="189"/>
      <c r="D38" s="190"/>
      <c r="E38" s="190"/>
      <c r="F38" s="190"/>
      <c r="G38" s="190"/>
      <c r="H38" s="190"/>
      <c r="I38" s="190"/>
      <c r="J38" s="190"/>
      <c r="K38" s="190"/>
      <c r="L38" s="191"/>
      <c r="M38" s="191"/>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90"/>
      <c r="AR38" s="190"/>
      <c r="AS38" s="192"/>
      <c r="AT38" s="192"/>
      <c r="AU38" s="192"/>
      <c r="AV38" s="192"/>
      <c r="AW38" s="192"/>
      <c r="AX38" s="192"/>
      <c r="AY38" s="192"/>
      <c r="AZ38" s="192"/>
      <c r="BA38" s="192"/>
      <c r="BB38" s="192"/>
      <c r="BC38" s="192"/>
      <c r="BD38" s="192"/>
      <c r="BE38" s="192"/>
      <c r="BF38" s="192"/>
      <c r="BG38" s="192"/>
      <c r="BH38" s="192"/>
      <c r="BI38" s="192"/>
      <c r="BJ38" s="192"/>
      <c r="BK38" s="192"/>
      <c r="BL38" s="188"/>
      <c r="BM38" s="188"/>
      <c r="BN38" s="188"/>
      <c r="BO38" s="188"/>
      <c r="BP38" s="188"/>
      <c r="BQ38" s="188"/>
      <c r="BR38" s="188"/>
      <c r="BS38" s="188"/>
      <c r="BT38" s="188"/>
      <c r="BU38" s="188"/>
      <c r="BV38" s="188"/>
      <c r="BW38" s="188"/>
      <c r="BX38" s="188"/>
      <c r="BY38" s="188"/>
      <c r="BZ38" s="188"/>
      <c r="CA38" s="188"/>
      <c r="CB38" s="188"/>
      <c r="CC38" s="188"/>
      <c r="CD38" s="188"/>
      <c r="CU38" s="115"/>
      <c r="CV38" s="115"/>
      <c r="CW38" s="115"/>
      <c r="CX38" s="115"/>
      <c r="CY38" s="115"/>
      <c r="CZ38" s="115"/>
      <c r="DA38" s="115"/>
      <c r="DB38" s="115"/>
      <c r="DC38" s="115"/>
      <c r="DD38" s="115"/>
      <c r="DE38" s="115"/>
      <c r="DF38" s="115"/>
      <c r="DG38" s="115"/>
      <c r="DH38" s="115"/>
      <c r="DI38" s="115"/>
      <c r="DJ38" s="115"/>
      <c r="DK38" s="115"/>
      <c r="DL38" s="115"/>
      <c r="DM38" s="115"/>
      <c r="DN38" s="115"/>
      <c r="DO38" s="115"/>
    </row>
    <row r="39" spans="1:140" s="193" customFormat="1" ht="28.5" customHeight="1" thickTop="1" x14ac:dyDescent="0.2">
      <c r="A39" s="271"/>
      <c r="B39" s="271"/>
      <c r="C39" s="271"/>
      <c r="D39" s="414" t="s">
        <v>124</v>
      </c>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c r="BF39" s="414"/>
      <c r="BG39" s="414"/>
      <c r="BH39" s="414"/>
      <c r="BI39" s="414"/>
      <c r="BJ39" s="414"/>
      <c r="BK39" s="414"/>
      <c r="BL39" s="414"/>
      <c r="BM39" s="414"/>
      <c r="BN39" s="414"/>
      <c r="BO39" s="414"/>
      <c r="BP39" s="414"/>
      <c r="BQ39" s="414"/>
      <c r="BR39" s="414"/>
      <c r="BS39" s="414"/>
      <c r="BT39" s="414"/>
      <c r="BU39" s="414"/>
      <c r="BV39" s="414"/>
      <c r="BW39" s="414"/>
      <c r="BX39" s="414"/>
      <c r="BY39" s="414"/>
      <c r="BZ39" s="414"/>
      <c r="CA39" s="414"/>
      <c r="CB39" s="272"/>
      <c r="CC39" s="272"/>
      <c r="CD39" s="272"/>
      <c r="CE39" s="195"/>
      <c r="CF39" s="195"/>
      <c r="CG39" s="195"/>
      <c r="CH39" s="195"/>
      <c r="CI39" s="195"/>
      <c r="CJ39" s="195"/>
      <c r="CK39" s="195"/>
      <c r="CL39" s="195"/>
      <c r="CM39" s="195"/>
      <c r="CN39" s="195"/>
      <c r="CO39" s="195"/>
      <c r="CP39" s="195"/>
      <c r="CQ39" s="195"/>
      <c r="CR39" s="195"/>
      <c r="CS39" s="195"/>
      <c r="CT39" s="195"/>
      <c r="CU39" s="195"/>
      <c r="CV39" s="195"/>
      <c r="CW39" s="195"/>
      <c r="CX39" s="195"/>
      <c r="CY39" s="195"/>
      <c r="CZ39" s="195"/>
      <c r="DA39" s="195"/>
      <c r="DB39" s="195"/>
      <c r="DC39" s="195"/>
      <c r="DD39" s="195"/>
      <c r="DE39" s="195"/>
      <c r="DF39" s="195"/>
      <c r="DG39" s="195"/>
      <c r="DH39" s="195"/>
      <c r="DI39" s="195"/>
      <c r="DJ39" s="195"/>
      <c r="DK39" s="195"/>
      <c r="DL39" s="195"/>
      <c r="DM39" s="195"/>
      <c r="DN39" s="195"/>
      <c r="DO39" s="195"/>
      <c r="DP39" s="195"/>
      <c r="DQ39" s="195"/>
      <c r="DR39" s="195"/>
      <c r="DS39" s="195"/>
      <c r="DT39" s="195"/>
      <c r="DU39" s="195"/>
      <c r="DV39" s="195"/>
      <c r="DW39" s="195"/>
      <c r="DX39" s="195"/>
      <c r="DY39" s="195"/>
      <c r="DZ39" s="195"/>
      <c r="EA39" s="195"/>
      <c r="EB39" s="195"/>
      <c r="EC39" s="195"/>
      <c r="ED39" s="195"/>
      <c r="EE39" s="195"/>
      <c r="EF39" s="195"/>
      <c r="EG39" s="195"/>
      <c r="EH39" s="195"/>
      <c r="EI39" s="195"/>
      <c r="EJ39" s="195"/>
    </row>
    <row r="40" spans="1:140" s="193" customFormat="1" ht="18" customHeight="1" x14ac:dyDescent="0.2">
      <c r="A40" s="273"/>
      <c r="B40" s="273"/>
      <c r="C40" s="273"/>
      <c r="D40" s="415" t="s">
        <v>178</v>
      </c>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5"/>
      <c r="BC40" s="415"/>
      <c r="BD40" s="415"/>
      <c r="BE40" s="415"/>
      <c r="BF40" s="415"/>
      <c r="BG40" s="415"/>
      <c r="BH40" s="415"/>
      <c r="BI40" s="415"/>
      <c r="BJ40" s="415"/>
      <c r="BK40" s="415"/>
      <c r="BL40" s="415"/>
      <c r="BM40" s="415"/>
      <c r="BN40" s="415"/>
      <c r="BO40" s="415"/>
      <c r="BP40" s="415"/>
      <c r="BQ40" s="415"/>
      <c r="BR40" s="415"/>
      <c r="BS40" s="415"/>
      <c r="BT40" s="415"/>
      <c r="BU40" s="415"/>
      <c r="BV40" s="415"/>
      <c r="BW40" s="415"/>
      <c r="BX40" s="415"/>
      <c r="BY40" s="415"/>
      <c r="BZ40" s="415"/>
      <c r="CA40" s="415"/>
      <c r="CB40" s="194"/>
      <c r="CC40" s="194"/>
      <c r="CD40" s="194"/>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c r="EA40" s="195"/>
      <c r="EB40" s="195"/>
      <c r="EC40" s="195"/>
      <c r="ED40" s="195"/>
      <c r="EE40" s="195"/>
      <c r="EF40" s="195"/>
      <c r="EG40" s="195"/>
      <c r="EH40" s="195"/>
      <c r="EI40" s="195"/>
      <c r="EJ40" s="195"/>
    </row>
    <row r="41" spans="1:140" s="193" customFormat="1" ht="26.25" customHeight="1" thickBot="1" x14ac:dyDescent="0.2">
      <c r="D41" s="413" t="s">
        <v>125</v>
      </c>
      <c r="E41" s="413"/>
      <c r="F41" s="413"/>
      <c r="G41" s="413"/>
      <c r="H41" s="413"/>
      <c r="I41" s="413"/>
      <c r="J41" s="413"/>
      <c r="K41" s="413"/>
      <c r="L41" s="413"/>
      <c r="M41" s="413"/>
      <c r="N41" s="413"/>
      <c r="O41" s="413"/>
      <c r="P41" s="413"/>
      <c r="Q41" s="413"/>
      <c r="R41" s="413"/>
      <c r="S41" s="413"/>
      <c r="T41" s="413"/>
      <c r="U41" s="413"/>
      <c r="V41" s="413"/>
      <c r="W41" s="413"/>
      <c r="X41" s="413"/>
      <c r="Y41" s="413"/>
      <c r="Z41" s="197"/>
      <c r="AA41" s="197"/>
      <c r="AB41" s="197"/>
      <c r="AC41" s="197"/>
      <c r="AD41" s="197"/>
      <c r="AE41" s="197"/>
      <c r="AF41" s="197"/>
      <c r="AG41" s="197"/>
      <c r="AH41" s="197"/>
      <c r="AI41" s="197"/>
      <c r="AJ41" s="197"/>
      <c r="AK41" s="197"/>
      <c r="AL41" s="197"/>
      <c r="AM41" s="197"/>
      <c r="AN41" s="197"/>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5"/>
      <c r="CD41" s="195"/>
      <c r="CE41" s="195"/>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195"/>
      <c r="DC41" s="195"/>
      <c r="DD41" s="195"/>
      <c r="DE41" s="195"/>
      <c r="DF41" s="195"/>
      <c r="DG41" s="195"/>
      <c r="DH41" s="195"/>
      <c r="DI41" s="195"/>
      <c r="DJ41" s="195"/>
      <c r="DK41" s="195"/>
      <c r="DL41" s="195"/>
      <c r="DM41" s="195"/>
      <c r="DN41" s="195"/>
      <c r="DO41" s="195"/>
      <c r="DP41" s="195"/>
      <c r="DQ41" s="195"/>
      <c r="DR41" s="195"/>
      <c r="DS41" s="195"/>
      <c r="DT41" s="195"/>
      <c r="DU41" s="195"/>
      <c r="DV41" s="195"/>
      <c r="DW41" s="195"/>
      <c r="DX41" s="195"/>
      <c r="DY41" s="195"/>
      <c r="DZ41" s="195"/>
      <c r="EA41" s="195"/>
      <c r="EB41" s="195"/>
      <c r="EC41" s="195"/>
      <c r="ED41" s="195"/>
      <c r="EE41" s="195"/>
      <c r="EF41" s="195"/>
      <c r="EG41" s="195"/>
      <c r="EH41" s="195"/>
      <c r="EI41" s="195"/>
      <c r="EJ41" s="195"/>
    </row>
    <row r="42" spans="1:140" s="193" customFormat="1" ht="26.25" customHeight="1" thickBot="1" x14ac:dyDescent="0.2">
      <c r="D42" s="197"/>
      <c r="E42" s="197"/>
      <c r="F42" s="405" t="s">
        <v>126</v>
      </c>
      <c r="G42" s="406"/>
      <c r="H42" s="406"/>
      <c r="I42" s="406"/>
      <c r="J42" s="406"/>
      <c r="K42" s="406"/>
      <c r="L42" s="406"/>
      <c r="M42" s="406"/>
      <c r="N42" s="406"/>
      <c r="O42" s="406"/>
      <c r="P42" s="406"/>
      <c r="Q42" s="406"/>
      <c r="R42" s="406"/>
      <c r="S42" s="406"/>
      <c r="T42" s="407"/>
      <c r="U42" s="408"/>
      <c r="V42" s="409"/>
      <c r="W42" s="409"/>
      <c r="X42" s="409"/>
      <c r="Y42" s="409"/>
      <c r="Z42" s="409"/>
      <c r="AA42" s="409"/>
      <c r="AB42" s="409"/>
      <c r="AC42" s="409"/>
      <c r="AD42" s="409"/>
      <c r="AE42" s="409"/>
      <c r="AF42" s="409"/>
      <c r="AG42" s="409"/>
      <c r="AH42" s="409"/>
      <c r="AI42" s="409"/>
      <c r="AJ42" s="409"/>
      <c r="AK42" s="409"/>
      <c r="AL42" s="410"/>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row>
    <row r="43" spans="1:140" s="193" customFormat="1" ht="18" customHeight="1" x14ac:dyDescent="0.15">
      <c r="D43" s="197"/>
      <c r="E43" s="197"/>
      <c r="F43" s="411" t="s">
        <v>181</v>
      </c>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197"/>
      <c r="AH43" s="197"/>
      <c r="AI43" s="197"/>
      <c r="AJ43" s="197"/>
      <c r="AK43" s="197"/>
      <c r="AL43" s="197"/>
      <c r="AM43" s="197"/>
      <c r="AN43" s="197"/>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9"/>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5"/>
      <c r="CG43" s="195"/>
      <c r="CH43" s="195"/>
      <c r="CI43" s="195"/>
      <c r="CJ43" s="195"/>
      <c r="CK43" s="195"/>
      <c r="CL43" s="195"/>
      <c r="CM43" s="195"/>
      <c r="CN43" s="195"/>
      <c r="CO43" s="195"/>
      <c r="CP43" s="195"/>
      <c r="CQ43" s="195"/>
      <c r="CR43" s="195"/>
      <c r="CS43" s="195"/>
      <c r="CT43" s="195"/>
      <c r="CU43" s="195"/>
      <c r="CV43" s="195"/>
      <c r="CW43" s="195"/>
      <c r="CX43" s="195"/>
      <c r="CY43" s="195"/>
      <c r="CZ43" s="195"/>
      <c r="DA43" s="195"/>
      <c r="DB43" s="195"/>
      <c r="DC43" s="195"/>
      <c r="DD43" s="195"/>
      <c r="DE43" s="195"/>
      <c r="DF43" s="195"/>
      <c r="DG43" s="195"/>
      <c r="DH43" s="195"/>
      <c r="DI43" s="195"/>
      <c r="DJ43" s="195"/>
      <c r="DK43" s="195"/>
      <c r="DL43" s="195"/>
      <c r="DM43" s="195"/>
      <c r="DN43" s="195"/>
      <c r="DO43" s="195"/>
      <c r="DP43" s="195"/>
      <c r="DQ43" s="195"/>
      <c r="DR43" s="195"/>
      <c r="DS43" s="195"/>
      <c r="DT43" s="195"/>
      <c r="DU43" s="195"/>
      <c r="DV43" s="195"/>
      <c r="DW43" s="195"/>
      <c r="DX43" s="195"/>
      <c r="DY43" s="195"/>
      <c r="DZ43" s="195"/>
      <c r="EA43" s="195"/>
      <c r="EB43" s="195"/>
      <c r="EC43" s="195"/>
      <c r="ED43" s="195"/>
      <c r="EE43" s="195"/>
      <c r="EF43" s="195"/>
      <c r="EG43" s="195"/>
      <c r="EH43" s="195"/>
      <c r="EI43" s="195"/>
      <c r="EJ43" s="195"/>
    </row>
    <row r="44" spans="1:140" s="193" customFormat="1" ht="26.25" customHeight="1" thickBot="1" x14ac:dyDescent="0.2">
      <c r="D44" s="413" t="s">
        <v>127</v>
      </c>
      <c r="E44" s="413"/>
      <c r="F44" s="413"/>
      <c r="G44" s="413"/>
      <c r="H44" s="413"/>
      <c r="I44" s="413"/>
      <c r="J44" s="413"/>
      <c r="K44" s="413"/>
      <c r="L44" s="413"/>
      <c r="M44" s="413"/>
      <c r="N44" s="413"/>
      <c r="O44" s="413"/>
      <c r="P44" s="413"/>
      <c r="Q44" s="413"/>
      <c r="R44" s="413"/>
      <c r="S44" s="413"/>
      <c r="T44" s="413"/>
      <c r="U44" s="413"/>
      <c r="V44" s="413"/>
      <c r="W44" s="413"/>
      <c r="X44" s="413"/>
      <c r="Y44" s="413"/>
      <c r="Z44" s="200"/>
      <c r="AA44" s="200"/>
      <c r="AB44" s="200"/>
      <c r="AC44" s="200"/>
      <c r="AD44" s="200"/>
      <c r="AE44" s="200"/>
      <c r="AF44" s="197"/>
      <c r="AG44" s="197"/>
      <c r="AH44" s="197"/>
      <c r="AI44" s="197"/>
      <c r="AJ44" s="197"/>
      <c r="AK44" s="197"/>
      <c r="AL44" s="197"/>
      <c r="AM44" s="197"/>
      <c r="AN44" s="197"/>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9"/>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5"/>
      <c r="DB44" s="195"/>
      <c r="DC44" s="195"/>
      <c r="DD44" s="195"/>
      <c r="DE44" s="195"/>
      <c r="DF44" s="195"/>
      <c r="DG44" s="19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5"/>
      <c r="EJ44" s="195"/>
    </row>
    <row r="45" spans="1:140" s="193" customFormat="1" ht="26.25" customHeight="1" thickBot="1" x14ac:dyDescent="0.2">
      <c r="D45" s="197"/>
      <c r="E45" s="197"/>
      <c r="F45" s="405" t="s">
        <v>54</v>
      </c>
      <c r="G45" s="406"/>
      <c r="H45" s="406"/>
      <c r="I45" s="406"/>
      <c r="J45" s="406"/>
      <c r="K45" s="406"/>
      <c r="L45" s="406"/>
      <c r="M45" s="406"/>
      <c r="N45" s="406"/>
      <c r="O45" s="406"/>
      <c r="P45" s="406"/>
      <c r="Q45" s="406"/>
      <c r="R45" s="406"/>
      <c r="S45" s="406"/>
      <c r="T45" s="407"/>
      <c r="U45" s="408"/>
      <c r="V45" s="409"/>
      <c r="W45" s="409"/>
      <c r="X45" s="409"/>
      <c r="Y45" s="409"/>
      <c r="Z45" s="409"/>
      <c r="AA45" s="409"/>
      <c r="AB45" s="409"/>
      <c r="AC45" s="409"/>
      <c r="AD45" s="409"/>
      <c r="AE45" s="409"/>
      <c r="AF45" s="409"/>
      <c r="AG45" s="409"/>
      <c r="AH45" s="409"/>
      <c r="AI45" s="409"/>
      <c r="AJ45" s="409"/>
      <c r="AK45" s="409"/>
      <c r="AL45" s="410"/>
      <c r="AM45" s="197"/>
      <c r="AN45" s="197"/>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9"/>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5"/>
      <c r="CG45" s="195"/>
      <c r="CH45" s="195"/>
      <c r="CI45" s="195"/>
      <c r="CJ45" s="195"/>
      <c r="CK45" s="195"/>
      <c r="CL45" s="195"/>
      <c r="CM45" s="195"/>
      <c r="CN45" s="195"/>
      <c r="CO45" s="195"/>
      <c r="CP45" s="195"/>
      <c r="CQ45" s="195"/>
      <c r="CR45" s="195"/>
      <c r="CS45" s="195"/>
      <c r="CT45" s="195"/>
      <c r="CU45" s="195"/>
      <c r="CV45" s="195"/>
      <c r="CW45" s="195"/>
      <c r="CX45" s="195"/>
      <c r="CY45" s="195"/>
      <c r="CZ45" s="195"/>
      <c r="DA45" s="195"/>
      <c r="DB45" s="195"/>
      <c r="DC45" s="195"/>
      <c r="DD45" s="195"/>
      <c r="DE45" s="195"/>
      <c r="DF45" s="195"/>
      <c r="DG45" s="195"/>
      <c r="DH45" s="195"/>
      <c r="DI45" s="195"/>
      <c r="DJ45" s="195"/>
      <c r="DK45" s="195"/>
      <c r="DL45" s="195"/>
      <c r="DM45" s="195"/>
      <c r="DN45" s="195"/>
      <c r="DO45" s="195"/>
      <c r="DP45" s="195"/>
      <c r="DQ45" s="195"/>
      <c r="DR45" s="195"/>
      <c r="DS45" s="195"/>
      <c r="DT45" s="195"/>
      <c r="DU45" s="195"/>
      <c r="DV45" s="195"/>
      <c r="DW45" s="195"/>
      <c r="DX45" s="195"/>
      <c r="DY45" s="195"/>
      <c r="DZ45" s="195"/>
      <c r="EA45" s="195"/>
      <c r="EB45" s="195"/>
      <c r="EC45" s="195"/>
      <c r="ED45" s="195"/>
      <c r="EE45" s="195"/>
      <c r="EF45" s="195"/>
      <c r="EG45" s="195"/>
      <c r="EH45" s="195"/>
      <c r="EI45" s="195"/>
      <c r="EJ45" s="195"/>
    </row>
    <row r="46" spans="1:140" s="193" customFormat="1" ht="18" customHeight="1" x14ac:dyDescent="0.15">
      <c r="D46" s="197"/>
      <c r="E46" s="197"/>
      <c r="F46" s="411" t="s">
        <v>128</v>
      </c>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201"/>
      <c r="AN46" s="201"/>
      <c r="AO46" s="201"/>
      <c r="AP46" s="201"/>
      <c r="AQ46" s="198"/>
      <c r="AR46" s="198"/>
      <c r="AS46" s="198"/>
      <c r="AT46" s="198"/>
      <c r="AU46" s="198"/>
      <c r="AV46" s="198"/>
      <c r="AW46" s="198"/>
      <c r="AX46" s="198"/>
      <c r="AY46" s="198"/>
      <c r="AZ46" s="198"/>
      <c r="BA46" s="198"/>
      <c r="BB46" s="198"/>
      <c r="BC46" s="198"/>
      <c r="BD46" s="198"/>
      <c r="BE46" s="198"/>
      <c r="BF46" s="198"/>
      <c r="BG46" s="198"/>
      <c r="BH46" s="198"/>
      <c r="BI46" s="198"/>
      <c r="BJ46" s="199"/>
      <c r="BK46" s="194"/>
      <c r="BL46" s="194"/>
      <c r="BM46" s="194"/>
      <c r="BN46" s="194"/>
      <c r="BO46" s="194"/>
      <c r="BP46" s="194"/>
      <c r="BQ46" s="194"/>
      <c r="BR46" s="194"/>
      <c r="BS46" s="194"/>
      <c r="BT46" s="194"/>
      <c r="BU46" s="194"/>
      <c r="BV46" s="194"/>
      <c r="BW46" s="194"/>
      <c r="BX46" s="194"/>
      <c r="BY46" s="194"/>
      <c r="BZ46" s="194"/>
      <c r="CA46" s="194"/>
      <c r="CB46" s="194"/>
      <c r="CC46" s="194"/>
      <c r="CD46" s="194"/>
      <c r="CE46" s="194"/>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5"/>
      <c r="EJ46" s="195"/>
    </row>
    <row r="47" spans="1:140" s="193" customFormat="1" ht="26.25" customHeight="1" thickBot="1" x14ac:dyDescent="0.2">
      <c r="D47" s="413" t="s">
        <v>129</v>
      </c>
      <c r="E47" s="413"/>
      <c r="F47" s="413"/>
      <c r="G47" s="413"/>
      <c r="H47" s="413"/>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197"/>
      <c r="AG47" s="197"/>
      <c r="AH47" s="197"/>
      <c r="AI47" s="197"/>
      <c r="AJ47" s="197"/>
      <c r="AK47" s="197"/>
      <c r="AL47" s="197"/>
      <c r="AM47" s="197"/>
      <c r="AN47" s="197"/>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9"/>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95"/>
      <c r="DB47" s="195"/>
      <c r="DC47" s="195"/>
      <c r="DD47" s="195"/>
      <c r="DE47" s="195"/>
      <c r="DF47" s="195"/>
      <c r="DG47" s="195"/>
      <c r="DH47" s="195"/>
      <c r="DI47" s="195"/>
      <c r="DJ47" s="195"/>
      <c r="DK47" s="195"/>
      <c r="DL47" s="195"/>
      <c r="DM47" s="195"/>
      <c r="DN47" s="195"/>
      <c r="DO47" s="195"/>
      <c r="DP47" s="195"/>
      <c r="DQ47" s="195"/>
      <c r="DR47" s="195"/>
      <c r="DS47" s="195"/>
      <c r="DT47" s="195"/>
      <c r="DU47" s="195"/>
      <c r="DV47" s="195"/>
      <c r="DW47" s="195"/>
      <c r="DX47" s="195"/>
      <c r="DY47" s="195"/>
      <c r="DZ47" s="195"/>
      <c r="EA47" s="195"/>
      <c r="EB47" s="195"/>
      <c r="EC47" s="195"/>
      <c r="ED47" s="195"/>
      <c r="EE47" s="195"/>
      <c r="EF47" s="195"/>
      <c r="EG47" s="195"/>
      <c r="EH47" s="195"/>
      <c r="EI47" s="195"/>
      <c r="EJ47" s="195"/>
    </row>
    <row r="48" spans="1:140" s="193" customFormat="1" ht="26.25" customHeight="1" thickBot="1" x14ac:dyDescent="0.2">
      <c r="D48" s="197"/>
      <c r="E48" s="197"/>
      <c r="F48" s="416" t="s">
        <v>130</v>
      </c>
      <c r="G48" s="416"/>
      <c r="H48" s="416"/>
      <c r="I48" s="416"/>
      <c r="J48" s="416"/>
      <c r="K48" s="416"/>
      <c r="L48" s="416"/>
      <c r="M48" s="416"/>
      <c r="N48" s="416" t="s">
        <v>131</v>
      </c>
      <c r="O48" s="416"/>
      <c r="P48" s="416"/>
      <c r="Q48" s="416"/>
      <c r="R48" s="416"/>
      <c r="S48" s="416"/>
      <c r="T48" s="416"/>
      <c r="U48" s="416"/>
      <c r="V48" s="416"/>
      <c r="W48" s="416"/>
      <c r="X48" s="416"/>
      <c r="Y48" s="416"/>
      <c r="Z48" s="416"/>
      <c r="AA48" s="200"/>
      <c r="AB48" s="200"/>
      <c r="AC48" s="200"/>
      <c r="AD48" s="200"/>
      <c r="AE48" s="200"/>
      <c r="AF48" s="197"/>
      <c r="AG48" s="197"/>
      <c r="AH48" s="197"/>
      <c r="AI48" s="197"/>
      <c r="AJ48" s="197"/>
      <c r="AK48" s="197"/>
      <c r="AL48" s="197"/>
      <c r="AM48" s="197"/>
      <c r="AN48" s="197"/>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9"/>
      <c r="BK48" s="194"/>
      <c r="BL48" s="194"/>
      <c r="BM48" s="194"/>
      <c r="BN48" s="194"/>
      <c r="BO48" s="194"/>
      <c r="BP48" s="194"/>
      <c r="BQ48" s="194"/>
      <c r="BR48" s="194"/>
      <c r="BS48" s="194"/>
      <c r="BT48" s="194"/>
      <c r="BU48" s="194"/>
      <c r="BV48" s="194"/>
      <c r="BW48" s="194"/>
      <c r="BX48" s="194"/>
      <c r="BY48" s="194"/>
      <c r="BZ48" s="194"/>
      <c r="CA48" s="194"/>
      <c r="CB48" s="194"/>
      <c r="CC48" s="194"/>
      <c r="CD48" s="194"/>
      <c r="CE48" s="194"/>
      <c r="CF48" s="195"/>
      <c r="CG48" s="195"/>
      <c r="CH48" s="195"/>
      <c r="CI48" s="195"/>
      <c r="CJ48" s="195"/>
      <c r="CK48" s="195"/>
      <c r="CL48" s="195"/>
      <c r="CM48" s="195"/>
      <c r="CN48" s="195"/>
      <c r="CO48" s="195"/>
      <c r="CP48" s="195"/>
      <c r="CQ48" s="195"/>
      <c r="CR48" s="195"/>
      <c r="CS48" s="195"/>
      <c r="CT48" s="195"/>
      <c r="CU48" s="195"/>
      <c r="CV48" s="195"/>
      <c r="CW48" s="195"/>
      <c r="CX48" s="195"/>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row>
    <row r="49" spans="4:140" s="193" customFormat="1" ht="26.25" customHeight="1" thickBot="1" x14ac:dyDescent="0.2">
      <c r="D49" s="197"/>
      <c r="E49" s="197"/>
      <c r="F49" s="405" t="s">
        <v>132</v>
      </c>
      <c r="G49" s="406"/>
      <c r="H49" s="406"/>
      <c r="I49" s="406"/>
      <c r="J49" s="406"/>
      <c r="K49" s="406"/>
      <c r="L49" s="406"/>
      <c r="M49" s="407"/>
      <c r="N49" s="408"/>
      <c r="O49" s="409"/>
      <c r="P49" s="409"/>
      <c r="Q49" s="409"/>
      <c r="R49" s="409"/>
      <c r="S49" s="409"/>
      <c r="T49" s="409"/>
      <c r="U49" s="409"/>
      <c r="V49" s="409"/>
      <c r="W49" s="409"/>
      <c r="X49" s="409"/>
      <c r="Y49" s="409"/>
      <c r="Z49" s="410"/>
      <c r="AA49" s="200"/>
      <c r="AB49" s="200"/>
      <c r="AC49" s="200"/>
      <c r="AD49" s="200"/>
      <c r="AE49" s="200"/>
      <c r="AF49" s="197"/>
      <c r="AG49" s="197"/>
      <c r="AH49" s="197"/>
      <c r="AI49" s="197"/>
      <c r="AJ49" s="197"/>
      <c r="AK49" s="197"/>
      <c r="AL49" s="197"/>
      <c r="AM49" s="197"/>
      <c r="AN49" s="197"/>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9"/>
      <c r="BK49" s="194"/>
      <c r="BL49" s="194"/>
      <c r="BM49" s="194"/>
      <c r="BN49" s="194"/>
      <c r="BO49" s="194"/>
      <c r="BP49" s="194"/>
      <c r="BQ49" s="194"/>
      <c r="BR49" s="194"/>
      <c r="BS49" s="194"/>
      <c r="BT49" s="194"/>
      <c r="BU49" s="194"/>
      <c r="BV49" s="194"/>
      <c r="BW49" s="194"/>
      <c r="BX49" s="194"/>
      <c r="BY49" s="194"/>
      <c r="BZ49" s="194"/>
      <c r="CA49" s="194"/>
      <c r="CB49" s="194"/>
      <c r="CC49" s="194"/>
      <c r="CD49" s="194"/>
      <c r="CE49" s="194"/>
      <c r="CF49" s="195"/>
      <c r="CG49" s="195"/>
      <c r="CH49" s="195"/>
      <c r="CI49" s="195"/>
      <c r="CJ49" s="195"/>
      <c r="CK49" s="195"/>
      <c r="CL49" s="195"/>
      <c r="CM49" s="195"/>
      <c r="CN49" s="195"/>
      <c r="CO49" s="195"/>
      <c r="CP49" s="195"/>
      <c r="CQ49" s="195"/>
      <c r="CR49" s="195"/>
      <c r="CS49" s="195"/>
      <c r="CT49" s="195"/>
      <c r="CU49" s="195"/>
      <c r="CV49" s="195"/>
      <c r="CW49" s="195"/>
      <c r="CX49" s="195"/>
      <c r="CY49" s="195"/>
      <c r="CZ49" s="195"/>
      <c r="DA49" s="195"/>
      <c r="DB49" s="195"/>
      <c r="DC49" s="195"/>
      <c r="DD49" s="195"/>
      <c r="DE49" s="195"/>
      <c r="DF49" s="195"/>
      <c r="DG49" s="195"/>
      <c r="DH49" s="195"/>
      <c r="DI49" s="195"/>
      <c r="DJ49" s="195"/>
      <c r="DK49" s="195"/>
      <c r="DL49" s="195"/>
      <c r="DM49" s="195"/>
      <c r="DN49" s="195"/>
      <c r="DO49" s="195"/>
      <c r="DP49" s="195"/>
      <c r="DQ49" s="195"/>
      <c r="DR49" s="195"/>
      <c r="DS49" s="195"/>
      <c r="DT49" s="195"/>
      <c r="DU49" s="195"/>
      <c r="DV49" s="195"/>
      <c r="DW49" s="195"/>
      <c r="DX49" s="195"/>
      <c r="DY49" s="195"/>
      <c r="DZ49" s="195"/>
      <c r="EA49" s="195"/>
      <c r="EB49" s="195"/>
      <c r="EC49" s="195"/>
      <c r="ED49" s="195"/>
      <c r="EE49" s="195"/>
      <c r="EF49" s="195"/>
      <c r="EG49" s="195"/>
      <c r="EH49" s="195"/>
      <c r="EI49" s="195"/>
      <c r="EJ49" s="195"/>
    </row>
    <row r="50" spans="4:140" s="193" customFormat="1" ht="26.25" customHeight="1" thickBot="1" x14ac:dyDescent="0.2">
      <c r="D50" s="197"/>
      <c r="E50" s="197"/>
      <c r="F50" s="405"/>
      <c r="G50" s="406"/>
      <c r="H50" s="406"/>
      <c r="I50" s="406"/>
      <c r="J50" s="406"/>
      <c r="K50" s="406"/>
      <c r="L50" s="406"/>
      <c r="M50" s="407"/>
      <c r="N50" s="408"/>
      <c r="O50" s="409"/>
      <c r="P50" s="409"/>
      <c r="Q50" s="409"/>
      <c r="R50" s="409"/>
      <c r="S50" s="409"/>
      <c r="T50" s="409"/>
      <c r="U50" s="409"/>
      <c r="V50" s="409"/>
      <c r="W50" s="409"/>
      <c r="X50" s="409"/>
      <c r="Y50" s="409"/>
      <c r="Z50" s="410"/>
      <c r="AA50" s="200"/>
      <c r="AB50" s="200"/>
      <c r="AC50" s="200"/>
      <c r="AD50" s="200"/>
      <c r="AE50" s="200"/>
      <c r="AF50" s="197"/>
      <c r="AG50" s="197"/>
      <c r="AH50" s="197"/>
      <c r="AI50" s="197"/>
      <c r="AJ50" s="197"/>
      <c r="AK50" s="197"/>
      <c r="AL50" s="197"/>
      <c r="AM50" s="197"/>
      <c r="AN50" s="197"/>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9"/>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row>
    <row r="51" spans="4:140" s="193" customFormat="1" ht="18" customHeight="1" x14ac:dyDescent="0.15">
      <c r="D51" s="197"/>
      <c r="E51" s="197"/>
      <c r="F51" s="417" t="s">
        <v>133</v>
      </c>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7"/>
      <c r="BR51" s="417"/>
      <c r="BS51" s="417"/>
      <c r="BT51" s="417"/>
      <c r="BU51" s="417"/>
      <c r="BV51" s="417"/>
      <c r="BW51" s="417"/>
      <c r="BX51" s="417"/>
      <c r="BY51" s="417"/>
      <c r="BZ51" s="202"/>
      <c r="CA51" s="194"/>
      <c r="CB51" s="194"/>
      <c r="CC51" s="194"/>
      <c r="CD51" s="194"/>
      <c r="CE51" s="194"/>
      <c r="CF51" s="195"/>
      <c r="CG51" s="195"/>
      <c r="CH51" s="195"/>
      <c r="CI51" s="195"/>
      <c r="CJ51" s="195"/>
      <c r="CK51" s="195"/>
      <c r="CL51" s="195"/>
      <c r="CM51" s="195"/>
      <c r="CN51" s="195"/>
      <c r="CO51" s="195"/>
      <c r="CP51" s="195"/>
      <c r="CQ51" s="195"/>
      <c r="CR51" s="195"/>
      <c r="CS51" s="195"/>
      <c r="CT51" s="195"/>
      <c r="CU51" s="195"/>
      <c r="CV51" s="195"/>
      <c r="CW51" s="195"/>
      <c r="CX51" s="195"/>
      <c r="CY51" s="195"/>
      <c r="CZ51" s="195"/>
      <c r="DA51" s="195"/>
      <c r="DB51" s="195"/>
      <c r="DC51" s="195"/>
      <c r="DD51" s="195"/>
      <c r="DE51" s="195"/>
      <c r="DF51" s="195"/>
      <c r="DG51" s="195"/>
      <c r="DH51" s="195"/>
      <c r="DI51" s="195"/>
      <c r="DJ51" s="195"/>
      <c r="DK51" s="195"/>
      <c r="DL51" s="195"/>
      <c r="DM51" s="195"/>
      <c r="DN51" s="195"/>
      <c r="DO51" s="195"/>
      <c r="DP51" s="195"/>
      <c r="DQ51" s="195"/>
      <c r="DR51" s="195"/>
      <c r="DS51" s="195"/>
      <c r="DT51" s="195"/>
      <c r="DU51" s="195"/>
      <c r="DV51" s="195"/>
      <c r="DW51" s="195"/>
      <c r="DX51" s="195"/>
      <c r="DY51" s="195"/>
      <c r="DZ51" s="195"/>
      <c r="EA51" s="195"/>
      <c r="EB51" s="195"/>
      <c r="EC51" s="195"/>
      <c r="ED51" s="195"/>
      <c r="EE51" s="195"/>
      <c r="EF51" s="195"/>
      <c r="EG51" s="195"/>
      <c r="EH51" s="195"/>
      <c r="EI51" s="195"/>
      <c r="EJ51" s="195"/>
    </row>
    <row r="52" spans="4:140" s="193" customFormat="1" ht="26.25" customHeight="1" thickBot="1" x14ac:dyDescent="0.2">
      <c r="D52" s="413" t="s">
        <v>134</v>
      </c>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197"/>
      <c r="AG52" s="197"/>
      <c r="AH52" s="197"/>
      <c r="AI52" s="197"/>
      <c r="AJ52" s="197"/>
      <c r="AK52" s="197"/>
      <c r="AL52" s="197"/>
      <c r="AM52" s="197"/>
      <c r="AN52" s="197"/>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9"/>
      <c r="BK52" s="194"/>
      <c r="BL52" s="194"/>
      <c r="BM52" s="194"/>
      <c r="BN52" s="194"/>
      <c r="BO52" s="194"/>
      <c r="BP52" s="194"/>
      <c r="BQ52" s="194"/>
      <c r="BR52" s="194"/>
      <c r="BS52" s="194"/>
      <c r="BT52" s="194"/>
      <c r="BU52" s="194"/>
      <c r="BV52" s="194"/>
      <c r="BW52" s="194"/>
      <c r="BX52" s="194"/>
      <c r="BY52" s="194"/>
      <c r="BZ52" s="194"/>
      <c r="CA52" s="194"/>
      <c r="CB52" s="194"/>
      <c r="CC52" s="194"/>
      <c r="CD52" s="194"/>
      <c r="CE52" s="194"/>
      <c r="CF52" s="195"/>
      <c r="CG52" s="195"/>
      <c r="CH52" s="195"/>
      <c r="CI52" s="195"/>
      <c r="CJ52" s="195"/>
      <c r="CK52" s="195"/>
      <c r="CL52" s="195"/>
      <c r="CM52" s="195"/>
      <c r="CN52" s="195"/>
      <c r="CO52" s="195"/>
      <c r="CP52" s="195"/>
      <c r="CQ52" s="195"/>
      <c r="CR52" s="195"/>
      <c r="CS52" s="195"/>
      <c r="CT52" s="195"/>
      <c r="CU52" s="195"/>
      <c r="CV52" s="195"/>
      <c r="CW52" s="195"/>
      <c r="CX52" s="195"/>
      <c r="CY52" s="195"/>
      <c r="CZ52" s="195"/>
      <c r="DA52" s="195"/>
      <c r="DB52" s="195"/>
      <c r="DC52" s="195"/>
      <c r="DD52" s="195"/>
      <c r="DE52" s="195"/>
      <c r="DF52" s="195"/>
      <c r="DG52" s="19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5"/>
      <c r="EJ52" s="195"/>
    </row>
    <row r="53" spans="4:140" s="193" customFormat="1" ht="26.25" customHeight="1" thickBot="1" x14ac:dyDescent="0.2">
      <c r="D53" s="196"/>
      <c r="E53" s="196"/>
      <c r="F53" s="416" t="s">
        <v>130</v>
      </c>
      <c r="G53" s="416"/>
      <c r="H53" s="416"/>
      <c r="I53" s="416"/>
      <c r="J53" s="416"/>
      <c r="K53" s="416"/>
      <c r="L53" s="416"/>
      <c r="M53" s="416"/>
      <c r="N53" s="416" t="s">
        <v>131</v>
      </c>
      <c r="O53" s="416"/>
      <c r="P53" s="416"/>
      <c r="Q53" s="416"/>
      <c r="R53" s="416"/>
      <c r="S53" s="416"/>
      <c r="T53" s="416"/>
      <c r="U53" s="416"/>
      <c r="V53" s="416"/>
      <c r="W53" s="416"/>
      <c r="X53" s="416"/>
      <c r="Y53" s="416"/>
      <c r="Z53" s="416"/>
      <c r="AA53" s="196"/>
      <c r="AB53" s="196"/>
      <c r="AC53" s="196"/>
      <c r="AD53" s="196"/>
      <c r="AE53" s="196"/>
      <c r="AF53" s="197"/>
      <c r="AG53" s="197"/>
      <c r="AH53" s="197"/>
      <c r="AI53" s="197"/>
      <c r="AJ53" s="197"/>
      <c r="AK53" s="197"/>
      <c r="AL53" s="197"/>
      <c r="AM53" s="197"/>
      <c r="AN53" s="197"/>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9"/>
      <c r="BK53" s="194"/>
      <c r="BL53" s="194"/>
      <c r="BM53" s="194"/>
      <c r="BN53" s="194"/>
      <c r="BO53" s="194"/>
      <c r="BP53" s="194"/>
      <c r="BQ53" s="194"/>
      <c r="BR53" s="194"/>
      <c r="BS53" s="194"/>
      <c r="BT53" s="194"/>
      <c r="BU53" s="194"/>
      <c r="BV53" s="194"/>
      <c r="BW53" s="194"/>
      <c r="BX53" s="194"/>
      <c r="BY53" s="194"/>
      <c r="BZ53" s="194"/>
      <c r="CA53" s="194"/>
      <c r="CB53" s="194"/>
      <c r="CC53" s="194"/>
      <c r="CD53" s="194"/>
      <c r="CE53" s="194"/>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5"/>
      <c r="EJ53" s="195"/>
    </row>
    <row r="54" spans="4:140" s="193" customFormat="1" ht="26.25" customHeight="1" thickBot="1" x14ac:dyDescent="0.2">
      <c r="D54" s="196"/>
      <c r="E54" s="196"/>
      <c r="F54" s="405" t="s">
        <v>135</v>
      </c>
      <c r="G54" s="406"/>
      <c r="H54" s="406"/>
      <c r="I54" s="406"/>
      <c r="J54" s="406"/>
      <c r="K54" s="406"/>
      <c r="L54" s="406"/>
      <c r="M54" s="407"/>
      <c r="N54" s="408"/>
      <c r="O54" s="409"/>
      <c r="P54" s="409"/>
      <c r="Q54" s="409"/>
      <c r="R54" s="409"/>
      <c r="S54" s="409"/>
      <c r="T54" s="409"/>
      <c r="U54" s="409"/>
      <c r="V54" s="409"/>
      <c r="W54" s="409"/>
      <c r="X54" s="409"/>
      <c r="Y54" s="409"/>
      <c r="Z54" s="410"/>
      <c r="AA54" s="196"/>
      <c r="AB54" s="196"/>
      <c r="AC54" s="196"/>
      <c r="AD54" s="196"/>
      <c r="AE54" s="196"/>
      <c r="AF54" s="197"/>
      <c r="AG54" s="197"/>
      <c r="AH54" s="197"/>
      <c r="AI54" s="197"/>
      <c r="AJ54" s="197"/>
      <c r="AK54" s="197"/>
      <c r="AL54" s="197"/>
      <c r="AM54" s="197"/>
      <c r="AN54" s="197"/>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9"/>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row>
    <row r="55" spans="4:140" s="193" customFormat="1" ht="26.25" customHeight="1" thickBot="1" x14ac:dyDescent="0.2">
      <c r="D55" s="196"/>
      <c r="E55" s="196"/>
      <c r="F55" s="405" t="s">
        <v>136</v>
      </c>
      <c r="G55" s="406"/>
      <c r="H55" s="406"/>
      <c r="I55" s="406"/>
      <c r="J55" s="406"/>
      <c r="K55" s="406"/>
      <c r="L55" s="406"/>
      <c r="M55" s="407"/>
      <c r="N55" s="408"/>
      <c r="O55" s="409"/>
      <c r="P55" s="409"/>
      <c r="Q55" s="409"/>
      <c r="R55" s="409"/>
      <c r="S55" s="409"/>
      <c r="T55" s="409"/>
      <c r="U55" s="409"/>
      <c r="V55" s="409"/>
      <c r="W55" s="409"/>
      <c r="X55" s="409"/>
      <c r="Y55" s="409"/>
      <c r="Z55" s="410"/>
      <c r="AA55" s="196"/>
      <c r="AB55" s="196"/>
      <c r="AC55" s="196"/>
      <c r="AD55" s="196"/>
      <c r="AE55" s="196"/>
      <c r="AF55" s="197"/>
      <c r="AG55" s="197"/>
      <c r="AH55" s="197"/>
      <c r="AI55" s="197"/>
      <c r="AJ55" s="197"/>
      <c r="AK55" s="197"/>
      <c r="AL55" s="197"/>
      <c r="AM55" s="197"/>
      <c r="AN55" s="197"/>
      <c r="AO55" s="198"/>
      <c r="AP55" s="198"/>
      <c r="AQ55" s="198"/>
      <c r="AR55" s="198"/>
      <c r="AS55" s="198"/>
      <c r="AT55" s="198"/>
      <c r="AU55" s="198"/>
      <c r="AV55" s="198"/>
      <c r="AW55" s="198"/>
      <c r="AX55" s="198"/>
      <c r="AY55" s="198"/>
      <c r="AZ55" s="198"/>
      <c r="BA55" s="198"/>
      <c r="BB55" s="198"/>
      <c r="BC55" s="198"/>
      <c r="BD55" s="198"/>
      <c r="BE55" s="198"/>
      <c r="BF55" s="198"/>
      <c r="BG55" s="198"/>
      <c r="BH55" s="198"/>
      <c r="BI55" s="198"/>
      <c r="BJ55" s="199"/>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5"/>
      <c r="CG55" s="195"/>
      <c r="CH55" s="195"/>
      <c r="CI55" s="195"/>
      <c r="CJ55" s="195"/>
      <c r="CK55" s="195"/>
      <c r="CL55" s="195"/>
      <c r="CM55" s="195"/>
      <c r="CN55" s="195"/>
      <c r="CO55" s="195"/>
      <c r="CP55" s="195"/>
      <c r="CQ55" s="195"/>
      <c r="CR55" s="195"/>
      <c r="CS55" s="195"/>
      <c r="CT55" s="195"/>
      <c r="CU55" s="195"/>
      <c r="CV55" s="195"/>
      <c r="CW55" s="195"/>
      <c r="CX55" s="195"/>
      <c r="CY55" s="195"/>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row>
    <row r="56" spans="4:140" s="193" customFormat="1" ht="26.25" customHeight="1" thickBot="1" x14ac:dyDescent="0.2">
      <c r="D56" s="196"/>
      <c r="E56" s="196"/>
      <c r="F56" s="405" t="s">
        <v>137</v>
      </c>
      <c r="G56" s="406"/>
      <c r="H56" s="406"/>
      <c r="I56" s="406"/>
      <c r="J56" s="406"/>
      <c r="K56" s="406"/>
      <c r="L56" s="406"/>
      <c r="M56" s="407"/>
      <c r="N56" s="408"/>
      <c r="O56" s="409"/>
      <c r="P56" s="409"/>
      <c r="Q56" s="409"/>
      <c r="R56" s="409"/>
      <c r="S56" s="409"/>
      <c r="T56" s="409"/>
      <c r="U56" s="409"/>
      <c r="V56" s="409"/>
      <c r="W56" s="409"/>
      <c r="X56" s="409"/>
      <c r="Y56" s="409"/>
      <c r="Z56" s="410"/>
      <c r="AA56" s="196"/>
      <c r="AB56" s="196"/>
      <c r="AC56" s="196"/>
      <c r="AD56" s="196"/>
      <c r="AE56" s="196"/>
      <c r="AF56" s="197"/>
      <c r="AG56" s="197"/>
      <c r="AH56" s="197"/>
      <c r="AI56" s="197"/>
      <c r="AJ56" s="197"/>
      <c r="AK56" s="197"/>
      <c r="AL56" s="197"/>
      <c r="AM56" s="197"/>
      <c r="AN56" s="197"/>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9"/>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5"/>
      <c r="CG56" s="195"/>
      <c r="CH56" s="195"/>
      <c r="CI56" s="195"/>
      <c r="CJ56" s="195"/>
      <c r="CK56" s="195"/>
      <c r="CL56" s="195"/>
      <c r="CM56" s="195"/>
      <c r="CN56" s="195"/>
      <c r="CO56" s="195"/>
      <c r="CP56" s="195"/>
      <c r="CQ56" s="195"/>
      <c r="CR56" s="195"/>
      <c r="CS56" s="195"/>
      <c r="CT56" s="195"/>
      <c r="CU56" s="195"/>
      <c r="CV56" s="195"/>
      <c r="CW56" s="195"/>
      <c r="CX56" s="195"/>
      <c r="CY56" s="195"/>
      <c r="CZ56" s="195"/>
      <c r="DA56" s="195"/>
      <c r="DB56" s="195"/>
      <c r="DC56" s="195"/>
      <c r="DD56" s="195"/>
      <c r="DE56" s="195"/>
      <c r="DF56" s="195"/>
      <c r="DG56" s="19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row>
    <row r="57" spans="4:140" s="193" customFormat="1" ht="26.25" customHeight="1" thickBot="1" x14ac:dyDescent="0.2">
      <c r="D57" s="196"/>
      <c r="E57" s="196"/>
      <c r="F57" s="418" t="s">
        <v>138</v>
      </c>
      <c r="G57" s="419"/>
      <c r="H57" s="419"/>
      <c r="I57" s="419"/>
      <c r="J57" s="419"/>
      <c r="K57" s="419"/>
      <c r="L57" s="419"/>
      <c r="M57" s="420"/>
      <c r="N57" s="408"/>
      <c r="O57" s="409"/>
      <c r="P57" s="409"/>
      <c r="Q57" s="409"/>
      <c r="R57" s="409"/>
      <c r="S57" s="409"/>
      <c r="T57" s="409"/>
      <c r="U57" s="409"/>
      <c r="V57" s="409"/>
      <c r="W57" s="409"/>
      <c r="X57" s="409"/>
      <c r="Y57" s="409"/>
      <c r="Z57" s="410"/>
      <c r="AA57" s="196"/>
      <c r="AB57" s="196"/>
      <c r="AC57" s="196"/>
      <c r="AD57" s="196"/>
      <c r="AE57" s="196"/>
      <c r="AF57" s="197"/>
      <c r="AG57" s="197"/>
      <c r="AH57" s="197"/>
      <c r="AI57" s="197"/>
      <c r="AJ57" s="197"/>
      <c r="AK57" s="197"/>
      <c r="AL57" s="197"/>
      <c r="AM57" s="197"/>
      <c r="AN57" s="197"/>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9"/>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5"/>
      <c r="CG57" s="195"/>
      <c r="CH57" s="195"/>
      <c r="CI57" s="195"/>
      <c r="CJ57" s="195"/>
      <c r="CK57" s="195"/>
      <c r="CL57" s="195"/>
      <c r="CM57" s="195"/>
      <c r="CN57" s="195"/>
      <c r="CO57" s="195"/>
      <c r="CP57" s="195"/>
      <c r="CQ57" s="195"/>
      <c r="CR57" s="195"/>
      <c r="CS57" s="195"/>
      <c r="CT57" s="195"/>
      <c r="CU57" s="195"/>
      <c r="CV57" s="195"/>
      <c r="CW57" s="195"/>
      <c r="CX57" s="195"/>
      <c r="CY57" s="195"/>
      <c r="CZ57" s="195"/>
      <c r="DA57" s="195"/>
      <c r="DB57" s="195"/>
      <c r="DC57" s="195"/>
      <c r="DD57" s="195"/>
      <c r="DE57" s="195"/>
      <c r="DF57" s="195"/>
      <c r="DG57" s="195"/>
      <c r="DH57" s="195"/>
      <c r="DI57" s="195"/>
      <c r="DJ57" s="195"/>
      <c r="DK57" s="195"/>
      <c r="DL57" s="195"/>
      <c r="DM57" s="195"/>
      <c r="DN57" s="195"/>
      <c r="DO57" s="195"/>
      <c r="DP57" s="195"/>
      <c r="DQ57" s="195"/>
      <c r="DR57" s="195"/>
      <c r="DS57" s="195"/>
      <c r="DT57" s="195"/>
      <c r="DU57" s="195"/>
      <c r="DV57" s="195"/>
      <c r="DW57" s="195"/>
      <c r="DX57" s="195"/>
      <c r="DY57" s="195"/>
      <c r="DZ57" s="195"/>
      <c r="EA57" s="195"/>
      <c r="EB57" s="195"/>
      <c r="EC57" s="195"/>
      <c r="ED57" s="195"/>
      <c r="EE57" s="195"/>
      <c r="EF57" s="195"/>
      <c r="EG57" s="195"/>
      <c r="EH57" s="195"/>
      <c r="EI57" s="195"/>
      <c r="EJ57" s="195"/>
    </row>
    <row r="58" spans="4:140" s="193" customFormat="1" ht="26.25" customHeight="1" thickBot="1" x14ac:dyDescent="0.2">
      <c r="D58" s="196"/>
      <c r="E58" s="196"/>
      <c r="F58" s="418" t="s">
        <v>214</v>
      </c>
      <c r="G58" s="419"/>
      <c r="H58" s="419"/>
      <c r="I58" s="419"/>
      <c r="J58" s="419"/>
      <c r="K58" s="419"/>
      <c r="L58" s="419"/>
      <c r="M58" s="420"/>
      <c r="N58" s="408"/>
      <c r="O58" s="409"/>
      <c r="P58" s="409"/>
      <c r="Q58" s="409"/>
      <c r="R58" s="409"/>
      <c r="S58" s="409"/>
      <c r="T58" s="409"/>
      <c r="U58" s="409"/>
      <c r="V58" s="409"/>
      <c r="W58" s="409"/>
      <c r="X58" s="409"/>
      <c r="Y58" s="409"/>
      <c r="Z58" s="410"/>
      <c r="AA58" s="196"/>
      <c r="AB58" s="196"/>
      <c r="AC58" s="196"/>
      <c r="AD58" s="196"/>
      <c r="AE58" s="196"/>
      <c r="AF58" s="197"/>
      <c r="AG58" s="197"/>
      <c r="AH58" s="197"/>
      <c r="AI58" s="197"/>
      <c r="AJ58" s="197"/>
      <c r="AK58" s="197"/>
      <c r="AL58" s="197"/>
      <c r="AM58" s="197"/>
      <c r="AN58" s="197"/>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9"/>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row>
    <row r="59" spans="4:140" s="193" customFormat="1" ht="26.25" customHeight="1" thickBot="1" x14ac:dyDescent="0.2">
      <c r="D59" s="196"/>
      <c r="E59" s="196"/>
      <c r="F59" s="418"/>
      <c r="G59" s="419"/>
      <c r="H59" s="419"/>
      <c r="I59" s="419"/>
      <c r="J59" s="419"/>
      <c r="K59" s="419"/>
      <c r="L59" s="419"/>
      <c r="M59" s="420"/>
      <c r="N59" s="408"/>
      <c r="O59" s="409"/>
      <c r="P59" s="409"/>
      <c r="Q59" s="409"/>
      <c r="R59" s="409"/>
      <c r="S59" s="409"/>
      <c r="T59" s="409"/>
      <c r="U59" s="409"/>
      <c r="V59" s="409"/>
      <c r="W59" s="409"/>
      <c r="X59" s="409"/>
      <c r="Y59" s="409"/>
      <c r="Z59" s="410"/>
      <c r="AA59" s="196"/>
      <c r="AB59" s="196"/>
      <c r="AC59" s="196"/>
      <c r="AD59" s="196"/>
      <c r="AE59" s="196"/>
      <c r="AF59" s="197"/>
      <c r="AG59" s="197"/>
      <c r="AH59" s="197"/>
      <c r="AI59" s="197"/>
      <c r="AJ59" s="197"/>
      <c r="AK59" s="197"/>
      <c r="AL59" s="197"/>
      <c r="AM59" s="197"/>
      <c r="AN59" s="197"/>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9"/>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5"/>
      <c r="CG59" s="195"/>
      <c r="CH59" s="195"/>
      <c r="CI59" s="195"/>
      <c r="CJ59" s="195"/>
      <c r="CK59" s="195"/>
      <c r="CL59" s="195"/>
      <c r="CM59" s="195"/>
      <c r="CN59" s="195"/>
      <c r="CO59" s="195"/>
      <c r="CP59" s="195"/>
      <c r="CQ59" s="195"/>
      <c r="CR59" s="195"/>
      <c r="CS59" s="195"/>
      <c r="CT59" s="195"/>
      <c r="CU59" s="195"/>
      <c r="CV59" s="195"/>
      <c r="CW59" s="195"/>
      <c r="CX59" s="195"/>
      <c r="CY59" s="195"/>
      <c r="CZ59" s="195"/>
      <c r="DA59" s="195"/>
      <c r="DB59" s="195"/>
      <c r="DC59" s="195"/>
      <c r="DD59" s="195"/>
      <c r="DE59" s="195"/>
      <c r="DF59" s="195"/>
      <c r="DG59" s="195"/>
      <c r="DH59" s="195"/>
      <c r="DI59" s="195"/>
      <c r="DJ59" s="195"/>
      <c r="DK59" s="195"/>
      <c r="DL59" s="195"/>
      <c r="DM59" s="195"/>
      <c r="DN59" s="195"/>
      <c r="DO59" s="195"/>
      <c r="DP59" s="195"/>
      <c r="DQ59" s="195"/>
      <c r="DR59" s="195"/>
      <c r="DS59" s="195"/>
      <c r="DT59" s="195"/>
      <c r="DU59" s="195"/>
      <c r="DV59" s="195"/>
      <c r="DW59" s="195"/>
      <c r="DX59" s="195"/>
      <c r="DY59" s="195"/>
      <c r="DZ59" s="195"/>
      <c r="EA59" s="195"/>
      <c r="EB59" s="195"/>
      <c r="EC59" s="195"/>
      <c r="ED59" s="195"/>
      <c r="EE59" s="195"/>
      <c r="EF59" s="195"/>
      <c r="EG59" s="195"/>
      <c r="EH59" s="195"/>
      <c r="EI59" s="195"/>
      <c r="EJ59" s="195"/>
    </row>
    <row r="60" spans="4:140" s="203" customFormat="1" ht="18" customHeight="1" x14ac:dyDescent="0.15">
      <c r="D60" s="204"/>
      <c r="E60" s="204"/>
      <c r="F60" s="421" t="s">
        <v>182</v>
      </c>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1"/>
      <c r="BD60" s="421"/>
      <c r="BE60" s="421"/>
      <c r="BF60" s="421"/>
      <c r="BG60" s="421"/>
      <c r="BH60" s="421"/>
      <c r="BI60" s="421"/>
      <c r="BJ60" s="421"/>
      <c r="BK60" s="421"/>
      <c r="BL60" s="421"/>
      <c r="BM60" s="421"/>
      <c r="BN60" s="421"/>
      <c r="BO60" s="421"/>
      <c r="BP60" s="421"/>
      <c r="BQ60" s="421"/>
      <c r="BR60" s="421"/>
      <c r="BS60" s="421"/>
      <c r="BT60" s="421"/>
      <c r="BU60" s="421"/>
      <c r="BV60" s="421"/>
      <c r="BW60" s="421"/>
      <c r="BX60" s="421"/>
      <c r="BY60" s="421"/>
    </row>
    <row r="61" spans="4:140" s="203" customFormat="1" ht="26.25" customHeight="1" thickBot="1" x14ac:dyDescent="0.2">
      <c r="D61" s="196" t="s">
        <v>175</v>
      </c>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6"/>
      <c r="BI61" s="206"/>
      <c r="BJ61" s="206"/>
      <c r="BK61" s="206"/>
      <c r="BL61" s="206"/>
      <c r="BM61" s="206"/>
      <c r="BN61" s="206"/>
      <c r="BO61" s="206"/>
      <c r="BP61" s="206"/>
      <c r="BQ61" s="206"/>
    </row>
    <row r="62" spans="4:140" s="203" customFormat="1" ht="26.25" customHeight="1" thickBot="1" x14ac:dyDescent="0.2">
      <c r="D62" s="204"/>
      <c r="E62" s="204"/>
      <c r="F62" s="405" t="s">
        <v>139</v>
      </c>
      <c r="G62" s="406"/>
      <c r="H62" s="406"/>
      <c r="I62" s="406"/>
      <c r="J62" s="406"/>
      <c r="K62" s="406"/>
      <c r="L62" s="406"/>
      <c r="M62" s="407"/>
      <c r="N62" s="422"/>
      <c r="O62" s="423"/>
      <c r="P62" s="423"/>
      <c r="Q62" s="423"/>
      <c r="R62" s="423"/>
      <c r="S62" s="423"/>
      <c r="T62" s="424" t="s">
        <v>140</v>
      </c>
      <c r="U62" s="425"/>
      <c r="V62" s="205"/>
      <c r="W62" s="205"/>
      <c r="X62" s="205"/>
      <c r="Y62" s="205"/>
      <c r="Z62" s="205"/>
      <c r="AA62" s="205"/>
      <c r="AB62" s="405" t="s">
        <v>176</v>
      </c>
      <c r="AC62" s="406"/>
      <c r="AD62" s="406"/>
      <c r="AE62" s="406"/>
      <c r="AF62" s="406"/>
      <c r="AG62" s="406"/>
      <c r="AH62" s="406"/>
      <c r="AI62" s="406"/>
      <c r="AJ62" s="422"/>
      <c r="AK62" s="423"/>
      <c r="AL62" s="423"/>
      <c r="AM62" s="423"/>
      <c r="AN62" s="423"/>
      <c r="AO62" s="423"/>
      <c r="AP62" s="424" t="s">
        <v>140</v>
      </c>
      <c r="AQ62" s="42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6"/>
      <c r="BT62" s="206"/>
      <c r="BU62" s="206"/>
      <c r="BV62" s="206"/>
      <c r="BW62" s="206"/>
      <c r="BX62" s="206"/>
      <c r="BY62" s="206"/>
      <c r="BZ62" s="206"/>
      <c r="CA62" s="206"/>
      <c r="CB62" s="206"/>
    </row>
    <row r="63" spans="4:140" s="203" customFormat="1" ht="9.75" customHeight="1" x14ac:dyDescent="0.15">
      <c r="D63" s="204"/>
      <c r="E63" s="204"/>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6"/>
      <c r="BI63" s="206"/>
      <c r="BJ63" s="206"/>
      <c r="BK63" s="206"/>
      <c r="BL63" s="206"/>
      <c r="BM63" s="206"/>
      <c r="BN63" s="206"/>
      <c r="BO63" s="206"/>
      <c r="BP63" s="206"/>
      <c r="BQ63" s="206"/>
    </row>
    <row r="64" spans="4:140" s="203" customFormat="1" ht="26.25" hidden="1" customHeight="1" thickBot="1" x14ac:dyDescent="0.2">
      <c r="D64" s="196" t="s">
        <v>207</v>
      </c>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6"/>
      <c r="BI64" s="206"/>
      <c r="BJ64" s="206"/>
      <c r="BK64" s="206"/>
      <c r="BL64" s="206"/>
      <c r="BM64" s="206"/>
      <c r="BN64" s="206"/>
      <c r="BO64" s="206"/>
      <c r="BP64" s="206"/>
      <c r="BQ64" s="206"/>
    </row>
    <row r="65" spans="4:77" s="193" customFormat="1" ht="26.25" hidden="1" customHeight="1" thickBot="1" x14ac:dyDescent="0.2">
      <c r="F65" s="418" t="s">
        <v>204</v>
      </c>
      <c r="G65" s="419"/>
      <c r="H65" s="419"/>
      <c r="I65" s="419"/>
      <c r="J65" s="419"/>
      <c r="K65" s="419"/>
      <c r="L65" s="419"/>
      <c r="M65" s="420"/>
      <c r="N65" s="408">
        <v>0</v>
      </c>
      <c r="O65" s="409"/>
      <c r="P65" s="409"/>
      <c r="Q65" s="409"/>
      <c r="R65" s="409"/>
      <c r="S65" s="409"/>
      <c r="T65" s="409"/>
      <c r="U65" s="409"/>
      <c r="V65" s="409"/>
      <c r="W65" s="409"/>
      <c r="X65" s="409"/>
      <c r="Y65" s="409"/>
      <c r="Z65" s="410"/>
      <c r="AG65" s="418" t="s">
        <v>206</v>
      </c>
      <c r="AH65" s="419"/>
      <c r="AI65" s="419"/>
      <c r="AJ65" s="419"/>
      <c r="AK65" s="419"/>
      <c r="AL65" s="419"/>
      <c r="AM65" s="419"/>
      <c r="AN65" s="420"/>
      <c r="AO65" s="408">
        <v>0</v>
      </c>
      <c r="AP65" s="409"/>
      <c r="AQ65" s="409"/>
      <c r="AR65" s="409"/>
      <c r="AS65" s="409"/>
      <c r="AT65" s="409"/>
      <c r="AU65" s="409"/>
      <c r="AV65" s="409"/>
      <c r="AW65" s="409"/>
      <c r="AX65" s="409"/>
      <c r="AY65" s="409"/>
      <c r="AZ65" s="409"/>
      <c r="BA65" s="410"/>
    </row>
    <row r="66" spans="4:77" s="203" customFormat="1" ht="18" customHeight="1" x14ac:dyDescent="0.15">
      <c r="D66" s="204"/>
      <c r="E66" s="204"/>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6"/>
      <c r="BI66" s="206"/>
      <c r="BJ66" s="206"/>
      <c r="BK66" s="206"/>
      <c r="BL66" s="206"/>
      <c r="BM66" s="206"/>
      <c r="BN66" s="206"/>
      <c r="BO66" s="206"/>
      <c r="BP66" s="206"/>
      <c r="BQ66" s="206"/>
    </row>
    <row r="67" spans="4:77" s="203" customFormat="1" ht="15" customHeight="1" x14ac:dyDescent="0.15">
      <c r="D67" s="204"/>
      <c r="E67" s="204"/>
      <c r="F67" s="275" t="s">
        <v>183</v>
      </c>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274"/>
      <c r="AR67" s="274"/>
      <c r="AS67" s="274"/>
      <c r="AT67" s="274"/>
      <c r="AU67" s="274"/>
      <c r="AV67" s="274"/>
      <c r="AW67" s="274"/>
      <c r="AX67" s="274"/>
      <c r="AY67" s="274"/>
      <c r="AZ67" s="274"/>
      <c r="BA67" s="274"/>
      <c r="BB67" s="274"/>
      <c r="BC67" s="274"/>
      <c r="BD67" s="274"/>
      <c r="BE67" s="274"/>
      <c r="BF67" s="274"/>
      <c r="BG67" s="274"/>
      <c r="BH67" s="274"/>
      <c r="BI67" s="274"/>
      <c r="BJ67" s="274"/>
      <c r="BK67" s="274"/>
      <c r="BL67" s="274"/>
      <c r="BM67" s="274"/>
      <c r="BN67" s="274"/>
      <c r="BO67" s="274"/>
      <c r="BP67" s="274"/>
      <c r="BQ67" s="274"/>
      <c r="BR67" s="274"/>
      <c r="BS67" s="274"/>
      <c r="BT67" s="274"/>
      <c r="BU67" s="274"/>
      <c r="BV67" s="274"/>
      <c r="BW67" s="274"/>
      <c r="BX67" s="274"/>
      <c r="BY67" s="274"/>
    </row>
    <row r="68" spans="4:77" s="203" customFormat="1" ht="15" customHeight="1" x14ac:dyDescent="0.15">
      <c r="D68" s="204"/>
      <c r="E68" s="204"/>
      <c r="F68" s="276" t="s">
        <v>184</v>
      </c>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c r="AH68" s="274"/>
      <c r="AI68" s="274"/>
      <c r="AJ68" s="274"/>
      <c r="AK68" s="274"/>
      <c r="AL68" s="274"/>
      <c r="AM68" s="274"/>
      <c r="AN68" s="274"/>
      <c r="AO68" s="274"/>
      <c r="AP68" s="274"/>
      <c r="AQ68" s="274"/>
      <c r="AR68" s="274"/>
      <c r="AS68" s="274"/>
      <c r="AT68" s="274"/>
      <c r="AU68" s="274"/>
      <c r="AV68" s="274"/>
      <c r="AW68" s="274"/>
      <c r="AX68" s="274"/>
      <c r="AY68" s="274"/>
      <c r="AZ68" s="274"/>
      <c r="BA68" s="274"/>
      <c r="BB68" s="274"/>
      <c r="BC68" s="274"/>
      <c r="BD68" s="274"/>
      <c r="BE68" s="274"/>
      <c r="BF68" s="274"/>
      <c r="BG68" s="274"/>
      <c r="BH68" s="274"/>
      <c r="BI68" s="274"/>
      <c r="BJ68" s="274"/>
      <c r="BK68" s="274"/>
      <c r="BL68" s="274"/>
      <c r="BM68" s="274"/>
      <c r="BN68" s="274"/>
      <c r="BO68" s="274"/>
      <c r="BP68" s="274"/>
      <c r="BQ68" s="274"/>
      <c r="BR68" s="274"/>
      <c r="BS68" s="274"/>
      <c r="BT68" s="274"/>
      <c r="BU68" s="274"/>
      <c r="BV68" s="274"/>
      <c r="BW68" s="274"/>
      <c r="BX68" s="274"/>
      <c r="BY68" s="274"/>
    </row>
    <row r="69" spans="4:77" s="203" customFormat="1" ht="15" customHeight="1" x14ac:dyDescent="0.15">
      <c r="D69" s="204"/>
      <c r="E69" s="204"/>
      <c r="F69" s="278" t="s">
        <v>185</v>
      </c>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277"/>
      <c r="BG69" s="277"/>
      <c r="BH69" s="277"/>
      <c r="BI69" s="277"/>
      <c r="BJ69" s="277"/>
      <c r="BK69" s="277"/>
      <c r="BL69" s="277"/>
      <c r="BM69" s="277"/>
      <c r="BN69" s="277"/>
      <c r="BO69" s="277"/>
      <c r="BP69" s="277"/>
      <c r="BQ69" s="277"/>
      <c r="BR69" s="277"/>
      <c r="BS69" s="277"/>
      <c r="BT69" s="277"/>
      <c r="BU69" s="277"/>
      <c r="BV69" s="277"/>
      <c r="BW69" s="277"/>
      <c r="BX69" s="277"/>
      <c r="BY69" s="277"/>
    </row>
    <row r="70" spans="4:77" s="203" customFormat="1" ht="15" customHeight="1" x14ac:dyDescent="0.15">
      <c r="D70" s="204"/>
      <c r="E70" s="204"/>
      <c r="F70" s="276" t="s">
        <v>186</v>
      </c>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c r="BP70" s="277"/>
      <c r="BQ70" s="277"/>
      <c r="BR70" s="277"/>
      <c r="BS70" s="277"/>
      <c r="BT70" s="277"/>
      <c r="BU70" s="277"/>
      <c r="BV70" s="277"/>
      <c r="BW70" s="277"/>
      <c r="BX70" s="277"/>
      <c r="BY70" s="277"/>
    </row>
    <row r="71" spans="4:77" s="193" customFormat="1" ht="18" customHeight="1" x14ac:dyDescent="0.15"/>
    <row r="72" spans="4:77" s="193" customFormat="1" ht="14.25" x14ac:dyDescent="0.15"/>
    <row r="73" spans="4:77" s="193" customFormat="1" ht="14.25" x14ac:dyDescent="0.15"/>
    <row r="74" spans="4:77" s="193" customFormat="1" ht="14.25" x14ac:dyDescent="0.15"/>
    <row r="75" spans="4:77" s="193" customFormat="1" ht="14.25" x14ac:dyDescent="0.15"/>
    <row r="76" spans="4:77" s="193" customFormat="1" ht="14.25" x14ac:dyDescent="0.15"/>
    <row r="77" spans="4:77" s="193" customFormat="1" ht="14.25" x14ac:dyDescent="0.15"/>
    <row r="78" spans="4:77" s="193" customFormat="1" ht="14.25" x14ac:dyDescent="0.15"/>
    <row r="79" spans="4:77" s="193" customFormat="1" ht="14.25" x14ac:dyDescent="0.15"/>
    <row r="80" spans="4:77" s="193" customFormat="1" ht="14.25" x14ac:dyDescent="0.15"/>
    <row r="81" s="193" customFormat="1" ht="14.25" x14ac:dyDescent="0.15"/>
    <row r="82" s="193" customFormat="1" ht="14.25" x14ac:dyDescent="0.15"/>
    <row r="83" s="193" customFormat="1" ht="14.25" x14ac:dyDescent="0.15"/>
    <row r="84" s="193" customFormat="1" ht="14.25" x14ac:dyDescent="0.15"/>
    <row r="85" s="193" customFormat="1" ht="14.25" x14ac:dyDescent="0.15"/>
    <row r="86" s="193" customFormat="1" ht="14.25" x14ac:dyDescent="0.15"/>
    <row r="87" s="193" customFormat="1" ht="14.25" x14ac:dyDescent="0.15"/>
    <row r="88" s="193" customFormat="1" ht="14.25" x14ac:dyDescent="0.15"/>
    <row r="89" s="193" customFormat="1" ht="14.25" x14ac:dyDescent="0.15"/>
    <row r="90" s="193" customFormat="1" ht="14.25" x14ac:dyDescent="0.15"/>
    <row r="91" s="193" customFormat="1" ht="14.25" x14ac:dyDescent="0.15"/>
    <row r="92" s="193" customFormat="1" ht="14.25" x14ac:dyDescent="0.15"/>
    <row r="93" s="193" customFormat="1" ht="14.25" x14ac:dyDescent="0.15"/>
    <row r="94" s="193" customFormat="1" ht="14.25" x14ac:dyDescent="0.15"/>
    <row r="95" s="193" customFormat="1" ht="14.25" x14ac:dyDescent="0.15"/>
    <row r="96" s="193" customFormat="1" ht="14.25" x14ac:dyDescent="0.15"/>
    <row r="97" s="193" customFormat="1" ht="14.25" x14ac:dyDescent="0.15"/>
    <row r="98" s="193" customFormat="1" ht="14.25" x14ac:dyDescent="0.15"/>
    <row r="99" s="193" customFormat="1" ht="14.25" x14ac:dyDescent="0.15"/>
    <row r="100" s="193" customFormat="1" ht="14.25" x14ac:dyDescent="0.15"/>
    <row r="101" s="193" customFormat="1" ht="14.25" x14ac:dyDescent="0.15"/>
    <row r="102" s="193" customFormat="1" ht="14.25" x14ac:dyDescent="0.15"/>
    <row r="103" s="193" customFormat="1" ht="14.25" x14ac:dyDescent="0.15"/>
    <row r="104" s="193" customFormat="1" ht="14.25" x14ac:dyDescent="0.15"/>
    <row r="105" s="193" customFormat="1" ht="14.25" x14ac:dyDescent="0.15"/>
    <row r="106" s="193" customFormat="1" ht="14.25" x14ac:dyDescent="0.15"/>
    <row r="107" s="193" customFormat="1" ht="14.25" x14ac:dyDescent="0.15"/>
    <row r="108" s="193" customFormat="1" ht="14.25" x14ac:dyDescent="0.15"/>
    <row r="109" s="193" customFormat="1" ht="14.25" x14ac:dyDescent="0.15"/>
    <row r="110" s="193" customFormat="1" ht="14.25" x14ac:dyDescent="0.15"/>
    <row r="111" s="193" customFormat="1" ht="14.25" x14ac:dyDescent="0.15"/>
    <row r="112" s="193" customFormat="1" ht="14.25" x14ac:dyDescent="0.15"/>
    <row r="113" s="193" customFormat="1" ht="14.25" x14ac:dyDescent="0.15"/>
    <row r="114" s="193" customFormat="1" ht="14.25" x14ac:dyDescent="0.15"/>
    <row r="115" s="193" customFormat="1" ht="14.25" x14ac:dyDescent="0.15"/>
    <row r="116" s="193" customFormat="1" ht="14.25" x14ac:dyDescent="0.15"/>
    <row r="117" s="193" customFormat="1" ht="14.25" x14ac:dyDescent="0.15"/>
    <row r="118" s="193" customFormat="1" ht="14.25" x14ac:dyDescent="0.15"/>
    <row r="119" s="193" customFormat="1" ht="14.25" x14ac:dyDescent="0.15"/>
    <row r="120" s="193" customFormat="1" ht="14.25" x14ac:dyDescent="0.15"/>
    <row r="121" s="193" customFormat="1" ht="14.25" x14ac:dyDescent="0.15"/>
    <row r="122" s="193" customFormat="1" ht="14.25" x14ac:dyDescent="0.15"/>
    <row r="123" s="193" customFormat="1" ht="14.25" x14ac:dyDescent="0.15"/>
    <row r="124" s="193" customFormat="1" ht="14.25" x14ac:dyDescent="0.15"/>
    <row r="125" s="193" customFormat="1" ht="14.25" x14ac:dyDescent="0.15"/>
    <row r="126" s="193" customFormat="1" ht="14.25" x14ac:dyDescent="0.15"/>
  </sheetData>
  <mergeCells count="84">
    <mergeCell ref="F65:M65"/>
    <mergeCell ref="N65:Z65"/>
    <mergeCell ref="AG65:AN65"/>
    <mergeCell ref="AO65:BA65"/>
    <mergeCell ref="F62:M62"/>
    <mergeCell ref="N62:S62"/>
    <mergeCell ref="T62:U62"/>
    <mergeCell ref="AJ62:AO62"/>
    <mergeCell ref="AP62:AQ62"/>
    <mergeCell ref="AB62:AI62"/>
    <mergeCell ref="F55:M55"/>
    <mergeCell ref="N55:Z55"/>
    <mergeCell ref="F59:M59"/>
    <mergeCell ref="N59:Z59"/>
    <mergeCell ref="F60:BY60"/>
    <mergeCell ref="F56:M56"/>
    <mergeCell ref="N56:Z56"/>
    <mergeCell ref="F57:M57"/>
    <mergeCell ref="N57:Z57"/>
    <mergeCell ref="F58:M58"/>
    <mergeCell ref="N58:Z58"/>
    <mergeCell ref="F51:BY51"/>
    <mergeCell ref="D52:AE52"/>
    <mergeCell ref="F53:M53"/>
    <mergeCell ref="N53:Z53"/>
    <mergeCell ref="F54:M54"/>
    <mergeCell ref="N54:Z54"/>
    <mergeCell ref="F48:M48"/>
    <mergeCell ref="N48:Z48"/>
    <mergeCell ref="F49:M49"/>
    <mergeCell ref="N49:Z49"/>
    <mergeCell ref="F50:M50"/>
    <mergeCell ref="N50:Z50"/>
    <mergeCell ref="E36:F37"/>
    <mergeCell ref="F45:T45"/>
    <mergeCell ref="U45:AL45"/>
    <mergeCell ref="F46:AL46"/>
    <mergeCell ref="D47:AE47"/>
    <mergeCell ref="D41:Y41"/>
    <mergeCell ref="F42:T42"/>
    <mergeCell ref="U42:AL42"/>
    <mergeCell ref="F43:AF43"/>
    <mergeCell ref="D44:Y44"/>
    <mergeCell ref="D39:CA39"/>
    <mergeCell ref="D40:CA40"/>
    <mergeCell ref="O36:P37"/>
    <mergeCell ref="Q36:Q37"/>
    <mergeCell ref="R36:S37"/>
    <mergeCell ref="I30:J31"/>
    <mergeCell ref="M30:N31"/>
    <mergeCell ref="Q30:AI31"/>
    <mergeCell ref="U36:V37"/>
    <mergeCell ref="X36:Y37"/>
    <mergeCell ref="AA36:AB37"/>
    <mergeCell ref="AD36:AE37"/>
    <mergeCell ref="D3:CA5"/>
    <mergeCell ref="D9:CA9"/>
    <mergeCell ref="D10:CA10"/>
    <mergeCell ref="E13:F14"/>
    <mergeCell ref="BN22:BO23"/>
    <mergeCell ref="BQ22:BZ23"/>
    <mergeCell ref="T23:AQ24"/>
    <mergeCell ref="P14:AM15"/>
    <mergeCell ref="AW19:BI20"/>
    <mergeCell ref="E21:F22"/>
    <mergeCell ref="AT22:AU23"/>
    <mergeCell ref="AX22:BH23"/>
    <mergeCell ref="T21:AQ22"/>
    <mergeCell ref="AX31:BH32"/>
    <mergeCell ref="AF36:AF37"/>
    <mergeCell ref="AH36:AI37"/>
    <mergeCell ref="AK36:AT37"/>
    <mergeCell ref="E15:F16"/>
    <mergeCell ref="M15:N16"/>
    <mergeCell ref="I22:J23"/>
    <mergeCell ref="M22:N23"/>
    <mergeCell ref="Q22:R23"/>
    <mergeCell ref="P16:AM17"/>
    <mergeCell ref="E17:F18"/>
    <mergeCell ref="E19:F20"/>
    <mergeCell ref="S19:AR20"/>
    <mergeCell ref="L27:AY28"/>
    <mergeCell ref="G36:K37"/>
    <mergeCell ref="L36:M37"/>
  </mergeCells>
  <phoneticPr fontId="3"/>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A1:BL41"/>
  <sheetViews>
    <sheetView showGridLines="0" view="pageBreakPreview" topLeftCell="A19" zoomScaleNormal="100" zoomScaleSheetLayoutView="100" workbookViewId="0">
      <selection activeCell="AA39" sqref="AA39:AH39"/>
    </sheetView>
  </sheetViews>
  <sheetFormatPr defaultRowHeight="13.5" x14ac:dyDescent="0.15"/>
  <cols>
    <col min="1" max="62" width="1.625" style="207" customWidth="1"/>
    <col min="63" max="63" width="9.5" style="207" customWidth="1"/>
    <col min="64" max="114" width="1.625" style="207" customWidth="1"/>
    <col min="115" max="142" width="4.625" style="207" customWidth="1"/>
    <col min="143" max="16384" width="9" style="207"/>
  </cols>
  <sheetData>
    <row r="1" spans="2:63" x14ac:dyDescent="0.15">
      <c r="B1" s="214"/>
      <c r="C1" s="214"/>
      <c r="D1" s="214"/>
      <c r="E1" s="214"/>
      <c r="F1" s="214"/>
      <c r="G1" s="214"/>
      <c r="H1" s="214"/>
      <c r="I1" s="214"/>
      <c r="J1" s="214"/>
      <c r="K1" s="214"/>
      <c r="L1" s="214"/>
      <c r="M1" s="214"/>
      <c r="N1" s="214"/>
      <c r="O1" s="214"/>
      <c r="P1" s="214"/>
      <c r="Q1" s="214"/>
      <c r="R1" s="214"/>
      <c r="S1" s="214"/>
      <c r="T1" s="214"/>
      <c r="U1" s="214"/>
      <c r="V1" s="214"/>
      <c r="W1" s="214"/>
      <c r="X1" s="214"/>
      <c r="Y1" s="214"/>
    </row>
    <row r="2" spans="2:63" ht="13.5" customHeight="1" x14ac:dyDescent="0.15">
      <c r="B2" s="430" t="s">
        <v>141</v>
      </c>
      <c r="C2" s="430"/>
      <c r="D2" s="430"/>
      <c r="E2" s="430"/>
      <c r="F2" s="430"/>
      <c r="G2" s="430"/>
      <c r="H2" s="430"/>
      <c r="I2" s="430"/>
      <c r="J2" s="430"/>
      <c r="K2" s="430"/>
      <c r="L2" s="430"/>
      <c r="M2" s="430"/>
      <c r="N2" s="430"/>
      <c r="O2" s="430"/>
      <c r="P2" s="430"/>
      <c r="Q2" s="430"/>
      <c r="R2" s="430"/>
      <c r="S2" s="430"/>
      <c r="T2" s="430"/>
      <c r="U2" s="430"/>
      <c r="V2" s="430"/>
      <c r="W2" s="430"/>
      <c r="X2" s="430"/>
      <c r="Y2" s="430"/>
      <c r="AA2" s="431" t="s">
        <v>173</v>
      </c>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row>
    <row r="3" spans="2:63" x14ac:dyDescent="0.15">
      <c r="B3" s="430"/>
      <c r="C3" s="430"/>
      <c r="D3" s="430"/>
      <c r="E3" s="430"/>
      <c r="F3" s="430"/>
      <c r="G3" s="430"/>
      <c r="H3" s="430"/>
      <c r="I3" s="430"/>
      <c r="J3" s="430"/>
      <c r="K3" s="430"/>
      <c r="L3" s="430"/>
      <c r="M3" s="430"/>
      <c r="N3" s="430"/>
      <c r="O3" s="430"/>
      <c r="P3" s="430"/>
      <c r="Q3" s="430"/>
      <c r="R3" s="430"/>
      <c r="S3" s="430"/>
      <c r="T3" s="430"/>
      <c r="U3" s="430"/>
      <c r="V3" s="430"/>
      <c r="W3" s="430"/>
      <c r="X3" s="430"/>
      <c r="Y3" s="430"/>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row>
    <row r="4" spans="2:63" ht="13.5" customHeight="1" x14ac:dyDescent="0.15">
      <c r="B4" s="214"/>
      <c r="C4" s="214"/>
      <c r="D4" s="214"/>
      <c r="E4" s="214"/>
      <c r="F4" s="214"/>
      <c r="G4" s="214"/>
      <c r="H4" s="214"/>
      <c r="I4" s="214"/>
      <c r="J4" s="214"/>
      <c r="K4" s="214"/>
      <c r="L4" s="214"/>
      <c r="M4" s="214"/>
      <c r="N4" s="214"/>
      <c r="O4" s="214"/>
      <c r="P4" s="214"/>
      <c r="Q4" s="214"/>
      <c r="R4" s="214"/>
      <c r="S4" s="214"/>
      <c r="T4" s="214"/>
      <c r="U4" s="214"/>
      <c r="V4" s="214"/>
      <c r="W4" s="214"/>
      <c r="X4" s="214"/>
      <c r="Y4" s="214"/>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row>
    <row r="5" spans="2:63" ht="20.100000000000001" customHeight="1" thickBot="1" x14ac:dyDescent="0.2">
      <c r="C5" s="211"/>
      <c r="D5" s="211"/>
      <c r="E5" s="211"/>
      <c r="F5" s="211"/>
      <c r="G5" s="211"/>
      <c r="H5" s="211"/>
      <c r="I5" s="211"/>
      <c r="J5" s="211"/>
      <c r="K5" s="211"/>
      <c r="N5" s="213"/>
      <c r="O5" s="213"/>
      <c r="P5" s="213"/>
      <c r="Q5" s="213"/>
      <c r="R5" s="213"/>
      <c r="S5" s="213"/>
      <c r="T5" s="213"/>
      <c r="U5" s="213"/>
      <c r="V5" s="213"/>
      <c r="W5" s="213"/>
      <c r="X5" s="213"/>
      <c r="Y5" s="213"/>
      <c r="Z5" s="213"/>
      <c r="AA5" s="213"/>
      <c r="AB5" s="213"/>
      <c r="AC5" s="213"/>
      <c r="AD5" s="213"/>
      <c r="AH5" s="211"/>
      <c r="AI5" s="211"/>
      <c r="AJ5" s="211"/>
      <c r="AK5" s="211"/>
      <c r="AL5" s="211"/>
      <c r="AM5" s="211"/>
      <c r="AN5" s="211"/>
      <c r="AO5" s="211"/>
      <c r="AP5" s="211"/>
      <c r="AQ5" s="211"/>
      <c r="AR5" s="211"/>
      <c r="AS5" s="213"/>
      <c r="AW5" s="211"/>
      <c r="AX5" s="211"/>
      <c r="AY5" s="211"/>
      <c r="AZ5" s="211"/>
      <c r="BA5" s="211"/>
      <c r="BB5" s="211"/>
      <c r="BC5" s="211"/>
      <c r="BD5" s="211"/>
      <c r="BE5" s="211"/>
      <c r="BF5" s="211"/>
      <c r="BG5" s="211"/>
      <c r="BH5" s="215"/>
    </row>
    <row r="6" spans="2:63" ht="24.95" customHeight="1" thickBot="1" x14ac:dyDescent="0.2">
      <c r="B6" s="432" t="s">
        <v>142</v>
      </c>
      <c r="C6" s="433"/>
      <c r="D6" s="433"/>
      <c r="E6" s="433"/>
      <c r="F6" s="433"/>
      <c r="G6" s="433"/>
      <c r="H6" s="433"/>
      <c r="I6" s="433"/>
      <c r="J6" s="433"/>
      <c r="K6" s="433"/>
      <c r="L6" s="433"/>
      <c r="M6" s="434" t="str">
        <f>IF(入力画面!U42="","",入力画面!U42)</f>
        <v/>
      </c>
      <c r="N6" s="435"/>
      <c r="O6" s="435"/>
      <c r="P6" s="435"/>
      <c r="Q6" s="435"/>
      <c r="R6" s="435"/>
      <c r="S6" s="435"/>
      <c r="T6" s="435"/>
      <c r="U6" s="435"/>
      <c r="V6" s="435"/>
      <c r="W6" s="435"/>
      <c r="X6" s="436" t="s">
        <v>22</v>
      </c>
      <c r="Y6" s="437"/>
      <c r="Z6" s="216"/>
      <c r="AA6" s="210"/>
      <c r="AL6" s="438" t="s">
        <v>177</v>
      </c>
      <c r="AM6" s="439"/>
      <c r="AN6" s="439"/>
      <c r="AO6" s="439"/>
      <c r="AP6" s="439"/>
      <c r="AQ6" s="439"/>
      <c r="AR6" s="439"/>
      <c r="AS6" s="439"/>
      <c r="AT6" s="439"/>
      <c r="AU6" s="439"/>
      <c r="AV6" s="439"/>
      <c r="AW6" s="439"/>
      <c r="AX6" s="439"/>
      <c r="AY6" s="439"/>
      <c r="AZ6" s="439"/>
      <c r="BA6" s="439"/>
      <c r="BB6" s="440"/>
      <c r="BC6" s="449">
        <f>入力画面!N62</f>
        <v>0</v>
      </c>
      <c r="BD6" s="449"/>
      <c r="BE6" s="449"/>
      <c r="BF6" s="436" t="s">
        <v>140</v>
      </c>
      <c r="BG6" s="437"/>
    </row>
    <row r="7" spans="2:63" ht="11.25" customHeight="1" thickBot="1" x14ac:dyDescent="0.25">
      <c r="D7" s="217"/>
      <c r="E7" s="218"/>
      <c r="F7" s="218"/>
      <c r="G7" s="218"/>
      <c r="H7" s="218"/>
      <c r="I7" s="218"/>
      <c r="J7" s="218"/>
      <c r="K7" s="218"/>
      <c r="N7" s="218"/>
      <c r="O7" s="218"/>
      <c r="P7" s="218"/>
      <c r="Q7" s="218"/>
      <c r="R7" s="218"/>
      <c r="S7" s="218"/>
      <c r="T7" s="218"/>
      <c r="U7" s="218"/>
      <c r="V7" s="218"/>
      <c r="W7" s="218"/>
      <c r="X7" s="218"/>
      <c r="Y7" s="218"/>
      <c r="Z7" s="218"/>
      <c r="AA7" s="218"/>
      <c r="AB7" s="218"/>
      <c r="AC7" s="218"/>
      <c r="AD7" s="218"/>
      <c r="AH7" s="218"/>
      <c r="AI7" s="218"/>
      <c r="AJ7" s="218"/>
      <c r="AK7" s="218"/>
      <c r="AL7" s="218"/>
      <c r="AM7" s="218"/>
      <c r="AN7" s="218"/>
      <c r="AO7" s="218"/>
      <c r="AP7" s="218"/>
      <c r="AQ7" s="218"/>
      <c r="AR7" s="218"/>
      <c r="AS7" s="218"/>
      <c r="AW7" s="218"/>
      <c r="AX7" s="218"/>
      <c r="AY7" s="218"/>
      <c r="AZ7" s="218"/>
      <c r="BA7" s="218"/>
      <c r="BB7" s="218"/>
      <c r="BC7" s="218"/>
      <c r="BD7" s="218"/>
      <c r="BE7" s="218"/>
      <c r="BF7" s="218"/>
      <c r="BG7" s="218"/>
      <c r="BH7" s="218"/>
    </row>
    <row r="8" spans="2:63" ht="24.75" customHeight="1" thickBot="1" x14ac:dyDescent="0.25">
      <c r="D8" s="217"/>
      <c r="E8" s="218"/>
      <c r="F8" s="218"/>
      <c r="G8" s="218"/>
      <c r="H8" s="218"/>
      <c r="I8" s="218"/>
      <c r="J8" s="218"/>
      <c r="K8" s="218"/>
      <c r="N8" s="218"/>
      <c r="O8" s="218"/>
      <c r="P8" s="218"/>
      <c r="Q8" s="218"/>
      <c r="R8" s="218"/>
      <c r="S8" s="218"/>
      <c r="T8" s="218"/>
      <c r="U8" s="218"/>
      <c r="V8" s="218"/>
      <c r="W8" s="218"/>
      <c r="X8" s="218"/>
      <c r="Y8" s="218"/>
      <c r="Z8" s="218"/>
      <c r="AA8" s="218"/>
      <c r="AB8" s="218"/>
      <c r="AC8" s="218"/>
      <c r="AD8" s="218"/>
      <c r="AH8" s="218"/>
      <c r="AI8" s="218"/>
      <c r="AJ8" s="218"/>
      <c r="AK8" s="218"/>
      <c r="AL8" s="438" t="s">
        <v>180</v>
      </c>
      <c r="AM8" s="439"/>
      <c r="AN8" s="439"/>
      <c r="AO8" s="439"/>
      <c r="AP8" s="439"/>
      <c r="AQ8" s="439"/>
      <c r="AR8" s="439"/>
      <c r="AS8" s="439"/>
      <c r="AT8" s="439"/>
      <c r="AU8" s="439"/>
      <c r="AV8" s="439"/>
      <c r="AW8" s="439"/>
      <c r="AX8" s="439"/>
      <c r="AY8" s="439"/>
      <c r="AZ8" s="439"/>
      <c r="BA8" s="439"/>
      <c r="BB8" s="440"/>
      <c r="BC8" s="449">
        <f>入力画面!AJ62</f>
        <v>0</v>
      </c>
      <c r="BD8" s="449"/>
      <c r="BE8" s="449"/>
      <c r="BF8" s="436" t="s">
        <v>140</v>
      </c>
      <c r="BG8" s="437"/>
      <c r="BH8" s="218"/>
    </row>
    <row r="9" spans="2:63" ht="19.5" customHeight="1" thickBot="1" x14ac:dyDescent="0.25">
      <c r="D9" s="217"/>
      <c r="E9" s="218"/>
      <c r="F9" s="218"/>
      <c r="G9" s="218"/>
      <c r="H9" s="218"/>
      <c r="I9" s="218"/>
      <c r="J9" s="218"/>
      <c r="K9" s="218"/>
      <c r="N9" s="218"/>
      <c r="O9" s="218"/>
      <c r="P9" s="218"/>
      <c r="Q9" s="218"/>
      <c r="R9" s="218"/>
      <c r="S9" s="218"/>
      <c r="T9" s="218"/>
      <c r="U9" s="218"/>
      <c r="V9" s="218"/>
      <c r="W9" s="218"/>
      <c r="X9" s="218"/>
      <c r="Y9" s="218"/>
      <c r="Z9" s="218"/>
      <c r="AA9" s="218"/>
      <c r="AB9" s="218"/>
      <c r="AC9" s="218"/>
      <c r="AD9" s="218"/>
      <c r="AH9" s="218"/>
      <c r="AI9" s="218"/>
      <c r="AJ9" s="218"/>
      <c r="AK9" s="218"/>
      <c r="AL9" s="218"/>
      <c r="AM9" s="218"/>
      <c r="AN9" s="218"/>
      <c r="AO9" s="218"/>
      <c r="AP9" s="218"/>
      <c r="AQ9" s="218"/>
      <c r="AR9" s="218"/>
      <c r="AS9" s="218"/>
      <c r="AW9" s="218"/>
      <c r="AX9" s="218"/>
      <c r="AY9" s="218"/>
      <c r="AZ9" s="218"/>
      <c r="BA9" s="218"/>
      <c r="BB9" s="218"/>
      <c r="BC9" s="218"/>
      <c r="BD9" s="218"/>
      <c r="BE9" s="218"/>
      <c r="BF9" s="218"/>
      <c r="BG9" s="218"/>
      <c r="BH9" s="218"/>
    </row>
    <row r="10" spans="2:63" ht="21" customHeight="1" thickBot="1" x14ac:dyDescent="0.25">
      <c r="B10" s="441" t="s">
        <v>143</v>
      </c>
      <c r="C10" s="442"/>
      <c r="D10" s="442"/>
      <c r="E10" s="442"/>
      <c r="F10" s="442"/>
      <c r="G10" s="442"/>
      <c r="H10" s="442"/>
      <c r="I10" s="442"/>
      <c r="J10" s="442"/>
      <c r="K10" s="442"/>
      <c r="L10" s="442"/>
      <c r="M10" s="442"/>
      <c r="N10" s="442"/>
      <c r="O10" s="443" t="s">
        <v>91</v>
      </c>
      <c r="P10" s="444"/>
      <c r="Q10" s="444"/>
      <c r="R10" s="444"/>
      <c r="S10" s="444"/>
      <c r="T10" s="444"/>
      <c r="U10" s="444"/>
      <c r="V10" s="444"/>
      <c r="W10" s="444"/>
      <c r="X10" s="444"/>
      <c r="Y10" s="444"/>
      <c r="Z10" s="444"/>
      <c r="AA10" s="444"/>
      <c r="AB10" s="444"/>
      <c r="AC10" s="445"/>
      <c r="AD10" s="443" t="s">
        <v>102</v>
      </c>
      <c r="AE10" s="444"/>
      <c r="AF10" s="444"/>
      <c r="AG10" s="444"/>
      <c r="AH10" s="444"/>
      <c r="AI10" s="444"/>
      <c r="AJ10" s="444"/>
      <c r="AK10" s="444"/>
      <c r="AL10" s="444"/>
      <c r="AM10" s="444"/>
      <c r="AN10" s="444"/>
      <c r="AO10" s="444"/>
      <c r="AP10" s="444"/>
      <c r="AQ10" s="444"/>
      <c r="AR10" s="445"/>
      <c r="AS10" s="446" t="s">
        <v>100</v>
      </c>
      <c r="AT10" s="444"/>
      <c r="AU10" s="444"/>
      <c r="AV10" s="444"/>
      <c r="AW10" s="444"/>
      <c r="AX10" s="444"/>
      <c r="AY10" s="444"/>
      <c r="AZ10" s="444"/>
      <c r="BA10" s="444"/>
      <c r="BB10" s="444"/>
      <c r="BC10" s="444"/>
      <c r="BD10" s="444"/>
      <c r="BE10" s="444"/>
      <c r="BF10" s="444"/>
      <c r="BG10" s="447"/>
      <c r="BH10" s="219"/>
      <c r="BK10" s="426" t="s">
        <v>210</v>
      </c>
    </row>
    <row r="11" spans="2:63" ht="10.5" customHeight="1" x14ac:dyDescent="0.15">
      <c r="B11" s="450" t="s">
        <v>144</v>
      </c>
      <c r="C11" s="451"/>
      <c r="D11" s="451"/>
      <c r="E11" s="451"/>
      <c r="F11" s="451"/>
      <c r="G11" s="451"/>
      <c r="H11" s="451"/>
      <c r="I11" s="451"/>
      <c r="J11" s="451"/>
      <c r="K11" s="451"/>
      <c r="L11" s="451"/>
      <c r="M11" s="451"/>
      <c r="N11" s="452"/>
      <c r="O11" s="220"/>
      <c r="P11" s="456" t="s">
        <v>89</v>
      </c>
      <c r="Q11" s="456"/>
      <c r="R11" s="456"/>
      <c r="S11" s="456"/>
      <c r="T11" s="456"/>
      <c r="U11" s="456"/>
      <c r="V11" s="456"/>
      <c r="W11" s="456"/>
      <c r="X11" s="456"/>
      <c r="Y11" s="456"/>
      <c r="Z11" s="456"/>
      <c r="AA11" s="456"/>
      <c r="AB11" s="456"/>
      <c r="AC11" s="221"/>
      <c r="AD11" s="458" t="s">
        <v>145</v>
      </c>
      <c r="AE11" s="459"/>
      <c r="AF11" s="459"/>
      <c r="AG11" s="459"/>
      <c r="AH11" s="459"/>
      <c r="AI11" s="459"/>
      <c r="AJ11" s="459"/>
      <c r="AK11" s="459"/>
      <c r="AL11" s="459"/>
      <c r="AM11" s="459"/>
      <c r="AN11" s="459"/>
      <c r="AO11" s="459"/>
      <c r="AP11" s="459"/>
      <c r="AQ11" s="459"/>
      <c r="AR11" s="460"/>
      <c r="AS11" s="474" t="s">
        <v>146</v>
      </c>
      <c r="AT11" s="475"/>
      <c r="AU11" s="475"/>
      <c r="AV11" s="475"/>
      <c r="AW11" s="475"/>
      <c r="AX11" s="475"/>
      <c r="AY11" s="475"/>
      <c r="AZ11" s="475"/>
      <c r="BA11" s="475"/>
      <c r="BB11" s="475"/>
      <c r="BC11" s="475"/>
      <c r="BD11" s="475"/>
      <c r="BE11" s="475"/>
      <c r="BF11" s="475"/>
      <c r="BG11" s="476"/>
      <c r="BH11" s="219"/>
      <c r="BK11" s="426"/>
    </row>
    <row r="12" spans="2:63" ht="10.5" customHeight="1" x14ac:dyDescent="0.15">
      <c r="B12" s="453"/>
      <c r="C12" s="454"/>
      <c r="D12" s="454"/>
      <c r="E12" s="454"/>
      <c r="F12" s="454"/>
      <c r="G12" s="454"/>
      <c r="H12" s="454"/>
      <c r="I12" s="454"/>
      <c r="J12" s="454"/>
      <c r="K12" s="454"/>
      <c r="L12" s="454"/>
      <c r="M12" s="454"/>
      <c r="N12" s="455"/>
      <c r="O12" s="222"/>
      <c r="P12" s="457"/>
      <c r="Q12" s="457"/>
      <c r="R12" s="457"/>
      <c r="S12" s="457"/>
      <c r="T12" s="457"/>
      <c r="U12" s="457"/>
      <c r="V12" s="457"/>
      <c r="W12" s="457"/>
      <c r="X12" s="457"/>
      <c r="Y12" s="457"/>
      <c r="Z12" s="457"/>
      <c r="AA12" s="457"/>
      <c r="AB12" s="457"/>
      <c r="AC12" s="223"/>
      <c r="AD12" s="224"/>
      <c r="AE12" s="481" t="s">
        <v>147</v>
      </c>
      <c r="AF12" s="481"/>
      <c r="AG12" s="481"/>
      <c r="AH12" s="481"/>
      <c r="AI12" s="481"/>
      <c r="AJ12" s="481"/>
      <c r="AK12" s="481"/>
      <c r="AL12" s="481"/>
      <c r="AM12" s="481"/>
      <c r="AN12" s="481"/>
      <c r="AO12" s="481"/>
      <c r="AP12" s="481"/>
      <c r="AQ12" s="481"/>
      <c r="AR12" s="225"/>
      <c r="AS12" s="477"/>
      <c r="AT12" s="477"/>
      <c r="AU12" s="477"/>
      <c r="AV12" s="477"/>
      <c r="AW12" s="477"/>
      <c r="AX12" s="477"/>
      <c r="AY12" s="477"/>
      <c r="AZ12" s="477"/>
      <c r="BA12" s="477"/>
      <c r="BB12" s="477"/>
      <c r="BC12" s="477"/>
      <c r="BD12" s="477"/>
      <c r="BE12" s="477"/>
      <c r="BF12" s="477"/>
      <c r="BG12" s="478"/>
      <c r="BK12" s="311" t="e">
        <f>P16-AT16</f>
        <v>#DIV/0!</v>
      </c>
    </row>
    <row r="13" spans="2:63" ht="21" customHeight="1" thickBot="1" x14ac:dyDescent="0.2">
      <c r="B13" s="482" t="s">
        <v>148</v>
      </c>
      <c r="C13" s="483"/>
      <c r="D13" s="483"/>
      <c r="E13" s="483"/>
      <c r="F13" s="483"/>
      <c r="G13" s="484"/>
      <c r="H13" s="485" t="s">
        <v>149</v>
      </c>
      <c r="I13" s="483"/>
      <c r="J13" s="483"/>
      <c r="K13" s="483"/>
      <c r="L13" s="483"/>
      <c r="M13" s="483"/>
      <c r="N13" s="483"/>
      <c r="O13" s="305"/>
      <c r="P13" s="448" t="s">
        <v>177</v>
      </c>
      <c r="Q13" s="448"/>
      <c r="R13" s="448"/>
      <c r="S13" s="448"/>
      <c r="T13" s="448"/>
      <c r="U13" s="448"/>
      <c r="V13" s="448"/>
      <c r="W13" s="448"/>
      <c r="X13" s="448"/>
      <c r="Y13" s="448"/>
      <c r="Z13" s="448"/>
      <c r="AA13" s="448"/>
      <c r="AB13" s="448"/>
      <c r="AC13" s="306"/>
      <c r="AD13" s="307"/>
      <c r="AE13" s="448" t="s">
        <v>150</v>
      </c>
      <c r="AF13" s="448"/>
      <c r="AG13" s="448"/>
      <c r="AH13" s="448"/>
      <c r="AI13" s="448"/>
      <c r="AJ13" s="448"/>
      <c r="AK13" s="448"/>
      <c r="AL13" s="448"/>
      <c r="AM13" s="448"/>
      <c r="AN13" s="448"/>
      <c r="AO13" s="448"/>
      <c r="AP13" s="448"/>
      <c r="AQ13" s="448"/>
      <c r="AR13" s="308"/>
      <c r="AS13" s="479"/>
      <c r="AT13" s="479"/>
      <c r="AU13" s="479"/>
      <c r="AV13" s="479"/>
      <c r="AW13" s="479"/>
      <c r="AX13" s="479"/>
      <c r="AY13" s="479"/>
      <c r="AZ13" s="479"/>
      <c r="BA13" s="479"/>
      <c r="BB13" s="479"/>
      <c r="BC13" s="479"/>
      <c r="BD13" s="479"/>
      <c r="BE13" s="479"/>
      <c r="BF13" s="479"/>
      <c r="BG13" s="480"/>
      <c r="BK13" s="310" t="s">
        <v>211</v>
      </c>
    </row>
    <row r="14" spans="2:63" ht="20.100000000000001" customHeight="1" thickTop="1" x14ac:dyDescent="0.15">
      <c r="B14" s="487" t="str">
        <f>IF(入力画面!F45="","",入力画面!F45)</f>
        <v>給料月額</v>
      </c>
      <c r="C14" s="488"/>
      <c r="D14" s="488"/>
      <c r="E14" s="488"/>
      <c r="F14" s="488"/>
      <c r="G14" s="489"/>
      <c r="H14" s="490" t="str">
        <f>IF(入力画面!U45="","",入力画面!U45)</f>
        <v/>
      </c>
      <c r="I14" s="491"/>
      <c r="J14" s="491"/>
      <c r="K14" s="491"/>
      <c r="L14" s="491"/>
      <c r="M14" s="491"/>
      <c r="N14" s="492"/>
      <c r="O14" s="226"/>
      <c r="P14" s="493">
        <f>SUM(H14:H16)</f>
        <v>0</v>
      </c>
      <c r="Q14" s="493"/>
      <c r="R14" s="493"/>
      <c r="S14" s="493"/>
      <c r="T14" s="493"/>
      <c r="U14" s="493"/>
      <c r="V14" s="493"/>
      <c r="W14" s="461" t="s">
        <v>104</v>
      </c>
      <c r="X14" s="461"/>
      <c r="Y14" s="473">
        <v>1</v>
      </c>
      <c r="Z14" s="473"/>
      <c r="AA14" s="302"/>
      <c r="AB14" s="302"/>
      <c r="AC14" s="303"/>
      <c r="AD14" s="304"/>
      <c r="AE14" s="493">
        <f>P14</f>
        <v>0</v>
      </c>
      <c r="AF14" s="493"/>
      <c r="AG14" s="493"/>
      <c r="AH14" s="493"/>
      <c r="AI14" s="493"/>
      <c r="AJ14" s="493"/>
      <c r="AK14" s="493"/>
      <c r="AL14" s="461" t="s">
        <v>104</v>
      </c>
      <c r="AM14" s="461"/>
      <c r="AN14" s="473">
        <v>12</v>
      </c>
      <c r="AO14" s="473"/>
      <c r="AP14" s="302"/>
      <c r="AQ14" s="302"/>
      <c r="AR14" s="303"/>
      <c r="AS14" s="302"/>
      <c r="AT14" s="462">
        <f>AE16</f>
        <v>0</v>
      </c>
      <c r="AU14" s="462"/>
      <c r="AV14" s="462"/>
      <c r="AW14" s="462"/>
      <c r="AX14" s="462"/>
      <c r="AY14" s="464" t="s">
        <v>104</v>
      </c>
      <c r="AZ14" s="464"/>
      <c r="BA14" s="464"/>
      <c r="BB14" s="466">
        <v>7.75</v>
      </c>
      <c r="BC14" s="466"/>
      <c r="BD14" s="466"/>
      <c r="BE14" s="466"/>
      <c r="BF14" s="466"/>
      <c r="BG14" s="303"/>
      <c r="BH14" s="226"/>
      <c r="BK14" s="312" t="e">
        <f>MAX(P16-AT16,0)</f>
        <v>#DIV/0!</v>
      </c>
    </row>
    <row r="15" spans="2:63" ht="20.100000000000001" customHeight="1" thickBot="1" x14ac:dyDescent="0.2">
      <c r="B15" s="468" t="str">
        <f>IF(入力画面!F49="","",入力画面!F49)</f>
        <v>地域手当</v>
      </c>
      <c r="C15" s="469"/>
      <c r="D15" s="469"/>
      <c r="E15" s="469"/>
      <c r="F15" s="469"/>
      <c r="G15" s="470"/>
      <c r="H15" s="471" t="str">
        <f>IF(入力画面!N49="","",入力画面!N49)</f>
        <v/>
      </c>
      <c r="I15" s="472"/>
      <c r="J15" s="472"/>
      <c r="K15" s="472"/>
      <c r="L15" s="472"/>
      <c r="M15" s="472"/>
      <c r="N15" s="472"/>
      <c r="O15" s="227"/>
      <c r="P15" s="486">
        <f>BC6</f>
        <v>0</v>
      </c>
      <c r="Q15" s="486"/>
      <c r="R15" s="486"/>
      <c r="S15" s="486"/>
      <c r="T15" s="486"/>
      <c r="U15" s="486"/>
      <c r="V15" s="486"/>
      <c r="W15" s="486"/>
      <c r="X15" s="486"/>
      <c r="Y15" s="486"/>
      <c r="Z15" s="486"/>
      <c r="AA15" s="486"/>
      <c r="AB15" s="486"/>
      <c r="AC15" s="228"/>
      <c r="AD15" s="227"/>
      <c r="AE15" s="486">
        <f>7.75*5*52</f>
        <v>2015</v>
      </c>
      <c r="AF15" s="486"/>
      <c r="AG15" s="486"/>
      <c r="AH15" s="486"/>
      <c r="AI15" s="486"/>
      <c r="AJ15" s="486"/>
      <c r="AK15" s="486"/>
      <c r="AL15" s="486"/>
      <c r="AM15" s="486"/>
      <c r="AN15" s="486"/>
      <c r="AO15" s="486"/>
      <c r="AP15" s="486"/>
      <c r="AQ15" s="486"/>
      <c r="AR15" s="228"/>
      <c r="AS15" s="229"/>
      <c r="AT15" s="463"/>
      <c r="AU15" s="463"/>
      <c r="AV15" s="463"/>
      <c r="AW15" s="463"/>
      <c r="AX15" s="463"/>
      <c r="AY15" s="465"/>
      <c r="AZ15" s="465"/>
      <c r="BA15" s="465"/>
      <c r="BB15" s="467"/>
      <c r="BC15" s="467"/>
      <c r="BD15" s="467"/>
      <c r="BE15" s="467"/>
      <c r="BF15" s="467"/>
      <c r="BG15" s="230"/>
      <c r="BH15" s="226"/>
    </row>
    <row r="16" spans="2:63" ht="20.100000000000001" customHeight="1" thickTop="1" thickBot="1" x14ac:dyDescent="0.2">
      <c r="B16" s="468" t="str">
        <f>IF(入力画面!F50="","",入力画面!F50)</f>
        <v/>
      </c>
      <c r="C16" s="469"/>
      <c r="D16" s="469"/>
      <c r="E16" s="469"/>
      <c r="F16" s="469"/>
      <c r="G16" s="470"/>
      <c r="H16" s="471" t="str">
        <f>IF(入力画面!N50="","",入力画面!N50)</f>
        <v/>
      </c>
      <c r="I16" s="472"/>
      <c r="J16" s="472"/>
      <c r="K16" s="472"/>
      <c r="L16" s="472"/>
      <c r="M16" s="472"/>
      <c r="N16" s="472"/>
      <c r="O16" s="231"/>
      <c r="P16" s="494" t="e">
        <f>P14/P15</f>
        <v>#DIV/0!</v>
      </c>
      <c r="Q16" s="494"/>
      <c r="R16" s="494"/>
      <c r="S16" s="494"/>
      <c r="T16" s="494"/>
      <c r="U16" s="494"/>
      <c r="V16" s="494"/>
      <c r="W16" s="494"/>
      <c r="X16" s="494"/>
      <c r="Y16" s="494"/>
      <c r="Z16" s="494"/>
      <c r="AA16" s="494"/>
      <c r="AB16" s="494"/>
      <c r="AC16" s="232"/>
      <c r="AD16" s="231"/>
      <c r="AE16" s="526">
        <f>ROUND(AE14*12/AE15,0)</f>
        <v>0</v>
      </c>
      <c r="AF16" s="526"/>
      <c r="AG16" s="526"/>
      <c r="AH16" s="526"/>
      <c r="AI16" s="526"/>
      <c r="AJ16" s="526"/>
      <c r="AK16" s="526"/>
      <c r="AL16" s="526"/>
      <c r="AM16" s="526"/>
      <c r="AN16" s="526"/>
      <c r="AO16" s="526"/>
      <c r="AP16" s="526"/>
      <c r="AQ16" s="526"/>
      <c r="AR16" s="232"/>
      <c r="AS16" s="233"/>
      <c r="AT16" s="494">
        <f>AE16*7.75</f>
        <v>0</v>
      </c>
      <c r="AU16" s="494"/>
      <c r="AV16" s="494"/>
      <c r="AW16" s="494"/>
      <c r="AX16" s="494"/>
      <c r="AY16" s="494"/>
      <c r="AZ16" s="494"/>
      <c r="BA16" s="494"/>
      <c r="BB16" s="494"/>
      <c r="BC16" s="494"/>
      <c r="BD16" s="494"/>
      <c r="BE16" s="494"/>
      <c r="BF16" s="494"/>
      <c r="BG16" s="232"/>
      <c r="BH16" s="234"/>
    </row>
    <row r="17" spans="1:60" ht="21" customHeight="1" thickBot="1" x14ac:dyDescent="0.2">
      <c r="B17" s="441" t="s">
        <v>151</v>
      </c>
      <c r="C17" s="442"/>
      <c r="D17" s="442"/>
      <c r="E17" s="442"/>
      <c r="F17" s="442"/>
      <c r="G17" s="442"/>
      <c r="H17" s="442"/>
      <c r="I17" s="442"/>
      <c r="J17" s="442"/>
      <c r="K17" s="442"/>
      <c r="L17" s="442"/>
      <c r="M17" s="442"/>
      <c r="N17" s="442"/>
      <c r="O17" s="527" t="s">
        <v>109</v>
      </c>
      <c r="P17" s="528"/>
      <c r="Q17" s="528"/>
      <c r="R17" s="528"/>
      <c r="S17" s="528"/>
      <c r="T17" s="528"/>
      <c r="U17" s="528"/>
      <c r="V17" s="528"/>
      <c r="W17" s="528"/>
      <c r="X17" s="528"/>
      <c r="Y17" s="528"/>
      <c r="Z17" s="528"/>
      <c r="AA17" s="528"/>
      <c r="AB17" s="528"/>
      <c r="AC17" s="529"/>
      <c r="AD17" s="528" t="s">
        <v>97</v>
      </c>
      <c r="AE17" s="528"/>
      <c r="AF17" s="528"/>
      <c r="AG17" s="528"/>
      <c r="AH17" s="528"/>
      <c r="AI17" s="528"/>
      <c r="AJ17" s="528"/>
      <c r="AK17" s="528"/>
      <c r="AL17" s="528"/>
      <c r="AM17" s="528"/>
      <c r="AN17" s="528"/>
      <c r="AO17" s="528"/>
      <c r="AP17" s="528"/>
      <c r="AQ17" s="528"/>
      <c r="AR17" s="528"/>
      <c r="AS17" s="528"/>
      <c r="AT17" s="528"/>
      <c r="AU17" s="528"/>
      <c r="AV17" s="528"/>
      <c r="AW17" s="528"/>
      <c r="AX17" s="528"/>
      <c r="AY17" s="528"/>
      <c r="AZ17" s="528"/>
      <c r="BA17" s="528"/>
      <c r="BB17" s="528"/>
      <c r="BC17" s="528"/>
      <c r="BD17" s="528"/>
      <c r="BE17" s="528"/>
      <c r="BF17" s="528"/>
      <c r="BG17" s="529"/>
      <c r="BH17" s="235"/>
    </row>
    <row r="18" spans="1:60" ht="21" customHeight="1" x14ac:dyDescent="0.15">
      <c r="B18" s="496" t="s">
        <v>152</v>
      </c>
      <c r="C18" s="497"/>
      <c r="D18" s="497"/>
      <c r="E18" s="497"/>
      <c r="F18" s="497"/>
      <c r="G18" s="497"/>
      <c r="H18" s="497"/>
      <c r="I18" s="497"/>
      <c r="J18" s="497"/>
      <c r="K18" s="497"/>
      <c r="L18" s="497"/>
      <c r="M18" s="497"/>
      <c r="N18" s="498"/>
      <c r="O18" s="499" t="s">
        <v>111</v>
      </c>
      <c r="P18" s="500"/>
      <c r="Q18" s="500"/>
      <c r="R18" s="500"/>
      <c r="S18" s="500"/>
      <c r="T18" s="500"/>
      <c r="U18" s="500"/>
      <c r="V18" s="500"/>
      <c r="W18" s="500"/>
      <c r="X18" s="500"/>
      <c r="Y18" s="500"/>
      <c r="Z18" s="500"/>
      <c r="AA18" s="500"/>
      <c r="AB18" s="500"/>
      <c r="AC18" s="501"/>
      <c r="AD18" s="505" t="s">
        <v>213</v>
      </c>
      <c r="AE18" s="475"/>
      <c r="AF18" s="475"/>
      <c r="AG18" s="475"/>
      <c r="AH18" s="475"/>
      <c r="AI18" s="475"/>
      <c r="AJ18" s="475"/>
      <c r="AK18" s="475"/>
      <c r="AL18" s="475"/>
      <c r="AM18" s="475"/>
      <c r="AN18" s="475"/>
      <c r="AO18" s="475"/>
      <c r="AP18" s="475"/>
      <c r="AQ18" s="475"/>
      <c r="AR18" s="475"/>
      <c r="AS18" s="475"/>
      <c r="AT18" s="475"/>
      <c r="AU18" s="475"/>
      <c r="AV18" s="475"/>
      <c r="AW18" s="475"/>
      <c r="AX18" s="475"/>
      <c r="AY18" s="475"/>
      <c r="AZ18" s="475"/>
      <c r="BA18" s="475"/>
      <c r="BB18" s="475"/>
      <c r="BC18" s="475"/>
      <c r="BD18" s="475"/>
      <c r="BE18" s="475"/>
      <c r="BF18" s="475"/>
      <c r="BG18" s="476"/>
      <c r="BH18" s="235"/>
    </row>
    <row r="19" spans="1:60" ht="21" customHeight="1" thickBot="1" x14ac:dyDescent="0.2">
      <c r="B19" s="507" t="s">
        <v>148</v>
      </c>
      <c r="C19" s="508"/>
      <c r="D19" s="508"/>
      <c r="E19" s="508"/>
      <c r="F19" s="508"/>
      <c r="G19" s="509"/>
      <c r="H19" s="510" t="s">
        <v>153</v>
      </c>
      <c r="I19" s="508"/>
      <c r="J19" s="508"/>
      <c r="K19" s="508"/>
      <c r="L19" s="508"/>
      <c r="M19" s="508"/>
      <c r="N19" s="511"/>
      <c r="O19" s="502"/>
      <c r="P19" s="503"/>
      <c r="Q19" s="503"/>
      <c r="R19" s="503"/>
      <c r="S19" s="503"/>
      <c r="T19" s="503"/>
      <c r="U19" s="503"/>
      <c r="V19" s="503"/>
      <c r="W19" s="503"/>
      <c r="X19" s="503"/>
      <c r="Y19" s="503"/>
      <c r="Z19" s="503"/>
      <c r="AA19" s="503"/>
      <c r="AB19" s="503"/>
      <c r="AC19" s="504"/>
      <c r="AD19" s="506"/>
      <c r="AE19" s="479"/>
      <c r="AF19" s="479"/>
      <c r="AG19" s="479"/>
      <c r="AH19" s="479"/>
      <c r="AI19" s="479"/>
      <c r="AJ19" s="479"/>
      <c r="AK19" s="479"/>
      <c r="AL19" s="479"/>
      <c r="AM19" s="479"/>
      <c r="AN19" s="479"/>
      <c r="AO19" s="479"/>
      <c r="AP19" s="479"/>
      <c r="AQ19" s="479"/>
      <c r="AR19" s="479"/>
      <c r="AS19" s="479"/>
      <c r="AT19" s="479"/>
      <c r="AU19" s="479"/>
      <c r="AV19" s="479"/>
      <c r="AW19" s="479"/>
      <c r="AX19" s="479"/>
      <c r="AY19" s="479"/>
      <c r="AZ19" s="479"/>
      <c r="BA19" s="479"/>
      <c r="BB19" s="479"/>
      <c r="BC19" s="479"/>
      <c r="BD19" s="479"/>
      <c r="BE19" s="479"/>
      <c r="BF19" s="479"/>
      <c r="BG19" s="480"/>
      <c r="BH19" s="235"/>
    </row>
    <row r="20" spans="1:60" ht="20.100000000000001" customHeight="1" thickTop="1" x14ac:dyDescent="0.15">
      <c r="B20" s="512" t="str">
        <f>IF(入力画面!F54="","",入力画面!F54)</f>
        <v>教職調整額</v>
      </c>
      <c r="C20" s="513"/>
      <c r="D20" s="513"/>
      <c r="E20" s="513"/>
      <c r="F20" s="513"/>
      <c r="G20" s="514"/>
      <c r="H20" s="515" t="str">
        <f>IF(入力画面!N54="","",入力画面!N54)</f>
        <v/>
      </c>
      <c r="I20" s="516"/>
      <c r="J20" s="516"/>
      <c r="K20" s="516"/>
      <c r="L20" s="516"/>
      <c r="M20" s="516"/>
      <c r="N20" s="516"/>
      <c r="O20" s="309"/>
      <c r="P20" s="517">
        <f>SUM(H20:N25)</f>
        <v>0</v>
      </c>
      <c r="Q20" s="517"/>
      <c r="R20" s="517"/>
      <c r="S20" s="517"/>
      <c r="T20" s="517"/>
      <c r="U20" s="543" t="s">
        <v>154</v>
      </c>
      <c r="V20" s="543"/>
      <c r="W20" s="517">
        <v>1</v>
      </c>
      <c r="X20" s="517"/>
      <c r="Y20" s="543" t="s">
        <v>155</v>
      </c>
      <c r="Z20" s="543"/>
      <c r="AA20" s="495">
        <v>22</v>
      </c>
      <c r="AB20" s="495"/>
      <c r="AC20" s="280"/>
      <c r="AE20" s="524" t="s">
        <v>209</v>
      </c>
      <c r="AF20" s="530" t="e">
        <f>BK14</f>
        <v>#DIV/0!</v>
      </c>
      <c r="AG20" s="530"/>
      <c r="AH20" s="530"/>
      <c r="AI20" s="530"/>
      <c r="AJ20" s="530"/>
      <c r="AK20" s="530"/>
      <c r="AL20" s="530"/>
      <c r="AM20" s="530"/>
      <c r="AN20" s="530" t="s">
        <v>212</v>
      </c>
      <c r="AO20" s="530"/>
      <c r="AP20" s="530"/>
      <c r="AQ20" s="530"/>
      <c r="AR20" s="530"/>
      <c r="AS20" s="530"/>
      <c r="AT20" s="530"/>
      <c r="AU20" s="530"/>
      <c r="AV20" s="532">
        <f>P22</f>
        <v>0</v>
      </c>
      <c r="AW20" s="532"/>
      <c r="AX20" s="532"/>
      <c r="AY20" s="532"/>
      <c r="AZ20" s="532"/>
      <c r="BA20" s="532"/>
      <c r="BB20" s="522" t="s">
        <v>47</v>
      </c>
      <c r="BC20" s="520" t="s">
        <v>154</v>
      </c>
      <c r="BD20" s="520"/>
      <c r="BE20" s="518">
        <f>BC8</f>
        <v>0</v>
      </c>
      <c r="BF20" s="518"/>
      <c r="BG20" s="236"/>
      <c r="BH20" s="237"/>
    </row>
    <row r="21" spans="1:60" ht="20.100000000000001" customHeight="1" thickBot="1" x14ac:dyDescent="0.2">
      <c r="B21" s="533" t="str">
        <f>IF(入力画面!F55="","",入力画面!F55)</f>
        <v>扶養手当</v>
      </c>
      <c r="C21" s="534"/>
      <c r="D21" s="534"/>
      <c r="E21" s="534"/>
      <c r="F21" s="534"/>
      <c r="G21" s="535"/>
      <c r="H21" s="471" t="str">
        <f>IF(入力画面!N55="","",入力画面!N55)</f>
        <v/>
      </c>
      <c r="I21" s="472"/>
      <c r="J21" s="472"/>
      <c r="K21" s="472"/>
      <c r="L21" s="472"/>
      <c r="M21" s="472"/>
      <c r="N21" s="536"/>
      <c r="O21" s="279"/>
      <c r="P21" s="517"/>
      <c r="Q21" s="517"/>
      <c r="R21" s="517"/>
      <c r="S21" s="517"/>
      <c r="T21" s="517"/>
      <c r="U21" s="543"/>
      <c r="V21" s="543"/>
      <c r="W21" s="517"/>
      <c r="X21" s="517"/>
      <c r="Y21" s="543"/>
      <c r="Z21" s="543"/>
      <c r="AA21" s="495"/>
      <c r="AB21" s="495"/>
      <c r="AC21" s="280"/>
      <c r="AE21" s="525"/>
      <c r="AF21" s="531"/>
      <c r="AG21" s="531"/>
      <c r="AH21" s="531"/>
      <c r="AI21" s="531"/>
      <c r="AJ21" s="531"/>
      <c r="AK21" s="531"/>
      <c r="AL21" s="531"/>
      <c r="AM21" s="531"/>
      <c r="AN21" s="531"/>
      <c r="AO21" s="531"/>
      <c r="AP21" s="531"/>
      <c r="AQ21" s="531"/>
      <c r="AR21" s="531"/>
      <c r="AS21" s="531"/>
      <c r="AT21" s="531"/>
      <c r="AU21" s="531"/>
      <c r="AV21" s="532"/>
      <c r="AW21" s="532"/>
      <c r="AX21" s="532"/>
      <c r="AY21" s="532"/>
      <c r="AZ21" s="532"/>
      <c r="BA21" s="532"/>
      <c r="BB21" s="523"/>
      <c r="BC21" s="521"/>
      <c r="BD21" s="521"/>
      <c r="BE21" s="519"/>
      <c r="BF21" s="519"/>
      <c r="BG21" s="236"/>
      <c r="BH21" s="237"/>
    </row>
    <row r="22" spans="1:60" ht="20.100000000000001" customHeight="1" thickTop="1" x14ac:dyDescent="0.15">
      <c r="B22" s="537" t="str">
        <f>IF(入力画面!F56="","",入力画面!F56)</f>
        <v>住居手当</v>
      </c>
      <c r="C22" s="538"/>
      <c r="D22" s="538"/>
      <c r="E22" s="538"/>
      <c r="F22" s="538"/>
      <c r="G22" s="539"/>
      <c r="H22" s="540" t="str">
        <f>IF(入力画面!N56="","",入力画面!N56)</f>
        <v/>
      </c>
      <c r="I22" s="541"/>
      <c r="J22" s="541"/>
      <c r="K22" s="541"/>
      <c r="L22" s="541"/>
      <c r="M22" s="541"/>
      <c r="N22" s="541"/>
      <c r="O22" s="281"/>
      <c r="P22" s="542">
        <f>P20/22</f>
        <v>0</v>
      </c>
      <c r="Q22" s="542"/>
      <c r="R22" s="542"/>
      <c r="S22" s="542"/>
      <c r="T22" s="542"/>
      <c r="U22" s="542"/>
      <c r="V22" s="542"/>
      <c r="W22" s="542"/>
      <c r="X22" s="542"/>
      <c r="Y22" s="542"/>
      <c r="Z22" s="542"/>
      <c r="AA22" s="542"/>
      <c r="AB22" s="542"/>
      <c r="AC22" s="282"/>
      <c r="AD22" s="284"/>
      <c r="AE22" s="545" t="e">
        <f>ROUNDDOWN(AF20+P22,0)</f>
        <v>#DIV/0!</v>
      </c>
      <c r="AF22" s="545"/>
      <c r="AG22" s="545"/>
      <c r="AH22" s="545"/>
      <c r="AI22" s="545"/>
      <c r="AJ22" s="545"/>
      <c r="AK22" s="545"/>
      <c r="AL22" s="545"/>
      <c r="AM22" s="545"/>
      <c r="AN22" s="545"/>
      <c r="AO22" s="545"/>
      <c r="AP22" s="545"/>
      <c r="AQ22" s="545"/>
      <c r="AR22" s="544" t="s">
        <v>156</v>
      </c>
      <c r="AS22" s="544"/>
      <c r="AT22" s="544">
        <f>BC8</f>
        <v>0</v>
      </c>
      <c r="AU22" s="544"/>
      <c r="AV22" s="283"/>
      <c r="AW22" s="283"/>
      <c r="AX22" s="283"/>
      <c r="AY22" s="283"/>
      <c r="AZ22" s="283"/>
      <c r="BA22" s="283"/>
      <c r="BB22" s="283"/>
      <c r="BC22" s="283"/>
      <c r="BD22" s="283"/>
      <c r="BE22" s="283"/>
      <c r="BF22" s="283"/>
      <c r="BG22" s="285"/>
      <c r="BH22" s="237"/>
    </row>
    <row r="23" spans="1:60" ht="20.100000000000001" customHeight="1" thickBot="1" x14ac:dyDescent="0.2">
      <c r="B23" s="533" t="str">
        <f>IF(入力画面!F57="","",入力画面!F57)</f>
        <v>教員特別手当</v>
      </c>
      <c r="C23" s="534"/>
      <c r="D23" s="534"/>
      <c r="E23" s="534"/>
      <c r="F23" s="534"/>
      <c r="G23" s="535"/>
      <c r="H23" s="471" t="str">
        <f>IF(入力画面!N57="","",入力画面!N57)</f>
        <v/>
      </c>
      <c r="I23" s="472"/>
      <c r="J23" s="472"/>
      <c r="K23" s="472"/>
      <c r="L23" s="472"/>
      <c r="M23" s="472"/>
      <c r="N23" s="536"/>
      <c r="O23" s="238"/>
      <c r="P23" s="554"/>
      <c r="Q23" s="554"/>
      <c r="R23" s="554"/>
      <c r="S23" s="554"/>
      <c r="T23" s="554"/>
      <c r="U23" s="554"/>
      <c r="V23" s="554"/>
      <c r="W23" s="554"/>
      <c r="X23" s="554"/>
      <c r="Y23" s="554"/>
      <c r="Z23" s="554"/>
      <c r="AA23" s="554"/>
      <c r="AB23" s="554"/>
      <c r="AC23" s="286"/>
      <c r="AD23" s="287"/>
      <c r="AE23" s="562"/>
      <c r="AF23" s="562"/>
      <c r="AG23" s="562"/>
      <c r="AH23" s="562"/>
      <c r="AI23" s="562"/>
      <c r="AJ23" s="562"/>
      <c r="AK23" s="562"/>
      <c r="AL23" s="562"/>
      <c r="AM23" s="562"/>
      <c r="AN23" s="562"/>
      <c r="AO23" s="562"/>
      <c r="AP23" s="562"/>
      <c r="AQ23" s="562"/>
      <c r="AR23" s="562"/>
      <c r="AS23" s="562"/>
      <c r="AT23" s="562"/>
      <c r="AU23" s="562"/>
      <c r="AV23" s="562"/>
      <c r="AW23" s="562"/>
      <c r="AX23" s="562"/>
      <c r="AY23" s="562"/>
      <c r="AZ23" s="562"/>
      <c r="BA23" s="562"/>
      <c r="BB23" s="562"/>
      <c r="BC23" s="562"/>
      <c r="BD23" s="562"/>
      <c r="BE23" s="562"/>
      <c r="BF23" s="562"/>
      <c r="BG23" s="288"/>
      <c r="BH23" s="237"/>
    </row>
    <row r="24" spans="1:60" ht="20.100000000000001" customHeight="1" x14ac:dyDescent="0.15">
      <c r="B24" s="537" t="str">
        <f>IF(入力画面!F58="","",入力画面!F58)</f>
        <v>寒冷地手当</v>
      </c>
      <c r="C24" s="538"/>
      <c r="D24" s="538"/>
      <c r="E24" s="538"/>
      <c r="F24" s="538"/>
      <c r="G24" s="539"/>
      <c r="H24" s="540" t="str">
        <f>IF(入力画面!N58="","",入力画面!N58)</f>
        <v/>
      </c>
      <c r="I24" s="541"/>
      <c r="J24" s="541"/>
      <c r="K24" s="541"/>
      <c r="L24" s="541"/>
      <c r="M24" s="541"/>
      <c r="N24" s="541"/>
      <c r="O24" s="239"/>
      <c r="P24" s="555"/>
      <c r="Q24" s="555"/>
      <c r="R24" s="555"/>
      <c r="S24" s="555"/>
      <c r="T24" s="555"/>
      <c r="U24" s="555"/>
      <c r="V24" s="555"/>
      <c r="W24" s="555"/>
      <c r="X24" s="555"/>
      <c r="Y24" s="555"/>
      <c r="Z24" s="555"/>
      <c r="AA24" s="555"/>
      <c r="AB24" s="555"/>
      <c r="AC24" s="240"/>
      <c r="AD24" s="547"/>
      <c r="AE24" s="558" t="s">
        <v>157</v>
      </c>
      <c r="AF24" s="558"/>
      <c r="AG24" s="558"/>
      <c r="AH24" s="558"/>
      <c r="AI24" s="558"/>
      <c r="AJ24" s="558"/>
      <c r="AK24" s="558"/>
      <c r="AL24" s="558"/>
      <c r="AM24" s="558"/>
      <c r="AN24" s="558"/>
      <c r="AO24" s="558"/>
      <c r="AP24" s="558"/>
      <c r="AQ24" s="558"/>
      <c r="AR24" s="558"/>
      <c r="AS24" s="558"/>
      <c r="AT24" s="558"/>
      <c r="AU24" s="558"/>
      <c r="AV24" s="558"/>
      <c r="AW24" s="558"/>
      <c r="AX24" s="558"/>
      <c r="AY24" s="558"/>
      <c r="AZ24" s="558"/>
      <c r="BA24" s="558"/>
      <c r="BB24" s="558"/>
      <c r="BC24" s="558"/>
      <c r="BD24" s="558"/>
      <c r="BE24" s="558"/>
      <c r="BF24" s="558"/>
      <c r="BG24" s="549"/>
      <c r="BH24" s="237"/>
    </row>
    <row r="25" spans="1:60" ht="20.100000000000001" customHeight="1" thickBot="1" x14ac:dyDescent="0.2">
      <c r="B25" s="551" t="str">
        <f>IF(入力画面!F59="","",入力画面!F59)</f>
        <v/>
      </c>
      <c r="C25" s="552"/>
      <c r="D25" s="552"/>
      <c r="E25" s="552"/>
      <c r="F25" s="552"/>
      <c r="G25" s="553"/>
      <c r="H25" s="427" t="str">
        <f>IF(入力画面!N59="","",入力画面!N59)</f>
        <v/>
      </c>
      <c r="I25" s="428"/>
      <c r="J25" s="428"/>
      <c r="K25" s="428"/>
      <c r="L25" s="428"/>
      <c r="M25" s="428"/>
      <c r="N25" s="429"/>
      <c r="O25" s="241"/>
      <c r="P25" s="556"/>
      <c r="Q25" s="556"/>
      <c r="R25" s="556"/>
      <c r="S25" s="556"/>
      <c r="T25" s="556"/>
      <c r="U25" s="556"/>
      <c r="V25" s="556"/>
      <c r="W25" s="556"/>
      <c r="X25" s="556"/>
      <c r="Y25" s="556"/>
      <c r="Z25" s="556"/>
      <c r="AA25" s="556"/>
      <c r="AB25" s="556"/>
      <c r="AC25" s="242"/>
      <c r="AD25" s="548"/>
      <c r="AE25" s="557" t="e">
        <f>AE22*BC8</f>
        <v>#DIV/0!</v>
      </c>
      <c r="AF25" s="557"/>
      <c r="AG25" s="557"/>
      <c r="AH25" s="557"/>
      <c r="AI25" s="557"/>
      <c r="AJ25" s="557"/>
      <c r="AK25" s="557"/>
      <c r="AL25" s="557"/>
      <c r="AM25" s="557"/>
      <c r="AN25" s="557"/>
      <c r="AO25" s="557"/>
      <c r="AP25" s="557"/>
      <c r="AQ25" s="557"/>
      <c r="AR25" s="557"/>
      <c r="AS25" s="557"/>
      <c r="AT25" s="557"/>
      <c r="AU25" s="557"/>
      <c r="AV25" s="557"/>
      <c r="AW25" s="557"/>
      <c r="AX25" s="557"/>
      <c r="AY25" s="557"/>
      <c r="AZ25" s="557"/>
      <c r="BA25" s="557"/>
      <c r="BB25" s="557"/>
      <c r="BC25" s="557"/>
      <c r="BD25" s="557"/>
      <c r="BE25" s="557"/>
      <c r="BF25" s="557"/>
      <c r="BG25" s="550"/>
      <c r="BH25" s="237"/>
    </row>
    <row r="26" spans="1:60" ht="15" customHeight="1" thickBot="1" x14ac:dyDescent="0.2">
      <c r="A26" s="243"/>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4"/>
      <c r="BB26" s="243"/>
      <c r="BC26" s="243"/>
      <c r="BD26" s="243"/>
      <c r="BE26" s="243"/>
      <c r="BF26" s="243"/>
      <c r="BG26" s="243"/>
      <c r="BH26" s="243"/>
    </row>
    <row r="27" spans="1:60" ht="15" customHeight="1" thickTop="1" x14ac:dyDescent="0.15">
      <c r="BA27" s="235"/>
    </row>
    <row r="28" spans="1:60" ht="15" customHeight="1" x14ac:dyDescent="0.15"/>
    <row r="29" spans="1:60" ht="18.75" x14ac:dyDescent="0.2">
      <c r="B29" s="559" t="s">
        <v>158</v>
      </c>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59"/>
      <c r="AW29" s="559"/>
      <c r="AX29" s="559"/>
      <c r="AY29" s="559"/>
      <c r="AZ29" s="559"/>
      <c r="BA29" s="559"/>
      <c r="BB29" s="559"/>
      <c r="BC29" s="559"/>
      <c r="BD29" s="559"/>
      <c r="BE29" s="559"/>
      <c r="BF29" s="559"/>
      <c r="BG29" s="559"/>
      <c r="BH29" s="208"/>
    </row>
    <row r="30" spans="1:60" x14ac:dyDescent="0.15">
      <c r="D30" s="245"/>
      <c r="E30" s="245"/>
      <c r="F30" s="245"/>
      <c r="G30" s="245"/>
      <c r="H30" s="245"/>
      <c r="I30" s="245"/>
      <c r="J30" s="245"/>
      <c r="K30" s="245"/>
      <c r="L30" s="246"/>
      <c r="M30" s="246"/>
      <c r="N30" s="246"/>
      <c r="O30" s="246"/>
      <c r="P30" s="246"/>
      <c r="Q30" s="246"/>
      <c r="R30" s="246"/>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6"/>
      <c r="AR30" s="246"/>
      <c r="AS30" s="246"/>
      <c r="AT30" s="246"/>
      <c r="AU30" s="246"/>
      <c r="AV30" s="246"/>
      <c r="AW30" s="246"/>
      <c r="AX30" s="246"/>
      <c r="AY30" s="246"/>
      <c r="AZ30" s="246"/>
      <c r="BA30" s="246"/>
      <c r="BB30" s="246"/>
      <c r="BC30" s="246"/>
      <c r="BD30" s="246"/>
      <c r="BE30" s="246"/>
      <c r="BF30" s="246"/>
      <c r="BG30" s="246"/>
      <c r="BH30" s="246"/>
    </row>
    <row r="31" spans="1:60" ht="15.95" customHeight="1" x14ac:dyDescent="0.15">
      <c r="B31" s="248" t="s">
        <v>189</v>
      </c>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BD31" s="246"/>
      <c r="BE31" s="246"/>
      <c r="BF31" s="246"/>
      <c r="BG31" s="246"/>
      <c r="BH31" s="246"/>
    </row>
    <row r="32" spans="1:60" ht="15.95" customHeight="1" x14ac:dyDescent="0.15">
      <c r="B32" s="246"/>
      <c r="C32" s="560" t="s">
        <v>81</v>
      </c>
      <c r="D32" s="560"/>
      <c r="E32" s="560"/>
      <c r="F32" s="560"/>
      <c r="G32" s="560"/>
      <c r="H32" s="560"/>
      <c r="I32" s="560"/>
      <c r="J32" s="246"/>
      <c r="L32" s="246"/>
      <c r="M32" s="246"/>
      <c r="N32" s="246"/>
      <c r="O32" s="246"/>
      <c r="P32" s="246"/>
      <c r="R32" s="246"/>
      <c r="S32" s="246"/>
      <c r="T32" s="560" t="s">
        <v>82</v>
      </c>
      <c r="U32" s="560"/>
      <c r="V32" s="560"/>
      <c r="W32" s="560"/>
      <c r="X32" s="560"/>
      <c r="Y32" s="560"/>
      <c r="Z32" s="245"/>
      <c r="AA32" s="245"/>
      <c r="AB32" s="246"/>
      <c r="AC32" s="246"/>
      <c r="AD32" s="246"/>
      <c r="AE32" s="246"/>
      <c r="AF32" s="246"/>
      <c r="AG32" s="246"/>
      <c r="AH32" s="246"/>
      <c r="AI32" s="246"/>
      <c r="AJ32" s="246"/>
      <c r="AK32" s="246"/>
      <c r="AL32" s="246"/>
      <c r="AM32" s="246"/>
      <c r="AN32" s="246"/>
      <c r="AS32" s="246"/>
      <c r="AT32" s="246"/>
      <c r="AU32" s="246"/>
      <c r="AV32" s="246"/>
    </row>
    <row r="33" spans="2:64" ht="15.95" customHeight="1" x14ac:dyDescent="0.15">
      <c r="B33" s="246"/>
      <c r="C33" s="249" t="s">
        <v>160</v>
      </c>
      <c r="D33" s="561" t="str">
        <f>IF(M6="","",M6)</f>
        <v/>
      </c>
      <c r="E33" s="561"/>
      <c r="F33" s="561"/>
      <c r="G33" s="561"/>
      <c r="H33" s="561"/>
      <c r="I33" s="249" t="s">
        <v>161</v>
      </c>
      <c r="J33" s="210"/>
      <c r="K33" s="210" t="s">
        <v>162</v>
      </c>
      <c r="L33" s="210"/>
      <c r="M33" s="250" t="s">
        <v>163</v>
      </c>
      <c r="N33" s="210"/>
      <c r="O33" s="210"/>
      <c r="P33" s="210"/>
      <c r="Q33" s="210" t="s">
        <v>165</v>
      </c>
      <c r="R33" s="210"/>
      <c r="S33" s="249" t="s">
        <v>160</v>
      </c>
      <c r="T33" s="546" t="str">
        <f>IF(D33="","",ROUND(D33/22,-1))</f>
        <v/>
      </c>
      <c r="U33" s="546"/>
      <c r="V33" s="546"/>
      <c r="W33" s="546"/>
      <c r="X33" s="546"/>
      <c r="Y33" s="546"/>
      <c r="Z33" s="249" t="s">
        <v>161</v>
      </c>
      <c r="AA33" s="249"/>
      <c r="AB33" s="251" t="s">
        <v>28</v>
      </c>
      <c r="AC33" s="249"/>
      <c r="AD33" s="249"/>
      <c r="AE33" s="210"/>
      <c r="AF33" s="210"/>
      <c r="AG33" s="210"/>
      <c r="AH33" s="249"/>
      <c r="AI33" s="249"/>
      <c r="AJ33" s="249"/>
      <c r="AK33" s="246"/>
      <c r="AL33" s="246"/>
      <c r="AM33" s="246"/>
      <c r="AN33" s="246"/>
      <c r="AO33" s="246"/>
      <c r="AP33" s="246"/>
      <c r="AQ33" s="246"/>
      <c r="AR33" s="249"/>
      <c r="AS33" s="249"/>
      <c r="AT33" s="210"/>
      <c r="AU33" s="210"/>
      <c r="AV33" s="210"/>
      <c r="AW33" s="249"/>
      <c r="AX33" s="249"/>
      <c r="AY33" s="249"/>
      <c r="AZ33" s="246"/>
      <c r="BA33" s="246"/>
      <c r="BB33" s="246"/>
      <c r="BC33" s="246"/>
      <c r="BD33" s="246"/>
      <c r="BE33" s="246"/>
      <c r="BF33" s="246"/>
      <c r="BG33" s="246"/>
    </row>
    <row r="34" spans="2:64" ht="15.95" customHeight="1" x14ac:dyDescent="0.15">
      <c r="B34" s="246"/>
      <c r="C34" s="560" t="s">
        <v>82</v>
      </c>
      <c r="D34" s="560"/>
      <c r="E34" s="560"/>
      <c r="F34" s="560"/>
      <c r="G34" s="560"/>
      <c r="H34" s="560"/>
      <c r="I34" s="560"/>
      <c r="J34" s="246"/>
      <c r="K34" s="246"/>
      <c r="M34" s="245"/>
      <c r="N34" s="560" t="s">
        <v>166</v>
      </c>
      <c r="O34" s="560"/>
      <c r="P34" s="560"/>
      <c r="Q34" s="560"/>
      <c r="R34" s="560"/>
      <c r="S34" s="246"/>
      <c r="T34" s="246"/>
      <c r="W34" s="245"/>
      <c r="X34" s="560" t="s">
        <v>167</v>
      </c>
      <c r="Y34" s="560"/>
      <c r="Z34" s="560"/>
      <c r="AA34" s="560"/>
      <c r="AB34" s="560"/>
      <c r="AC34" s="560"/>
    </row>
    <row r="35" spans="2:64" ht="15.95" customHeight="1" x14ac:dyDescent="0.15">
      <c r="B35" s="246"/>
      <c r="C35" s="249" t="s">
        <v>159</v>
      </c>
      <c r="D35" s="561" t="str">
        <f>T33</f>
        <v/>
      </c>
      <c r="E35" s="561"/>
      <c r="F35" s="561"/>
      <c r="G35" s="561"/>
      <c r="H35" s="561"/>
      <c r="I35" s="249" t="s">
        <v>168</v>
      </c>
      <c r="J35" s="249"/>
      <c r="K35" s="210" t="s">
        <v>44</v>
      </c>
      <c r="L35" s="210"/>
      <c r="M35" s="210" t="s">
        <v>159</v>
      </c>
      <c r="N35" s="563">
        <v>50</v>
      </c>
      <c r="O35" s="563"/>
      <c r="P35" s="563" t="s">
        <v>169</v>
      </c>
      <c r="Q35" s="563"/>
      <c r="R35" s="563"/>
      <c r="S35" s="563"/>
      <c r="T35" s="563"/>
      <c r="U35" s="210" t="s">
        <v>56</v>
      </c>
      <c r="V35" s="210"/>
      <c r="W35" s="210" t="s">
        <v>116</v>
      </c>
      <c r="X35" s="546" t="str">
        <f>IF(D33="","",ROUNDDOWN(D35*50/100,0))</f>
        <v/>
      </c>
      <c r="Y35" s="546"/>
      <c r="Z35" s="546"/>
      <c r="AA35" s="546"/>
      <c r="AB35" s="546"/>
      <c r="AC35" s="546"/>
      <c r="AD35" s="249" t="s">
        <v>161</v>
      </c>
      <c r="AE35" s="249"/>
      <c r="AF35" s="251" t="s">
        <v>191</v>
      </c>
      <c r="AG35" s="249"/>
      <c r="AH35" s="249"/>
      <c r="AI35" s="249"/>
      <c r="AJ35" s="249"/>
      <c r="AK35" s="249"/>
      <c r="AL35" s="210"/>
      <c r="AM35" s="249"/>
      <c r="AN35" s="252" t="s">
        <v>170</v>
      </c>
      <c r="AP35" s="246"/>
      <c r="AQ35" s="246"/>
      <c r="AR35" s="246"/>
      <c r="AS35" s="246"/>
      <c r="AT35" s="246"/>
      <c r="AU35" s="246"/>
      <c r="AV35" s="246"/>
      <c r="AW35" s="249"/>
      <c r="AX35" s="249"/>
      <c r="AY35" s="249"/>
      <c r="AZ35" s="249"/>
      <c r="BA35" s="210"/>
      <c r="BB35" s="249"/>
      <c r="BC35" s="246"/>
      <c r="BD35" s="249"/>
      <c r="BE35" s="246"/>
      <c r="BF35" s="246"/>
      <c r="BG35" s="246"/>
      <c r="BH35" s="246"/>
      <c r="BI35" s="246"/>
      <c r="BJ35" s="246"/>
      <c r="BK35" s="246"/>
      <c r="BL35" s="246"/>
    </row>
    <row r="36" spans="2:64" ht="7.5" customHeight="1" x14ac:dyDescent="0.15">
      <c r="B36" s="246"/>
      <c r="C36" s="249"/>
      <c r="D36" s="289"/>
      <c r="E36" s="289"/>
      <c r="F36" s="289"/>
      <c r="G36" s="289"/>
      <c r="H36" s="289"/>
      <c r="I36" s="249"/>
      <c r="J36" s="249"/>
      <c r="K36" s="210"/>
      <c r="L36" s="210"/>
      <c r="M36" s="210"/>
      <c r="N36" s="210"/>
      <c r="O36" s="210"/>
      <c r="P36" s="210"/>
      <c r="Q36" s="210"/>
      <c r="R36" s="210"/>
      <c r="S36" s="210"/>
      <c r="T36" s="210"/>
      <c r="U36" s="210"/>
      <c r="V36" s="210"/>
      <c r="W36" s="210"/>
      <c r="X36" s="290"/>
      <c r="Y36" s="290"/>
      <c r="Z36" s="290"/>
      <c r="AA36" s="290"/>
      <c r="AB36" s="290"/>
      <c r="AC36" s="290"/>
      <c r="AD36" s="249"/>
      <c r="AE36" s="249"/>
      <c r="AF36" s="251"/>
      <c r="AG36" s="249"/>
      <c r="AH36" s="249"/>
      <c r="AI36" s="249"/>
      <c r="AJ36" s="249"/>
      <c r="AK36" s="249"/>
      <c r="AL36" s="210"/>
      <c r="AM36" s="249"/>
      <c r="AN36" s="252"/>
      <c r="AP36" s="246"/>
      <c r="AQ36" s="246"/>
      <c r="AR36" s="246"/>
      <c r="AS36" s="246"/>
      <c r="AT36" s="246"/>
      <c r="AU36" s="246"/>
      <c r="AV36" s="246"/>
      <c r="AW36" s="249"/>
      <c r="AX36" s="249"/>
      <c r="AY36" s="249"/>
      <c r="AZ36" s="249"/>
      <c r="BA36" s="210"/>
      <c r="BB36" s="249"/>
      <c r="BC36" s="246"/>
      <c r="BD36" s="249"/>
      <c r="BE36" s="246"/>
      <c r="BF36" s="246"/>
      <c r="BG36" s="246"/>
      <c r="BH36" s="246"/>
      <c r="BI36" s="246"/>
      <c r="BJ36" s="246"/>
      <c r="BK36" s="246"/>
      <c r="BL36" s="246"/>
    </row>
    <row r="37" spans="2:64" ht="15.75" customHeight="1" x14ac:dyDescent="0.15">
      <c r="B37" s="258" t="s">
        <v>190</v>
      </c>
      <c r="C37" s="254"/>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46"/>
      <c r="BG37" s="246"/>
      <c r="BH37" s="259"/>
    </row>
    <row r="38" spans="2:64" ht="15.75" customHeight="1" thickBot="1" x14ac:dyDescent="0.2">
      <c r="C38" s="260"/>
      <c r="D38" s="564" t="s">
        <v>192</v>
      </c>
      <c r="E38" s="564"/>
      <c r="F38" s="564"/>
      <c r="G38" s="564"/>
      <c r="H38" s="564"/>
      <c r="I38" s="564"/>
      <c r="J38" s="564"/>
      <c r="K38" s="564"/>
      <c r="L38" s="564"/>
      <c r="M38" s="564"/>
      <c r="N38" s="261"/>
      <c r="O38" s="261"/>
      <c r="P38" s="261"/>
      <c r="R38" s="564" t="s">
        <v>32</v>
      </c>
      <c r="S38" s="564"/>
      <c r="T38" s="564"/>
      <c r="U38" s="564"/>
      <c r="V38" s="564"/>
      <c r="X38" s="261"/>
      <c r="Y38" s="261"/>
      <c r="AA38" s="565" t="s">
        <v>171</v>
      </c>
      <c r="AB38" s="566"/>
      <c r="AC38" s="566"/>
      <c r="AD38" s="566"/>
      <c r="AE38" s="566"/>
      <c r="AF38" s="566"/>
      <c r="AG38" s="566"/>
      <c r="AH38" s="566"/>
      <c r="AJ38" s="262"/>
      <c r="AL38" s="262"/>
      <c r="AM38" s="567" t="s">
        <v>172</v>
      </c>
      <c r="AN38" s="567"/>
      <c r="AO38" s="567"/>
      <c r="AP38" s="567"/>
      <c r="AQ38" s="567"/>
      <c r="AR38" s="567"/>
      <c r="AS38" s="567"/>
      <c r="AT38" s="567"/>
      <c r="AU38" s="567"/>
      <c r="AV38" s="567"/>
      <c r="AW38" s="256"/>
      <c r="AX38" s="256"/>
      <c r="AY38" s="256"/>
      <c r="AZ38" s="256"/>
      <c r="BA38" s="256"/>
      <c r="BB38" s="256"/>
      <c r="BC38" s="256"/>
      <c r="BD38" s="256"/>
      <c r="BE38" s="256"/>
      <c r="BF38" s="246"/>
      <c r="BG38" s="246"/>
      <c r="BH38" s="259"/>
    </row>
    <row r="39" spans="2:64" ht="15.75" customHeight="1" thickTop="1" thickBot="1" x14ac:dyDescent="0.2">
      <c r="C39" s="260"/>
      <c r="D39" s="568" t="str">
        <f>X35</f>
        <v/>
      </c>
      <c r="E39" s="569"/>
      <c r="F39" s="569"/>
      <c r="G39" s="569"/>
      <c r="H39" s="569"/>
      <c r="I39" s="569"/>
      <c r="J39" s="569"/>
      <c r="K39" s="569"/>
      <c r="L39" s="569"/>
      <c r="M39" s="570"/>
      <c r="N39" s="257"/>
      <c r="O39" s="571" t="s">
        <v>44</v>
      </c>
      <c r="P39" s="571"/>
      <c r="Q39" s="263"/>
      <c r="R39" s="572">
        <f>BC8</f>
        <v>0</v>
      </c>
      <c r="S39" s="573"/>
      <c r="T39" s="573"/>
      <c r="U39" s="573"/>
      <c r="V39" s="574"/>
      <c r="W39" s="209"/>
      <c r="X39" s="571" t="s">
        <v>68</v>
      </c>
      <c r="Y39" s="571"/>
      <c r="Z39" s="264"/>
      <c r="AA39" s="575" t="e">
        <f>AE25</f>
        <v>#DIV/0!</v>
      </c>
      <c r="AB39" s="576"/>
      <c r="AC39" s="576"/>
      <c r="AD39" s="576"/>
      <c r="AE39" s="576"/>
      <c r="AF39" s="576"/>
      <c r="AG39" s="576"/>
      <c r="AH39" s="577"/>
      <c r="AI39" s="265"/>
      <c r="AJ39" s="578" t="s">
        <v>164</v>
      </c>
      <c r="AK39" s="578"/>
      <c r="AL39" s="266"/>
      <c r="AM39" s="579" t="e">
        <f>D39*R39-AA39</f>
        <v>#VALUE!</v>
      </c>
      <c r="AN39" s="580"/>
      <c r="AO39" s="580"/>
      <c r="AP39" s="580"/>
      <c r="AQ39" s="580"/>
      <c r="AR39" s="580"/>
      <c r="AS39" s="580"/>
      <c r="AT39" s="580"/>
      <c r="AU39" s="580"/>
      <c r="AV39" s="581"/>
      <c r="AW39" s="582" t="s">
        <v>22</v>
      </c>
      <c r="AX39" s="582"/>
      <c r="AY39" s="260"/>
      <c r="AZ39" s="260"/>
      <c r="BA39" s="260"/>
      <c r="BB39" s="260"/>
      <c r="BC39" s="260"/>
      <c r="BD39" s="255"/>
      <c r="BE39" s="256"/>
      <c r="BF39" s="256"/>
      <c r="BG39" s="256"/>
      <c r="BH39" s="255"/>
    </row>
    <row r="40" spans="2:64" ht="18" thickTop="1" x14ac:dyDescent="0.2">
      <c r="G40" s="267"/>
      <c r="H40" s="267"/>
      <c r="I40" s="267"/>
      <c r="J40" s="267"/>
      <c r="K40" s="268"/>
      <c r="S40" s="246"/>
      <c r="T40" s="269"/>
      <c r="U40" s="269"/>
      <c r="V40" s="269"/>
      <c r="W40" s="269"/>
      <c r="X40" s="269"/>
      <c r="Y40" s="246"/>
      <c r="Z40" s="246"/>
      <c r="AA40" s="245"/>
      <c r="AB40" s="245"/>
      <c r="AC40" s="269"/>
      <c r="AD40" s="269"/>
      <c r="AE40" s="269"/>
      <c r="AF40" s="269"/>
      <c r="AG40" s="269"/>
      <c r="AH40" s="245"/>
      <c r="AI40" s="246"/>
      <c r="AJ40" s="246"/>
      <c r="AK40" s="269"/>
      <c r="AL40" s="269"/>
      <c r="AM40" s="269"/>
      <c r="AN40" s="269"/>
      <c r="AO40" s="269"/>
      <c r="AP40" s="269"/>
      <c r="AQ40" s="269"/>
      <c r="AR40" s="245"/>
      <c r="AS40" s="245"/>
      <c r="AU40" s="270"/>
      <c r="AV40" s="270"/>
      <c r="AW40" s="270"/>
      <c r="AX40" s="270"/>
      <c r="AY40" s="270"/>
    </row>
    <row r="41" spans="2:64" ht="14.25" customHeight="1" x14ac:dyDescent="0.15"/>
  </sheetData>
  <mergeCells count="113">
    <mergeCell ref="AM38:AV38"/>
    <mergeCell ref="D39:M39"/>
    <mergeCell ref="O39:P39"/>
    <mergeCell ref="R39:V39"/>
    <mergeCell ref="X39:Y39"/>
    <mergeCell ref="AA39:AH39"/>
    <mergeCell ref="AJ39:AK39"/>
    <mergeCell ref="AM39:AV39"/>
    <mergeCell ref="AW39:AX39"/>
    <mergeCell ref="C34:I34"/>
    <mergeCell ref="N34:R34"/>
    <mergeCell ref="X34:AC34"/>
    <mergeCell ref="D35:H35"/>
    <mergeCell ref="N35:O35"/>
    <mergeCell ref="P35:T35"/>
    <mergeCell ref="X35:AC35"/>
    <mergeCell ref="D38:M38"/>
    <mergeCell ref="R38:V38"/>
    <mergeCell ref="AA38:AH38"/>
    <mergeCell ref="T33:Y33"/>
    <mergeCell ref="AD24:AD25"/>
    <mergeCell ref="BG24:BG25"/>
    <mergeCell ref="B25:G25"/>
    <mergeCell ref="P23:AB23"/>
    <mergeCell ref="B24:G24"/>
    <mergeCell ref="H24:N24"/>
    <mergeCell ref="P24:AB24"/>
    <mergeCell ref="P25:AB25"/>
    <mergeCell ref="AE25:BF25"/>
    <mergeCell ref="AE24:BF24"/>
    <mergeCell ref="B29:BG29"/>
    <mergeCell ref="C32:I32"/>
    <mergeCell ref="T32:Y32"/>
    <mergeCell ref="D33:H33"/>
    <mergeCell ref="AE23:BF23"/>
    <mergeCell ref="B21:G21"/>
    <mergeCell ref="H21:N21"/>
    <mergeCell ref="B22:G22"/>
    <mergeCell ref="H22:N22"/>
    <mergeCell ref="P22:AB22"/>
    <mergeCell ref="Y20:Z21"/>
    <mergeCell ref="B23:G23"/>
    <mergeCell ref="H23:N23"/>
    <mergeCell ref="AT22:AU22"/>
    <mergeCell ref="AE22:AQ22"/>
    <mergeCell ref="AR22:AS22"/>
    <mergeCell ref="U20:V21"/>
    <mergeCell ref="W20:X21"/>
    <mergeCell ref="B16:G16"/>
    <mergeCell ref="H16:N16"/>
    <mergeCell ref="P16:AB16"/>
    <mergeCell ref="AA20:AB21"/>
    <mergeCell ref="B18:N18"/>
    <mergeCell ref="O18:AC19"/>
    <mergeCell ref="AD18:BG19"/>
    <mergeCell ref="B19:G19"/>
    <mergeCell ref="H19:N19"/>
    <mergeCell ref="B20:G20"/>
    <mergeCell ref="H20:N20"/>
    <mergeCell ref="P20:T21"/>
    <mergeCell ref="BE20:BF21"/>
    <mergeCell ref="BC20:BD21"/>
    <mergeCell ref="BB20:BB21"/>
    <mergeCell ref="AE20:AE21"/>
    <mergeCell ref="AE16:AQ16"/>
    <mergeCell ref="AT16:BF16"/>
    <mergeCell ref="B17:N17"/>
    <mergeCell ref="O17:AC17"/>
    <mergeCell ref="AD17:BG17"/>
    <mergeCell ref="AF20:AM21"/>
    <mergeCell ref="AN20:AU21"/>
    <mergeCell ref="AV20:BA21"/>
    <mergeCell ref="BB14:BF15"/>
    <mergeCell ref="B15:G15"/>
    <mergeCell ref="H15:N15"/>
    <mergeCell ref="AN14:AO14"/>
    <mergeCell ref="AS11:BG13"/>
    <mergeCell ref="AE12:AQ12"/>
    <mergeCell ref="B13:G13"/>
    <mergeCell ref="H13:N13"/>
    <mergeCell ref="P13:AB13"/>
    <mergeCell ref="P15:AB15"/>
    <mergeCell ref="AE15:AQ15"/>
    <mergeCell ref="B14:G14"/>
    <mergeCell ref="H14:N14"/>
    <mergeCell ref="P14:V14"/>
    <mergeCell ref="W14:X14"/>
    <mergeCell ref="Y14:Z14"/>
    <mergeCell ref="AE14:AK14"/>
    <mergeCell ref="BK10:BK11"/>
    <mergeCell ref="H25:N25"/>
    <mergeCell ref="B2:Y3"/>
    <mergeCell ref="AA2:BG3"/>
    <mergeCell ref="B6:L6"/>
    <mergeCell ref="M6:W6"/>
    <mergeCell ref="X6:Y6"/>
    <mergeCell ref="AL6:BB6"/>
    <mergeCell ref="B10:N10"/>
    <mergeCell ref="O10:AC10"/>
    <mergeCell ref="AD10:AR10"/>
    <mergeCell ref="AS10:BG10"/>
    <mergeCell ref="AE13:AQ13"/>
    <mergeCell ref="BC6:BE6"/>
    <mergeCell ref="BF6:BG6"/>
    <mergeCell ref="AL8:BB8"/>
    <mergeCell ref="BC8:BE8"/>
    <mergeCell ref="BF8:BG8"/>
    <mergeCell ref="B11:N12"/>
    <mergeCell ref="P11:AB12"/>
    <mergeCell ref="AD11:AR11"/>
    <mergeCell ref="AL14:AM14"/>
    <mergeCell ref="AT14:AX15"/>
    <mergeCell ref="AY14:BA15"/>
  </mergeCells>
  <phoneticPr fontId="3"/>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9"/>
  <sheetViews>
    <sheetView tabSelected="1" zoomScaleNormal="100" zoomScaleSheetLayoutView="124" workbookViewId="0">
      <selection activeCell="AQ25" sqref="AQ25"/>
    </sheetView>
  </sheetViews>
  <sheetFormatPr defaultColWidth="2.625" defaultRowHeight="18.75" x14ac:dyDescent="0.15"/>
  <cols>
    <col min="1" max="16384" width="2.625" style="330"/>
  </cols>
  <sheetData>
    <row r="1" spans="1:35" ht="9.9499999999999993" customHeight="1" x14ac:dyDescent="0.15">
      <c r="A1" s="687" t="s">
        <v>241</v>
      </c>
      <c r="B1" s="687"/>
      <c r="C1" s="687"/>
      <c r="D1" s="687"/>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row>
    <row r="2" spans="1:35" ht="9.9499999999999993" customHeight="1" x14ac:dyDescent="0.15">
      <c r="A2" s="687"/>
      <c r="B2" s="687"/>
      <c r="C2" s="687"/>
      <c r="D2" s="687"/>
      <c r="E2" s="329"/>
      <c r="F2" s="329"/>
      <c r="G2" s="688" t="s">
        <v>242</v>
      </c>
      <c r="H2" s="688"/>
      <c r="I2" s="688"/>
      <c r="J2" s="688"/>
      <c r="K2" s="688"/>
      <c r="L2" s="688"/>
      <c r="M2" s="688"/>
      <c r="N2" s="688"/>
      <c r="O2" s="688"/>
      <c r="P2" s="688"/>
      <c r="Q2" s="688"/>
      <c r="R2" s="688"/>
      <c r="S2" s="688"/>
      <c r="T2" s="688"/>
      <c r="U2" s="688"/>
      <c r="V2" s="688"/>
      <c r="W2" s="688"/>
      <c r="X2" s="688"/>
      <c r="Y2" s="688"/>
      <c r="Z2" s="688"/>
      <c r="AA2" s="688"/>
      <c r="AB2" s="329"/>
      <c r="AC2" s="329"/>
      <c r="AD2" s="329"/>
      <c r="AE2" s="329"/>
    </row>
    <row r="3" spans="1:35" ht="9.9499999999999993" customHeight="1" x14ac:dyDescent="0.15">
      <c r="D3" s="329"/>
      <c r="E3" s="329"/>
      <c r="F3" s="329"/>
      <c r="G3" s="688"/>
      <c r="H3" s="688"/>
      <c r="I3" s="688"/>
      <c r="J3" s="688"/>
      <c r="K3" s="688"/>
      <c r="L3" s="688"/>
      <c r="M3" s="688"/>
      <c r="N3" s="688"/>
      <c r="O3" s="688"/>
      <c r="P3" s="688"/>
      <c r="Q3" s="688"/>
      <c r="R3" s="688"/>
      <c r="S3" s="688"/>
      <c r="T3" s="688"/>
      <c r="U3" s="688"/>
      <c r="V3" s="688"/>
      <c r="W3" s="688"/>
      <c r="X3" s="688"/>
      <c r="Y3" s="688"/>
      <c r="Z3" s="688"/>
      <c r="AA3" s="688"/>
      <c r="AB3" s="329"/>
      <c r="AC3" s="329"/>
      <c r="AD3" s="329"/>
      <c r="AE3" s="329"/>
    </row>
    <row r="4" spans="1:35" ht="9.9499999999999993" customHeight="1" x14ac:dyDescent="0.15">
      <c r="D4" s="329"/>
      <c r="E4" s="329"/>
      <c r="F4" s="329"/>
      <c r="G4" s="688"/>
      <c r="H4" s="688"/>
      <c r="I4" s="688"/>
      <c r="J4" s="688"/>
      <c r="K4" s="688"/>
      <c r="L4" s="688"/>
      <c r="M4" s="688"/>
      <c r="N4" s="688"/>
      <c r="O4" s="688"/>
      <c r="P4" s="688"/>
      <c r="Q4" s="688"/>
      <c r="R4" s="688"/>
      <c r="S4" s="688"/>
      <c r="T4" s="688"/>
      <c r="U4" s="688"/>
      <c r="V4" s="688"/>
      <c r="W4" s="688"/>
      <c r="X4" s="688"/>
      <c r="Y4" s="688"/>
      <c r="Z4" s="688"/>
      <c r="AA4" s="688"/>
      <c r="AB4" s="329"/>
      <c r="AC4" s="329"/>
      <c r="AD4" s="329"/>
      <c r="AE4" s="329"/>
    </row>
    <row r="5" spans="1:35" ht="9.9499999999999993" customHeight="1" thickBot="1" x14ac:dyDescent="0.2">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row>
    <row r="6" spans="1:35" ht="9.9499999999999993" customHeight="1" x14ac:dyDescent="0.15">
      <c r="A6" s="672" t="s">
        <v>243</v>
      </c>
      <c r="B6" s="673"/>
      <c r="C6" s="673"/>
      <c r="D6" s="673"/>
      <c r="E6" s="673"/>
      <c r="F6" s="673"/>
      <c r="G6" s="673"/>
      <c r="H6" s="673"/>
      <c r="I6" s="673"/>
      <c r="J6" s="673"/>
      <c r="K6" s="673" t="s">
        <v>244</v>
      </c>
      <c r="L6" s="673"/>
      <c r="M6" s="673"/>
      <c r="N6" s="673"/>
      <c r="O6" s="673" t="s">
        <v>311</v>
      </c>
      <c r="P6" s="673"/>
      <c r="Q6" s="673"/>
      <c r="R6" s="673"/>
      <c r="S6" s="673"/>
      <c r="T6" s="673"/>
      <c r="U6" s="673"/>
      <c r="V6" s="673"/>
      <c r="W6" s="673"/>
      <c r="X6" s="673"/>
      <c r="Y6" s="673" t="s">
        <v>245</v>
      </c>
      <c r="Z6" s="673"/>
      <c r="AA6" s="673"/>
      <c r="AB6" s="673"/>
      <c r="AC6" s="673"/>
      <c r="AD6" s="673"/>
      <c r="AE6" s="673"/>
      <c r="AF6" s="673"/>
      <c r="AG6" s="673"/>
      <c r="AH6" s="674"/>
    </row>
    <row r="7" spans="1:35" ht="9.9499999999999993" customHeight="1" x14ac:dyDescent="0.15">
      <c r="A7" s="675"/>
      <c r="B7" s="660"/>
      <c r="C7" s="660"/>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42"/>
    </row>
    <row r="8" spans="1:35" ht="9.9499999999999993" customHeight="1" x14ac:dyDescent="0.15">
      <c r="A8" s="689"/>
      <c r="B8" s="680"/>
      <c r="C8" s="680"/>
      <c r="D8" s="680"/>
      <c r="E8" s="680"/>
      <c r="F8" s="680"/>
      <c r="G8" s="680"/>
      <c r="H8" s="680"/>
      <c r="I8" s="680"/>
      <c r="J8" s="680"/>
      <c r="K8" s="680"/>
      <c r="L8" s="680"/>
      <c r="M8" s="680"/>
      <c r="N8" s="680"/>
      <c r="O8" s="680" t="s">
        <v>246</v>
      </c>
      <c r="P8" s="680"/>
      <c r="Q8" s="681"/>
      <c r="R8" s="690"/>
      <c r="S8" s="691"/>
      <c r="T8" s="691"/>
      <c r="U8" s="691"/>
      <c r="V8" s="691"/>
      <c r="W8" s="691"/>
      <c r="X8" s="691"/>
      <c r="Y8" s="680"/>
      <c r="Z8" s="680"/>
      <c r="AA8" s="680"/>
      <c r="AB8" s="680"/>
      <c r="AC8" s="680"/>
      <c r="AD8" s="680"/>
      <c r="AE8" s="680"/>
      <c r="AF8" s="680"/>
      <c r="AG8" s="680"/>
      <c r="AH8" s="692"/>
    </row>
    <row r="9" spans="1:35" ht="9.9499999999999993" customHeight="1" x14ac:dyDescent="0.15">
      <c r="A9" s="689"/>
      <c r="B9" s="680"/>
      <c r="C9" s="680"/>
      <c r="D9" s="680"/>
      <c r="E9" s="680"/>
      <c r="F9" s="680"/>
      <c r="G9" s="680"/>
      <c r="H9" s="680"/>
      <c r="I9" s="680"/>
      <c r="J9" s="680"/>
      <c r="K9" s="680"/>
      <c r="L9" s="680"/>
      <c r="M9" s="680"/>
      <c r="N9" s="680"/>
      <c r="O9" s="680"/>
      <c r="P9" s="680"/>
      <c r="Q9" s="681"/>
      <c r="R9" s="690"/>
      <c r="S9" s="691"/>
      <c r="T9" s="691"/>
      <c r="U9" s="691"/>
      <c r="V9" s="691"/>
      <c r="W9" s="691"/>
      <c r="X9" s="691"/>
      <c r="Y9" s="680"/>
      <c r="Z9" s="680"/>
      <c r="AA9" s="680"/>
      <c r="AB9" s="680"/>
      <c r="AC9" s="680"/>
      <c r="AD9" s="680"/>
      <c r="AE9" s="680"/>
      <c r="AF9" s="680"/>
      <c r="AG9" s="680"/>
      <c r="AH9" s="692"/>
    </row>
    <row r="10" spans="1:35" ht="9.9499999999999993" customHeight="1" x14ac:dyDescent="0.15">
      <c r="A10" s="689"/>
      <c r="B10" s="680"/>
      <c r="C10" s="680"/>
      <c r="D10" s="680"/>
      <c r="E10" s="680"/>
      <c r="F10" s="680"/>
      <c r="G10" s="680"/>
      <c r="H10" s="680"/>
      <c r="I10" s="680"/>
      <c r="J10" s="680"/>
      <c r="K10" s="680"/>
      <c r="L10" s="680"/>
      <c r="M10" s="680"/>
      <c r="N10" s="680"/>
      <c r="O10" s="680"/>
      <c r="P10" s="680"/>
      <c r="Q10" s="681"/>
      <c r="R10" s="690"/>
      <c r="S10" s="691"/>
      <c r="T10" s="691"/>
      <c r="U10" s="691"/>
      <c r="V10" s="691"/>
      <c r="W10" s="691"/>
      <c r="X10" s="691"/>
      <c r="Y10" s="680"/>
      <c r="Z10" s="680"/>
      <c r="AA10" s="680"/>
      <c r="AB10" s="680"/>
      <c r="AC10" s="680"/>
      <c r="AD10" s="680"/>
      <c r="AE10" s="680"/>
      <c r="AF10" s="680"/>
      <c r="AG10" s="680"/>
      <c r="AH10" s="692"/>
    </row>
    <row r="11" spans="1:35" ht="9.9499999999999993" customHeight="1" x14ac:dyDescent="0.15">
      <c r="A11" s="675" t="s">
        <v>247</v>
      </c>
      <c r="B11" s="660"/>
      <c r="C11" s="660"/>
      <c r="D11" s="660"/>
      <c r="E11" s="660"/>
      <c r="F11" s="680" t="s">
        <v>248</v>
      </c>
      <c r="G11" s="681"/>
      <c r="H11" s="684"/>
      <c r="I11" s="681"/>
      <c r="J11" s="684" t="s">
        <v>249</v>
      </c>
      <c r="K11" s="681"/>
      <c r="L11" s="686">
        <f>入力画面!U42</f>
        <v>0</v>
      </c>
      <c r="M11" s="680"/>
      <c r="N11" s="680"/>
      <c r="O11" s="680"/>
      <c r="P11" s="681"/>
      <c r="Q11" s="618" t="s">
        <v>250</v>
      </c>
      <c r="R11" s="665" t="s">
        <v>251</v>
      </c>
      <c r="S11" s="665"/>
      <c r="T11" s="665"/>
      <c r="U11" s="665"/>
      <c r="V11" s="665"/>
      <c r="W11" s="667" t="s">
        <v>252</v>
      </c>
      <c r="X11" s="667"/>
      <c r="Y11" s="667"/>
      <c r="Z11" s="667"/>
      <c r="AA11" s="667"/>
      <c r="AB11" s="667"/>
      <c r="AC11" s="667"/>
      <c r="AD11" s="667"/>
      <c r="AE11" s="667"/>
      <c r="AF11" s="667"/>
      <c r="AG11" s="668"/>
      <c r="AH11" s="662" t="s">
        <v>250</v>
      </c>
    </row>
    <row r="12" spans="1:35" ht="9.9499999999999993" customHeight="1" x14ac:dyDescent="0.15">
      <c r="A12" s="675"/>
      <c r="B12" s="660"/>
      <c r="C12" s="660"/>
      <c r="D12" s="660"/>
      <c r="E12" s="660"/>
      <c r="F12" s="680"/>
      <c r="G12" s="681"/>
      <c r="H12" s="684"/>
      <c r="I12" s="681"/>
      <c r="J12" s="684"/>
      <c r="K12" s="681"/>
      <c r="L12" s="684"/>
      <c r="M12" s="680"/>
      <c r="N12" s="680"/>
      <c r="O12" s="680"/>
      <c r="P12" s="681"/>
      <c r="Q12" s="618"/>
      <c r="R12" s="665"/>
      <c r="S12" s="665"/>
      <c r="T12" s="665"/>
      <c r="U12" s="665"/>
      <c r="V12" s="665"/>
      <c r="W12" s="667"/>
      <c r="X12" s="667"/>
      <c r="Y12" s="667"/>
      <c r="Z12" s="667"/>
      <c r="AA12" s="667"/>
      <c r="AB12" s="667"/>
      <c r="AC12" s="667"/>
      <c r="AD12" s="667"/>
      <c r="AE12" s="667"/>
      <c r="AF12" s="667"/>
      <c r="AG12" s="668"/>
      <c r="AH12" s="662"/>
    </row>
    <row r="13" spans="1:35" ht="9.9499999999999993" customHeight="1" thickBot="1" x14ac:dyDescent="0.2">
      <c r="A13" s="678"/>
      <c r="B13" s="679"/>
      <c r="C13" s="679"/>
      <c r="D13" s="679"/>
      <c r="E13" s="679"/>
      <c r="F13" s="682"/>
      <c r="G13" s="683"/>
      <c r="H13" s="685"/>
      <c r="I13" s="683"/>
      <c r="J13" s="685"/>
      <c r="K13" s="683"/>
      <c r="L13" s="685"/>
      <c r="M13" s="682"/>
      <c r="N13" s="682"/>
      <c r="O13" s="682"/>
      <c r="P13" s="683"/>
      <c r="Q13" s="633"/>
      <c r="R13" s="666"/>
      <c r="S13" s="666"/>
      <c r="T13" s="666"/>
      <c r="U13" s="666"/>
      <c r="V13" s="666"/>
      <c r="W13" s="669"/>
      <c r="X13" s="669"/>
      <c r="Y13" s="669"/>
      <c r="Z13" s="669"/>
      <c r="AA13" s="669"/>
      <c r="AB13" s="669"/>
      <c r="AC13" s="669"/>
      <c r="AD13" s="669"/>
      <c r="AE13" s="669"/>
      <c r="AF13" s="669"/>
      <c r="AG13" s="670"/>
      <c r="AH13" s="671"/>
    </row>
    <row r="14" spans="1:35" s="335" customFormat="1" ht="9.9499999999999993" customHeight="1" thickBot="1" x14ac:dyDescent="0.2">
      <c r="A14" s="331"/>
      <c r="B14" s="331"/>
      <c r="C14" s="331"/>
      <c r="D14" s="331"/>
      <c r="E14" s="331"/>
      <c r="F14" s="331"/>
      <c r="G14" s="331"/>
      <c r="H14" s="331"/>
      <c r="I14" s="331"/>
      <c r="J14" s="331"/>
      <c r="K14" s="331"/>
      <c r="L14" s="331"/>
      <c r="M14" s="331"/>
      <c r="N14" s="331"/>
      <c r="O14" s="331"/>
      <c r="P14" s="331"/>
      <c r="Q14" s="331"/>
      <c r="R14" s="332"/>
      <c r="S14" s="332"/>
      <c r="T14" s="332"/>
      <c r="U14" s="332"/>
      <c r="V14" s="332"/>
      <c r="W14" s="333"/>
      <c r="X14" s="333"/>
      <c r="Y14" s="333"/>
      <c r="Z14" s="333"/>
      <c r="AA14" s="333"/>
      <c r="AB14" s="333"/>
      <c r="AC14" s="333"/>
      <c r="AD14" s="333"/>
      <c r="AE14" s="333"/>
      <c r="AF14" s="333"/>
      <c r="AG14" s="333"/>
      <c r="AH14" s="331"/>
      <c r="AI14" s="334"/>
    </row>
    <row r="15" spans="1:35" ht="9.9499999999999993" customHeight="1" x14ac:dyDescent="0.15">
      <c r="A15" s="672" t="s">
        <v>253</v>
      </c>
      <c r="B15" s="673"/>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3"/>
      <c r="AG15" s="673"/>
      <c r="AH15" s="674"/>
    </row>
    <row r="16" spans="1:35" ht="9.9499999999999993" customHeight="1" x14ac:dyDescent="0.15">
      <c r="A16" s="675"/>
      <c r="B16" s="660"/>
      <c r="C16" s="660"/>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642"/>
    </row>
    <row r="17" spans="1:34" ht="9.9499999999999993" customHeight="1" x14ac:dyDescent="0.15">
      <c r="A17" s="645"/>
      <c r="B17" s="646"/>
      <c r="C17" s="676" t="s">
        <v>254</v>
      </c>
      <c r="D17" s="677"/>
      <c r="E17" s="677"/>
      <c r="F17" s="677"/>
      <c r="G17" s="677"/>
      <c r="H17" s="677"/>
      <c r="I17" s="677"/>
      <c r="J17" s="677"/>
      <c r="K17" s="677"/>
      <c r="L17" s="677"/>
      <c r="M17" s="677"/>
      <c r="N17" s="677"/>
      <c r="O17" s="677"/>
      <c r="P17" s="677"/>
      <c r="Q17" s="677"/>
      <c r="R17" s="663"/>
      <c r="S17" s="646"/>
      <c r="T17" s="647" t="s">
        <v>255</v>
      </c>
      <c r="U17" s="648"/>
      <c r="V17" s="648"/>
      <c r="W17" s="648"/>
      <c r="X17" s="648"/>
      <c r="Y17" s="648"/>
      <c r="Z17" s="648"/>
      <c r="AA17" s="648"/>
      <c r="AB17" s="648"/>
      <c r="AC17" s="648"/>
      <c r="AD17" s="648"/>
      <c r="AE17" s="648"/>
      <c r="AF17" s="648"/>
      <c r="AG17" s="648"/>
      <c r="AH17" s="664"/>
    </row>
    <row r="18" spans="1:34" ht="9.9499999999999993" customHeight="1" x14ac:dyDescent="0.15">
      <c r="A18" s="645"/>
      <c r="B18" s="646"/>
      <c r="C18" s="676"/>
      <c r="D18" s="677"/>
      <c r="E18" s="677"/>
      <c r="F18" s="677"/>
      <c r="G18" s="677"/>
      <c r="H18" s="677"/>
      <c r="I18" s="677"/>
      <c r="J18" s="677"/>
      <c r="K18" s="677"/>
      <c r="L18" s="677"/>
      <c r="M18" s="677"/>
      <c r="N18" s="677"/>
      <c r="O18" s="677"/>
      <c r="P18" s="677"/>
      <c r="Q18" s="677"/>
      <c r="R18" s="663"/>
      <c r="S18" s="646"/>
      <c r="T18" s="649"/>
      <c r="U18" s="648"/>
      <c r="V18" s="648"/>
      <c r="W18" s="648"/>
      <c r="X18" s="648"/>
      <c r="Y18" s="648"/>
      <c r="Z18" s="648"/>
      <c r="AA18" s="648"/>
      <c r="AB18" s="648"/>
      <c r="AC18" s="648"/>
      <c r="AD18" s="648"/>
      <c r="AE18" s="648"/>
      <c r="AF18" s="648"/>
      <c r="AG18" s="648"/>
      <c r="AH18" s="664"/>
    </row>
    <row r="19" spans="1:34" ht="9.9499999999999993" customHeight="1" x14ac:dyDescent="0.15">
      <c r="A19" s="645"/>
      <c r="B19" s="646"/>
      <c r="C19" s="676"/>
      <c r="D19" s="677"/>
      <c r="E19" s="677"/>
      <c r="F19" s="677"/>
      <c r="G19" s="677"/>
      <c r="H19" s="677"/>
      <c r="I19" s="677"/>
      <c r="J19" s="677"/>
      <c r="K19" s="677"/>
      <c r="L19" s="677"/>
      <c r="M19" s="677"/>
      <c r="N19" s="677"/>
      <c r="O19" s="677"/>
      <c r="P19" s="677"/>
      <c r="Q19" s="677"/>
      <c r="R19" s="663"/>
      <c r="S19" s="646"/>
      <c r="T19" s="649"/>
      <c r="U19" s="648"/>
      <c r="V19" s="648"/>
      <c r="W19" s="648"/>
      <c r="X19" s="648"/>
      <c r="Y19" s="648"/>
      <c r="Z19" s="648"/>
      <c r="AA19" s="648"/>
      <c r="AB19" s="648"/>
      <c r="AC19" s="648"/>
      <c r="AD19" s="648"/>
      <c r="AE19" s="648"/>
      <c r="AF19" s="648"/>
      <c r="AG19" s="648"/>
      <c r="AH19" s="664"/>
    </row>
    <row r="20" spans="1:34" ht="9.75" customHeight="1" x14ac:dyDescent="0.15">
      <c r="A20" s="645"/>
      <c r="B20" s="646"/>
      <c r="C20" s="647" t="s">
        <v>315</v>
      </c>
      <c r="D20" s="648"/>
      <c r="E20" s="648"/>
      <c r="F20" s="648"/>
      <c r="G20" s="648"/>
      <c r="H20" s="648"/>
      <c r="I20" s="648"/>
      <c r="J20" s="648"/>
      <c r="K20" s="648"/>
      <c r="L20" s="648"/>
      <c r="M20" s="648"/>
      <c r="N20" s="648"/>
      <c r="O20" s="648"/>
      <c r="P20" s="648"/>
      <c r="Q20" s="648"/>
      <c r="R20" s="663"/>
      <c r="S20" s="646"/>
      <c r="T20" s="647" t="s">
        <v>256</v>
      </c>
      <c r="U20" s="648"/>
      <c r="V20" s="648"/>
      <c r="W20" s="648"/>
      <c r="X20" s="648"/>
      <c r="Y20" s="648"/>
      <c r="Z20" s="648"/>
      <c r="AA20" s="648"/>
      <c r="AB20" s="648"/>
      <c r="AC20" s="648"/>
      <c r="AD20" s="648"/>
      <c r="AE20" s="648"/>
      <c r="AF20" s="648"/>
      <c r="AG20" s="648"/>
      <c r="AH20" s="664"/>
    </row>
    <row r="21" spans="1:34" ht="9.75" customHeight="1" x14ac:dyDescent="0.15">
      <c r="A21" s="645"/>
      <c r="B21" s="646"/>
      <c r="C21" s="649"/>
      <c r="D21" s="648"/>
      <c r="E21" s="648"/>
      <c r="F21" s="648"/>
      <c r="G21" s="648"/>
      <c r="H21" s="648"/>
      <c r="I21" s="648"/>
      <c r="J21" s="648"/>
      <c r="K21" s="648"/>
      <c r="L21" s="648"/>
      <c r="M21" s="648"/>
      <c r="N21" s="648"/>
      <c r="O21" s="648"/>
      <c r="P21" s="648"/>
      <c r="Q21" s="648"/>
      <c r="R21" s="663"/>
      <c r="S21" s="646"/>
      <c r="T21" s="649"/>
      <c r="U21" s="648"/>
      <c r="V21" s="648"/>
      <c r="W21" s="648"/>
      <c r="X21" s="648"/>
      <c r="Y21" s="648"/>
      <c r="Z21" s="648"/>
      <c r="AA21" s="648"/>
      <c r="AB21" s="648"/>
      <c r="AC21" s="648"/>
      <c r="AD21" s="648"/>
      <c r="AE21" s="648"/>
      <c r="AF21" s="648"/>
      <c r="AG21" s="648"/>
      <c r="AH21" s="664"/>
    </row>
    <row r="22" spans="1:34" ht="9.9499999999999993" customHeight="1" x14ac:dyDescent="0.15">
      <c r="A22" s="645"/>
      <c r="B22" s="646"/>
      <c r="C22" s="649"/>
      <c r="D22" s="648"/>
      <c r="E22" s="648"/>
      <c r="F22" s="648"/>
      <c r="G22" s="648"/>
      <c r="H22" s="648"/>
      <c r="I22" s="648"/>
      <c r="J22" s="648"/>
      <c r="K22" s="648"/>
      <c r="L22" s="648"/>
      <c r="M22" s="648"/>
      <c r="N22" s="648"/>
      <c r="O22" s="648"/>
      <c r="P22" s="648"/>
      <c r="Q22" s="648"/>
      <c r="R22" s="663"/>
      <c r="S22" s="646"/>
      <c r="T22" s="649"/>
      <c r="U22" s="648"/>
      <c r="V22" s="648"/>
      <c r="W22" s="648"/>
      <c r="X22" s="648"/>
      <c r="Y22" s="648"/>
      <c r="Z22" s="648"/>
      <c r="AA22" s="648"/>
      <c r="AB22" s="648"/>
      <c r="AC22" s="648"/>
      <c r="AD22" s="648"/>
      <c r="AE22" s="648"/>
      <c r="AF22" s="648"/>
      <c r="AG22" s="648"/>
      <c r="AH22" s="664"/>
    </row>
    <row r="23" spans="1:34" ht="9.9499999999999993" customHeight="1" x14ac:dyDescent="0.15">
      <c r="A23" s="645"/>
      <c r="B23" s="646"/>
      <c r="C23" s="647" t="s">
        <v>316</v>
      </c>
      <c r="D23" s="648"/>
      <c r="E23" s="648"/>
      <c r="F23" s="648"/>
      <c r="G23" s="648"/>
      <c r="H23" s="648"/>
      <c r="I23" s="648"/>
      <c r="J23" s="648"/>
      <c r="K23" s="648"/>
      <c r="L23" s="648"/>
      <c r="M23" s="648"/>
      <c r="N23" s="648"/>
      <c r="O23" s="648"/>
      <c r="P23" s="648"/>
      <c r="Q23" s="648"/>
      <c r="R23" s="663"/>
      <c r="S23" s="646"/>
      <c r="T23" s="647" t="s">
        <v>257</v>
      </c>
      <c r="U23" s="648"/>
      <c r="V23" s="648"/>
      <c r="W23" s="648"/>
      <c r="X23" s="648"/>
      <c r="Y23" s="648"/>
      <c r="Z23" s="648"/>
      <c r="AA23" s="648"/>
      <c r="AB23" s="648"/>
      <c r="AC23" s="648"/>
      <c r="AD23" s="648"/>
      <c r="AE23" s="648"/>
      <c r="AF23" s="648"/>
      <c r="AG23" s="648"/>
      <c r="AH23" s="664"/>
    </row>
    <row r="24" spans="1:34" ht="9.9499999999999993" customHeight="1" x14ac:dyDescent="0.15">
      <c r="A24" s="645"/>
      <c r="B24" s="646"/>
      <c r="C24" s="649"/>
      <c r="D24" s="648"/>
      <c r="E24" s="648"/>
      <c r="F24" s="648"/>
      <c r="G24" s="648"/>
      <c r="H24" s="648"/>
      <c r="I24" s="648"/>
      <c r="J24" s="648"/>
      <c r="K24" s="648"/>
      <c r="L24" s="648"/>
      <c r="M24" s="648"/>
      <c r="N24" s="648"/>
      <c r="O24" s="648"/>
      <c r="P24" s="648"/>
      <c r="Q24" s="648"/>
      <c r="R24" s="663"/>
      <c r="S24" s="646"/>
      <c r="T24" s="649"/>
      <c r="U24" s="648"/>
      <c r="V24" s="648"/>
      <c r="W24" s="648"/>
      <c r="X24" s="648"/>
      <c r="Y24" s="648"/>
      <c r="Z24" s="648"/>
      <c r="AA24" s="648"/>
      <c r="AB24" s="648"/>
      <c r="AC24" s="648"/>
      <c r="AD24" s="648"/>
      <c r="AE24" s="648"/>
      <c r="AF24" s="648"/>
      <c r="AG24" s="648"/>
      <c r="AH24" s="664"/>
    </row>
    <row r="25" spans="1:34" ht="9.9499999999999993" customHeight="1" x14ac:dyDescent="0.15">
      <c r="A25" s="645"/>
      <c r="B25" s="646"/>
      <c r="C25" s="649"/>
      <c r="D25" s="648"/>
      <c r="E25" s="648"/>
      <c r="F25" s="648"/>
      <c r="G25" s="648"/>
      <c r="H25" s="648"/>
      <c r="I25" s="648"/>
      <c r="J25" s="648"/>
      <c r="K25" s="648"/>
      <c r="L25" s="648"/>
      <c r="M25" s="648"/>
      <c r="N25" s="648"/>
      <c r="O25" s="648"/>
      <c r="P25" s="648"/>
      <c r="Q25" s="648"/>
      <c r="R25" s="663"/>
      <c r="S25" s="646"/>
      <c r="T25" s="649"/>
      <c r="U25" s="648"/>
      <c r="V25" s="648"/>
      <c r="W25" s="648"/>
      <c r="X25" s="648"/>
      <c r="Y25" s="648"/>
      <c r="Z25" s="648"/>
      <c r="AA25" s="648"/>
      <c r="AB25" s="648"/>
      <c r="AC25" s="648"/>
      <c r="AD25" s="648"/>
      <c r="AE25" s="648"/>
      <c r="AF25" s="648"/>
      <c r="AG25" s="648"/>
      <c r="AH25" s="664"/>
    </row>
    <row r="26" spans="1:34" ht="9.9499999999999993" customHeight="1" x14ac:dyDescent="0.15">
      <c r="A26" s="645"/>
      <c r="B26" s="646"/>
      <c r="C26" s="647" t="s">
        <v>296</v>
      </c>
      <c r="D26" s="648"/>
      <c r="E26" s="648"/>
      <c r="F26" s="648"/>
      <c r="G26" s="648"/>
      <c r="H26" s="648"/>
      <c r="I26" s="648"/>
      <c r="J26" s="648"/>
      <c r="K26" s="648"/>
      <c r="L26" s="648"/>
      <c r="M26" s="648"/>
      <c r="N26" s="648"/>
      <c r="O26" s="648"/>
      <c r="P26" s="648"/>
      <c r="Q26" s="648"/>
      <c r="R26" s="650"/>
      <c r="S26" s="651"/>
      <c r="T26" s="651"/>
      <c r="U26" s="651"/>
      <c r="V26" s="651"/>
      <c r="W26" s="651"/>
      <c r="X26" s="651"/>
      <c r="Y26" s="651"/>
      <c r="Z26" s="651"/>
      <c r="AA26" s="651"/>
      <c r="AB26" s="651"/>
      <c r="AC26" s="651"/>
      <c r="AD26" s="651"/>
      <c r="AE26" s="651"/>
      <c r="AF26" s="651"/>
      <c r="AG26" s="651"/>
      <c r="AH26" s="652"/>
    </row>
    <row r="27" spans="1:34" ht="9.9499999999999993" customHeight="1" x14ac:dyDescent="0.15">
      <c r="A27" s="645"/>
      <c r="B27" s="646"/>
      <c r="C27" s="649"/>
      <c r="D27" s="648"/>
      <c r="E27" s="648"/>
      <c r="F27" s="648"/>
      <c r="G27" s="648"/>
      <c r="H27" s="648"/>
      <c r="I27" s="648"/>
      <c r="J27" s="648"/>
      <c r="K27" s="648"/>
      <c r="L27" s="648"/>
      <c r="M27" s="648"/>
      <c r="N27" s="648"/>
      <c r="O27" s="648"/>
      <c r="P27" s="648"/>
      <c r="Q27" s="648"/>
      <c r="R27" s="653"/>
      <c r="S27" s="654"/>
      <c r="T27" s="654"/>
      <c r="U27" s="654"/>
      <c r="V27" s="654"/>
      <c r="W27" s="654"/>
      <c r="X27" s="654"/>
      <c r="Y27" s="654"/>
      <c r="Z27" s="654"/>
      <c r="AA27" s="654"/>
      <c r="AB27" s="654"/>
      <c r="AC27" s="654"/>
      <c r="AD27" s="654"/>
      <c r="AE27" s="654"/>
      <c r="AF27" s="654"/>
      <c r="AG27" s="654"/>
      <c r="AH27" s="655"/>
    </row>
    <row r="28" spans="1:34" ht="9.9499999999999993" customHeight="1" x14ac:dyDescent="0.15">
      <c r="A28" s="645"/>
      <c r="B28" s="646"/>
      <c r="C28" s="649"/>
      <c r="D28" s="648"/>
      <c r="E28" s="648"/>
      <c r="F28" s="648"/>
      <c r="G28" s="648"/>
      <c r="H28" s="648"/>
      <c r="I28" s="648"/>
      <c r="J28" s="648"/>
      <c r="K28" s="648"/>
      <c r="L28" s="648"/>
      <c r="M28" s="648"/>
      <c r="N28" s="648"/>
      <c r="O28" s="648"/>
      <c r="P28" s="648"/>
      <c r="Q28" s="648"/>
      <c r="R28" s="656"/>
      <c r="S28" s="657"/>
      <c r="T28" s="657"/>
      <c r="U28" s="657"/>
      <c r="V28" s="657"/>
      <c r="W28" s="657"/>
      <c r="X28" s="657"/>
      <c r="Y28" s="657"/>
      <c r="Z28" s="657"/>
      <c r="AA28" s="657"/>
      <c r="AB28" s="657"/>
      <c r="AC28" s="657"/>
      <c r="AD28" s="657"/>
      <c r="AE28" s="657"/>
      <c r="AF28" s="657"/>
      <c r="AG28" s="657"/>
      <c r="AH28" s="658"/>
    </row>
    <row r="29" spans="1:34" ht="9.75" customHeight="1" x14ac:dyDescent="0.15">
      <c r="A29" s="623" t="s">
        <v>258</v>
      </c>
      <c r="B29" s="619"/>
      <c r="C29" s="619"/>
      <c r="D29" s="619"/>
      <c r="E29" s="619"/>
      <c r="F29" s="616" t="s">
        <v>259</v>
      </c>
      <c r="G29" s="617"/>
      <c r="H29" s="618" t="s">
        <v>260</v>
      </c>
      <c r="I29" s="616"/>
      <c r="J29" s="616"/>
      <c r="K29" s="616"/>
      <c r="L29" s="616"/>
      <c r="M29" s="616"/>
      <c r="N29" s="616"/>
      <c r="O29" s="617"/>
      <c r="P29" s="618" t="s">
        <v>261</v>
      </c>
      <c r="Q29" s="617"/>
      <c r="R29" s="618" t="s">
        <v>259</v>
      </c>
      <c r="S29" s="617"/>
      <c r="T29" s="618" t="s">
        <v>260</v>
      </c>
      <c r="U29" s="616"/>
      <c r="V29" s="616"/>
      <c r="W29" s="616"/>
      <c r="X29" s="616"/>
      <c r="Y29" s="616"/>
      <c r="Z29" s="616"/>
      <c r="AA29" s="616"/>
      <c r="AB29" s="659" t="s">
        <v>262</v>
      </c>
      <c r="AC29" s="659"/>
      <c r="AD29" s="660">
        <v>50</v>
      </c>
      <c r="AE29" s="660"/>
      <c r="AF29" s="660"/>
      <c r="AG29" s="661"/>
      <c r="AH29" s="662" t="s">
        <v>263</v>
      </c>
    </row>
    <row r="30" spans="1:34" ht="9.75" customHeight="1" x14ac:dyDescent="0.15">
      <c r="A30" s="623"/>
      <c r="B30" s="619"/>
      <c r="C30" s="619"/>
      <c r="D30" s="619"/>
      <c r="E30" s="619"/>
      <c r="F30" s="616"/>
      <c r="G30" s="617"/>
      <c r="H30" s="618"/>
      <c r="I30" s="616"/>
      <c r="J30" s="616"/>
      <c r="K30" s="616"/>
      <c r="L30" s="616"/>
      <c r="M30" s="616"/>
      <c r="N30" s="616"/>
      <c r="O30" s="617"/>
      <c r="P30" s="618"/>
      <c r="Q30" s="617"/>
      <c r="R30" s="618"/>
      <c r="S30" s="617"/>
      <c r="T30" s="618"/>
      <c r="U30" s="616"/>
      <c r="V30" s="616"/>
      <c r="W30" s="616"/>
      <c r="X30" s="616"/>
      <c r="Y30" s="616"/>
      <c r="Z30" s="616"/>
      <c r="AA30" s="616"/>
      <c r="AB30" s="659"/>
      <c r="AC30" s="659"/>
      <c r="AD30" s="660"/>
      <c r="AE30" s="660"/>
      <c r="AF30" s="660"/>
      <c r="AG30" s="661"/>
      <c r="AH30" s="662"/>
    </row>
    <row r="31" spans="1:34" ht="9.9499999999999993" customHeight="1" x14ac:dyDescent="0.15">
      <c r="A31" s="623"/>
      <c r="B31" s="619"/>
      <c r="C31" s="619"/>
      <c r="D31" s="619"/>
      <c r="E31" s="619"/>
      <c r="F31" s="616"/>
      <c r="G31" s="617"/>
      <c r="H31" s="618"/>
      <c r="I31" s="616"/>
      <c r="J31" s="616"/>
      <c r="K31" s="616"/>
      <c r="L31" s="616"/>
      <c r="M31" s="616"/>
      <c r="N31" s="616"/>
      <c r="O31" s="617"/>
      <c r="P31" s="618"/>
      <c r="Q31" s="617"/>
      <c r="R31" s="618"/>
      <c r="S31" s="617"/>
      <c r="T31" s="618"/>
      <c r="U31" s="616"/>
      <c r="V31" s="616"/>
      <c r="W31" s="616"/>
      <c r="X31" s="616"/>
      <c r="Y31" s="616"/>
      <c r="Z31" s="616"/>
      <c r="AA31" s="616"/>
      <c r="AB31" s="659"/>
      <c r="AC31" s="659"/>
      <c r="AD31" s="660"/>
      <c r="AE31" s="660"/>
      <c r="AF31" s="660"/>
      <c r="AG31" s="661"/>
      <c r="AH31" s="662"/>
    </row>
    <row r="32" spans="1:34" ht="9.9499999999999993" customHeight="1" x14ac:dyDescent="0.15">
      <c r="A32" s="614" t="s">
        <v>264</v>
      </c>
      <c r="B32" s="615"/>
      <c r="C32" s="615"/>
      <c r="D32" s="615"/>
      <c r="E32" s="615"/>
      <c r="F32" s="616" t="s">
        <v>259</v>
      </c>
      <c r="G32" s="617"/>
      <c r="H32" s="618" t="s">
        <v>260</v>
      </c>
      <c r="I32" s="616"/>
      <c r="J32" s="616"/>
      <c r="K32" s="616"/>
      <c r="L32" s="616"/>
      <c r="M32" s="616"/>
      <c r="N32" s="616"/>
      <c r="O32" s="617"/>
      <c r="P32" s="618" t="s">
        <v>265</v>
      </c>
      <c r="Q32" s="617"/>
      <c r="R32" s="618" t="s">
        <v>259</v>
      </c>
      <c r="S32" s="617"/>
      <c r="T32" s="618" t="s">
        <v>260</v>
      </c>
      <c r="U32" s="616"/>
      <c r="V32" s="616"/>
      <c r="W32" s="616"/>
      <c r="X32" s="616"/>
      <c r="Y32" s="616"/>
      <c r="Z32" s="616"/>
      <c r="AA32" s="616"/>
      <c r="AB32" s="619" t="s">
        <v>266</v>
      </c>
      <c r="AC32" s="619"/>
      <c r="AD32" s="616">
        <f>入力画面!AJ62</f>
        <v>0</v>
      </c>
      <c r="AE32" s="616"/>
      <c r="AF32" s="616"/>
      <c r="AG32" s="617"/>
      <c r="AH32" s="622" t="s">
        <v>267</v>
      </c>
    </row>
    <row r="33" spans="1:34" ht="9.75" customHeight="1" x14ac:dyDescent="0.15">
      <c r="A33" s="614"/>
      <c r="B33" s="615"/>
      <c r="C33" s="615"/>
      <c r="D33" s="615"/>
      <c r="E33" s="615"/>
      <c r="F33" s="616"/>
      <c r="G33" s="617"/>
      <c r="H33" s="618"/>
      <c r="I33" s="616"/>
      <c r="J33" s="616"/>
      <c r="K33" s="616"/>
      <c r="L33" s="616"/>
      <c r="M33" s="616"/>
      <c r="N33" s="616"/>
      <c r="O33" s="617"/>
      <c r="P33" s="618"/>
      <c r="Q33" s="617"/>
      <c r="R33" s="618"/>
      <c r="S33" s="617"/>
      <c r="T33" s="618"/>
      <c r="U33" s="616"/>
      <c r="V33" s="616"/>
      <c r="W33" s="616"/>
      <c r="X33" s="616"/>
      <c r="Y33" s="616"/>
      <c r="Z33" s="616"/>
      <c r="AA33" s="616"/>
      <c r="AB33" s="619"/>
      <c r="AC33" s="619"/>
      <c r="AD33" s="616"/>
      <c r="AE33" s="616"/>
      <c r="AF33" s="616"/>
      <c r="AG33" s="617"/>
      <c r="AH33" s="622"/>
    </row>
    <row r="34" spans="1:34" ht="9.75" customHeight="1" x14ac:dyDescent="0.15">
      <c r="A34" s="614"/>
      <c r="B34" s="615"/>
      <c r="C34" s="615"/>
      <c r="D34" s="615"/>
      <c r="E34" s="615"/>
      <c r="F34" s="616"/>
      <c r="G34" s="617"/>
      <c r="H34" s="618"/>
      <c r="I34" s="616"/>
      <c r="J34" s="616"/>
      <c r="K34" s="616"/>
      <c r="L34" s="616"/>
      <c r="M34" s="616"/>
      <c r="N34" s="616"/>
      <c r="O34" s="617"/>
      <c r="P34" s="618"/>
      <c r="Q34" s="617"/>
      <c r="R34" s="618"/>
      <c r="S34" s="617"/>
      <c r="T34" s="618"/>
      <c r="U34" s="616"/>
      <c r="V34" s="616"/>
      <c r="W34" s="616"/>
      <c r="X34" s="616"/>
      <c r="Y34" s="616"/>
      <c r="Z34" s="616"/>
      <c r="AA34" s="616"/>
      <c r="AB34" s="619"/>
      <c r="AC34" s="619"/>
      <c r="AD34" s="616"/>
      <c r="AE34" s="616"/>
      <c r="AF34" s="616"/>
      <c r="AG34" s="617"/>
      <c r="AH34" s="622"/>
    </row>
    <row r="35" spans="1:34" ht="9.9499999999999993" customHeight="1" x14ac:dyDescent="0.15">
      <c r="A35" s="623" t="s">
        <v>268</v>
      </c>
      <c r="B35" s="624"/>
      <c r="C35" s="627" t="e">
        <f>O77</f>
        <v>#DIV/0!</v>
      </c>
      <c r="D35" s="628"/>
      <c r="E35" s="628"/>
      <c r="F35" s="628"/>
      <c r="G35" s="628"/>
      <c r="H35" s="628"/>
      <c r="I35" s="628"/>
      <c r="J35" s="628"/>
      <c r="K35" s="628"/>
      <c r="L35" s="628"/>
      <c r="M35" s="628"/>
      <c r="N35" s="628"/>
      <c r="O35" s="628"/>
      <c r="P35" s="618" t="s">
        <v>250</v>
      </c>
      <c r="Q35" s="616"/>
      <c r="R35" s="619" t="s">
        <v>269</v>
      </c>
      <c r="S35" s="624"/>
      <c r="T35" s="635" t="s">
        <v>270</v>
      </c>
      <c r="U35" s="636"/>
      <c r="V35" s="636"/>
      <c r="W35" s="636"/>
      <c r="X35" s="636"/>
      <c r="Y35" s="636"/>
      <c r="Z35" s="636"/>
      <c r="AA35" s="636"/>
      <c r="AB35" s="636"/>
      <c r="AC35" s="636"/>
      <c r="AD35" s="636"/>
      <c r="AE35" s="636"/>
      <c r="AF35" s="636"/>
      <c r="AG35" s="641" t="s">
        <v>250</v>
      </c>
      <c r="AH35" s="642"/>
    </row>
    <row r="36" spans="1:34" ht="9" customHeight="1" x14ac:dyDescent="0.15">
      <c r="A36" s="623"/>
      <c r="B36" s="624"/>
      <c r="C36" s="629"/>
      <c r="D36" s="630"/>
      <c r="E36" s="630"/>
      <c r="F36" s="630"/>
      <c r="G36" s="630"/>
      <c r="H36" s="630"/>
      <c r="I36" s="630"/>
      <c r="J36" s="630"/>
      <c r="K36" s="630"/>
      <c r="L36" s="630"/>
      <c r="M36" s="630"/>
      <c r="N36" s="630"/>
      <c r="O36" s="630"/>
      <c r="P36" s="618"/>
      <c r="Q36" s="616"/>
      <c r="R36" s="619"/>
      <c r="S36" s="624"/>
      <c r="T36" s="637"/>
      <c r="U36" s="638"/>
      <c r="V36" s="638"/>
      <c r="W36" s="638"/>
      <c r="X36" s="638"/>
      <c r="Y36" s="638"/>
      <c r="Z36" s="638"/>
      <c r="AA36" s="638"/>
      <c r="AB36" s="638"/>
      <c r="AC36" s="638"/>
      <c r="AD36" s="638"/>
      <c r="AE36" s="638"/>
      <c r="AF36" s="638"/>
      <c r="AG36" s="641"/>
      <c r="AH36" s="642"/>
    </row>
    <row r="37" spans="1:34" ht="9.9499999999999993" customHeight="1" thickBot="1" x14ac:dyDescent="0.2">
      <c r="A37" s="625"/>
      <c r="B37" s="626"/>
      <c r="C37" s="631"/>
      <c r="D37" s="632"/>
      <c r="E37" s="632"/>
      <c r="F37" s="632"/>
      <c r="G37" s="632"/>
      <c r="H37" s="632"/>
      <c r="I37" s="632"/>
      <c r="J37" s="632"/>
      <c r="K37" s="632"/>
      <c r="L37" s="632"/>
      <c r="M37" s="632"/>
      <c r="N37" s="632"/>
      <c r="O37" s="632"/>
      <c r="P37" s="633"/>
      <c r="Q37" s="634"/>
      <c r="R37" s="626"/>
      <c r="S37" s="626"/>
      <c r="T37" s="639"/>
      <c r="U37" s="640"/>
      <c r="V37" s="640"/>
      <c r="W37" s="640"/>
      <c r="X37" s="640"/>
      <c r="Y37" s="640"/>
      <c r="Z37" s="640"/>
      <c r="AA37" s="640"/>
      <c r="AB37" s="640"/>
      <c r="AC37" s="640"/>
      <c r="AD37" s="640"/>
      <c r="AE37" s="640"/>
      <c r="AF37" s="640"/>
      <c r="AG37" s="643"/>
      <c r="AH37" s="644"/>
    </row>
    <row r="38" spans="1:34" ht="9.9499999999999993" customHeight="1" thickBot="1" x14ac:dyDescent="0.2">
      <c r="A38" s="336"/>
      <c r="B38" s="336"/>
      <c r="C38" s="331"/>
      <c r="D38" s="331"/>
      <c r="E38" s="331"/>
      <c r="F38" s="331"/>
      <c r="G38" s="331"/>
      <c r="H38" s="331"/>
      <c r="I38" s="331"/>
      <c r="J38" s="331"/>
      <c r="K38" s="331"/>
      <c r="L38" s="331"/>
      <c r="M38" s="331"/>
      <c r="N38" s="331"/>
      <c r="O38" s="331"/>
      <c r="P38" s="331"/>
      <c r="Q38" s="331"/>
      <c r="R38" s="336"/>
      <c r="S38" s="336"/>
      <c r="T38" s="337"/>
      <c r="U38" s="337"/>
      <c r="V38" s="337"/>
      <c r="W38" s="337"/>
      <c r="X38" s="337"/>
      <c r="Y38" s="337"/>
      <c r="Z38" s="337"/>
      <c r="AA38" s="337"/>
      <c r="AB38" s="337"/>
      <c r="AC38" s="337"/>
      <c r="AD38" s="337"/>
      <c r="AE38" s="337"/>
      <c r="AF38" s="337"/>
      <c r="AG38" s="331"/>
      <c r="AH38" s="331"/>
    </row>
    <row r="39" spans="1:34" x14ac:dyDescent="0.15">
      <c r="A39" s="338" t="s">
        <v>271</v>
      </c>
      <c r="B39" s="339"/>
      <c r="C39" s="339"/>
      <c r="D39" s="339"/>
      <c r="E39" s="339"/>
      <c r="F39" s="339"/>
      <c r="G39" s="339"/>
      <c r="H39" s="339"/>
      <c r="I39" s="339"/>
      <c r="J39" s="339"/>
      <c r="K39" s="339"/>
      <c r="L39" s="339"/>
      <c r="M39" s="339"/>
      <c r="N39" s="339"/>
      <c r="O39" s="620" t="s">
        <v>272</v>
      </c>
      <c r="P39" s="620"/>
      <c r="Q39" s="620"/>
      <c r="R39" s="620" t="s">
        <v>273</v>
      </c>
      <c r="S39" s="620"/>
      <c r="T39" s="620"/>
      <c r="U39" s="620"/>
      <c r="V39" s="620"/>
      <c r="W39" s="620"/>
      <c r="X39" s="620"/>
      <c r="Y39" s="620"/>
      <c r="Z39" s="620"/>
      <c r="AA39" s="620"/>
      <c r="AB39" s="620"/>
      <c r="AC39" s="620"/>
      <c r="AD39" s="620"/>
      <c r="AE39" s="620"/>
      <c r="AF39" s="620"/>
      <c r="AG39" s="620"/>
      <c r="AH39" s="621"/>
    </row>
    <row r="40" spans="1:34" x14ac:dyDescent="0.15">
      <c r="A40" s="601" t="s">
        <v>274</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3"/>
    </row>
    <row r="41" spans="1:34" ht="9.9499999999999993" customHeight="1" x14ac:dyDescent="0.15">
      <c r="A41" s="601"/>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3"/>
    </row>
    <row r="42" spans="1:34" ht="9.9499999999999993" customHeight="1" x14ac:dyDescent="0.15">
      <c r="A42" s="601"/>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3"/>
    </row>
    <row r="43" spans="1:34" ht="9.9499999999999993" customHeight="1" x14ac:dyDescent="0.15">
      <c r="A43" s="601" t="s">
        <v>275</v>
      </c>
      <c r="B43" s="602"/>
      <c r="C43" s="602"/>
      <c r="D43" s="602"/>
      <c r="E43" s="602"/>
      <c r="F43" s="602"/>
      <c r="G43" s="602"/>
      <c r="H43" s="602"/>
      <c r="I43" s="602"/>
      <c r="J43" s="602"/>
      <c r="K43" s="602"/>
      <c r="L43" s="602"/>
      <c r="M43" s="602"/>
      <c r="N43" s="602"/>
      <c r="O43" s="602"/>
      <c r="P43" s="602"/>
      <c r="Q43" s="602"/>
      <c r="R43" s="602" t="s">
        <v>276</v>
      </c>
      <c r="S43" s="602"/>
      <c r="T43" s="602"/>
      <c r="U43" s="602"/>
      <c r="V43" s="602"/>
      <c r="W43" s="602"/>
      <c r="X43" s="602"/>
      <c r="Y43" s="602"/>
      <c r="Z43" s="602"/>
      <c r="AA43" s="602"/>
      <c r="AB43" s="602"/>
      <c r="AC43" s="602"/>
      <c r="AD43" s="602"/>
      <c r="AE43" s="602"/>
      <c r="AF43" s="602"/>
      <c r="AG43" s="602"/>
      <c r="AH43" s="603"/>
    </row>
    <row r="44" spans="1:34" ht="9.9499999999999993" customHeight="1" x14ac:dyDescent="0.15">
      <c r="A44" s="601"/>
      <c r="B44" s="602"/>
      <c r="C44" s="602"/>
      <c r="D44" s="602"/>
      <c r="E44" s="602"/>
      <c r="F44" s="602"/>
      <c r="G44" s="602"/>
      <c r="H44" s="602"/>
      <c r="I44" s="602"/>
      <c r="J44" s="602"/>
      <c r="K44" s="602"/>
      <c r="L44" s="602"/>
      <c r="M44" s="602"/>
      <c r="N44" s="602"/>
      <c r="O44" s="602"/>
      <c r="P44" s="602"/>
      <c r="Q44" s="602"/>
      <c r="R44" s="602"/>
      <c r="S44" s="602"/>
      <c r="T44" s="602"/>
      <c r="U44" s="602"/>
      <c r="V44" s="602"/>
      <c r="W44" s="602"/>
      <c r="X44" s="602"/>
      <c r="Y44" s="602"/>
      <c r="Z44" s="602"/>
      <c r="AA44" s="602"/>
      <c r="AB44" s="602"/>
      <c r="AC44" s="602"/>
      <c r="AD44" s="602"/>
      <c r="AE44" s="602"/>
      <c r="AF44" s="602"/>
      <c r="AG44" s="602"/>
      <c r="AH44" s="603"/>
    </row>
    <row r="45" spans="1:34" ht="9.9499999999999993" customHeight="1" x14ac:dyDescent="0.15">
      <c r="A45" s="601"/>
      <c r="B45" s="602"/>
      <c r="C45" s="602"/>
      <c r="D45" s="602"/>
      <c r="E45" s="602"/>
      <c r="F45" s="602"/>
      <c r="G45" s="602"/>
      <c r="H45" s="602"/>
      <c r="I45" s="602"/>
      <c r="J45" s="602"/>
      <c r="K45" s="602"/>
      <c r="L45" s="602"/>
      <c r="M45" s="602"/>
      <c r="N45" s="602"/>
      <c r="O45" s="602"/>
      <c r="P45" s="602"/>
      <c r="Q45" s="602"/>
      <c r="R45" s="602"/>
      <c r="S45" s="602"/>
      <c r="T45" s="602"/>
      <c r="U45" s="602"/>
      <c r="V45" s="602"/>
      <c r="W45" s="602"/>
      <c r="X45" s="602"/>
      <c r="Y45" s="602"/>
      <c r="Z45" s="602"/>
      <c r="AA45" s="602"/>
      <c r="AB45" s="602"/>
      <c r="AC45" s="602"/>
      <c r="AD45" s="602"/>
      <c r="AE45" s="602"/>
      <c r="AF45" s="602"/>
      <c r="AG45" s="602"/>
      <c r="AH45" s="603"/>
    </row>
    <row r="46" spans="1:34" ht="9.9499999999999993" customHeight="1" thickBot="1" x14ac:dyDescent="0.2">
      <c r="A46" s="604"/>
      <c r="B46" s="605"/>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6"/>
    </row>
    <row r="47" spans="1:34" ht="9.9499999999999993" customHeight="1" x14ac:dyDescent="0.15">
      <c r="A47" s="597" t="s">
        <v>277</v>
      </c>
      <c r="B47" s="597"/>
      <c r="C47" s="597"/>
      <c r="D47" s="597"/>
      <c r="E47" s="597"/>
      <c r="F47" s="597"/>
      <c r="G47" s="597"/>
      <c r="H47" s="597"/>
      <c r="I47" s="597"/>
      <c r="J47" s="597"/>
      <c r="K47" s="597"/>
      <c r="L47" s="597"/>
      <c r="M47" s="597"/>
      <c r="N47" s="597"/>
      <c r="O47" s="597"/>
      <c r="P47" s="597"/>
      <c r="Q47" s="597"/>
      <c r="R47" s="597"/>
      <c r="S47" s="597"/>
      <c r="T47" s="597"/>
      <c r="U47" s="597"/>
      <c r="V47" s="598"/>
      <c r="W47" s="601" t="s">
        <v>278</v>
      </c>
      <c r="X47" s="602"/>
      <c r="Y47" s="602"/>
      <c r="Z47" s="602"/>
      <c r="AA47" s="602"/>
      <c r="AB47" s="602"/>
      <c r="AC47" s="602"/>
      <c r="AD47" s="602"/>
      <c r="AE47" s="602"/>
      <c r="AF47" s="602"/>
      <c r="AG47" s="602"/>
      <c r="AH47" s="603"/>
    </row>
    <row r="48" spans="1:34" ht="9.9499999999999993" customHeight="1" x14ac:dyDescent="0.15">
      <c r="A48" s="599"/>
      <c r="B48" s="599"/>
      <c r="C48" s="599"/>
      <c r="D48" s="599"/>
      <c r="E48" s="599"/>
      <c r="F48" s="599"/>
      <c r="G48" s="599"/>
      <c r="H48" s="599"/>
      <c r="I48" s="599"/>
      <c r="J48" s="599"/>
      <c r="K48" s="599"/>
      <c r="L48" s="599"/>
      <c r="M48" s="599"/>
      <c r="N48" s="599"/>
      <c r="O48" s="599"/>
      <c r="P48" s="599"/>
      <c r="Q48" s="599"/>
      <c r="R48" s="599"/>
      <c r="S48" s="599"/>
      <c r="T48" s="599"/>
      <c r="U48" s="599"/>
      <c r="V48" s="600"/>
      <c r="W48" s="601"/>
      <c r="X48" s="602"/>
      <c r="Y48" s="602"/>
      <c r="Z48" s="602"/>
      <c r="AA48" s="602"/>
      <c r="AB48" s="602"/>
      <c r="AC48" s="602"/>
      <c r="AD48" s="602"/>
      <c r="AE48" s="602"/>
      <c r="AF48" s="602"/>
      <c r="AG48" s="602"/>
      <c r="AH48" s="603"/>
    </row>
    <row r="49" spans="1:34" ht="9.9499999999999993" customHeight="1" x14ac:dyDescent="0.15">
      <c r="A49" s="599"/>
      <c r="B49" s="599"/>
      <c r="C49" s="599"/>
      <c r="D49" s="599"/>
      <c r="E49" s="599"/>
      <c r="F49" s="599"/>
      <c r="G49" s="599"/>
      <c r="H49" s="599"/>
      <c r="I49" s="599"/>
      <c r="J49" s="599"/>
      <c r="K49" s="599"/>
      <c r="L49" s="599"/>
      <c r="M49" s="599"/>
      <c r="N49" s="599"/>
      <c r="O49" s="599"/>
      <c r="P49" s="599"/>
      <c r="Q49" s="599"/>
      <c r="R49" s="599"/>
      <c r="S49" s="599"/>
      <c r="T49" s="599"/>
      <c r="U49" s="599"/>
      <c r="V49" s="600"/>
      <c r="W49" s="601"/>
      <c r="X49" s="602"/>
      <c r="Y49" s="602"/>
      <c r="Z49" s="602"/>
      <c r="AA49" s="602"/>
      <c r="AB49" s="602"/>
      <c r="AC49" s="602"/>
      <c r="AD49" s="602"/>
      <c r="AE49" s="602"/>
      <c r="AF49" s="602"/>
      <c r="AG49" s="602"/>
      <c r="AH49" s="603"/>
    </row>
    <row r="50" spans="1:34" ht="9.9499999999999993" customHeight="1" x14ac:dyDescent="0.15">
      <c r="A50" s="599"/>
      <c r="B50" s="599"/>
      <c r="C50" s="599"/>
      <c r="D50" s="599"/>
      <c r="E50" s="599"/>
      <c r="F50" s="599"/>
      <c r="G50" s="599"/>
      <c r="H50" s="599"/>
      <c r="I50" s="599"/>
      <c r="J50" s="599"/>
      <c r="K50" s="599"/>
      <c r="L50" s="599"/>
      <c r="M50" s="599"/>
      <c r="N50" s="599"/>
      <c r="O50" s="599"/>
      <c r="P50" s="599"/>
      <c r="Q50" s="599"/>
      <c r="R50" s="599"/>
      <c r="S50" s="599"/>
      <c r="T50" s="599"/>
      <c r="U50" s="599"/>
      <c r="V50" s="600"/>
      <c r="W50" s="601"/>
      <c r="X50" s="602"/>
      <c r="Y50" s="602"/>
      <c r="Z50" s="602"/>
      <c r="AA50" s="602"/>
      <c r="AB50" s="602"/>
      <c r="AC50" s="602"/>
      <c r="AD50" s="602"/>
      <c r="AE50" s="602"/>
      <c r="AF50" s="602"/>
      <c r="AG50" s="602"/>
      <c r="AH50" s="603"/>
    </row>
    <row r="51" spans="1:34" ht="9.9499999999999993" customHeight="1" x14ac:dyDescent="0.15">
      <c r="A51" s="599"/>
      <c r="B51" s="599"/>
      <c r="C51" s="599"/>
      <c r="D51" s="599"/>
      <c r="E51" s="599"/>
      <c r="F51" s="599"/>
      <c r="G51" s="599"/>
      <c r="H51" s="599"/>
      <c r="I51" s="599"/>
      <c r="J51" s="599"/>
      <c r="K51" s="599"/>
      <c r="L51" s="599"/>
      <c r="M51" s="599"/>
      <c r="N51" s="599"/>
      <c r="O51" s="599"/>
      <c r="P51" s="599"/>
      <c r="Q51" s="599"/>
      <c r="R51" s="599"/>
      <c r="S51" s="599"/>
      <c r="T51" s="599"/>
      <c r="U51" s="599"/>
      <c r="V51" s="600"/>
      <c r="W51" s="601"/>
      <c r="X51" s="602"/>
      <c r="Y51" s="602"/>
      <c r="Z51" s="602"/>
      <c r="AA51" s="602"/>
      <c r="AB51" s="602"/>
      <c r="AC51" s="602"/>
      <c r="AD51" s="602"/>
      <c r="AE51" s="602"/>
      <c r="AF51" s="602"/>
      <c r="AG51" s="602"/>
      <c r="AH51" s="603"/>
    </row>
    <row r="52" spans="1:34" ht="9.9499999999999993" customHeight="1" x14ac:dyDescent="0.15">
      <c r="A52" s="599"/>
      <c r="B52" s="599"/>
      <c r="C52" s="599"/>
      <c r="D52" s="599"/>
      <c r="E52" s="599"/>
      <c r="F52" s="599"/>
      <c r="G52" s="599"/>
      <c r="H52" s="599"/>
      <c r="I52" s="599"/>
      <c r="J52" s="599"/>
      <c r="K52" s="599"/>
      <c r="L52" s="599"/>
      <c r="M52" s="599"/>
      <c r="N52" s="599"/>
      <c r="O52" s="599"/>
      <c r="P52" s="599"/>
      <c r="Q52" s="599"/>
      <c r="R52" s="599"/>
      <c r="S52" s="599"/>
      <c r="T52" s="599"/>
      <c r="U52" s="599"/>
      <c r="V52" s="600"/>
      <c r="W52" s="601"/>
      <c r="X52" s="602"/>
      <c r="Y52" s="602"/>
      <c r="Z52" s="602"/>
      <c r="AA52" s="602"/>
      <c r="AB52" s="602"/>
      <c r="AC52" s="602"/>
      <c r="AD52" s="602"/>
      <c r="AE52" s="602"/>
      <c r="AF52" s="602"/>
      <c r="AG52" s="602"/>
      <c r="AH52" s="603"/>
    </row>
    <row r="53" spans="1:34" ht="9.9499999999999993" customHeight="1" x14ac:dyDescent="0.15">
      <c r="A53" s="599"/>
      <c r="B53" s="599"/>
      <c r="C53" s="599"/>
      <c r="D53" s="599"/>
      <c r="E53" s="599"/>
      <c r="F53" s="599"/>
      <c r="G53" s="599"/>
      <c r="H53" s="599"/>
      <c r="I53" s="599"/>
      <c r="J53" s="599"/>
      <c r="K53" s="599"/>
      <c r="L53" s="599"/>
      <c r="M53" s="599"/>
      <c r="N53" s="599"/>
      <c r="O53" s="599"/>
      <c r="P53" s="599"/>
      <c r="Q53" s="599"/>
      <c r="R53" s="599"/>
      <c r="S53" s="599"/>
      <c r="T53" s="599"/>
      <c r="U53" s="599"/>
      <c r="V53" s="600"/>
      <c r="W53" s="601"/>
      <c r="X53" s="602"/>
      <c r="Y53" s="602"/>
      <c r="Z53" s="602"/>
      <c r="AA53" s="602"/>
      <c r="AB53" s="602"/>
      <c r="AC53" s="602"/>
      <c r="AD53" s="602"/>
      <c r="AE53" s="602"/>
      <c r="AF53" s="602"/>
      <c r="AG53" s="602"/>
      <c r="AH53" s="603"/>
    </row>
    <row r="54" spans="1:34" ht="9.9499999999999993" customHeight="1" x14ac:dyDescent="0.15">
      <c r="A54" s="599"/>
      <c r="B54" s="599"/>
      <c r="C54" s="599"/>
      <c r="D54" s="599"/>
      <c r="E54" s="599"/>
      <c r="F54" s="599"/>
      <c r="G54" s="599"/>
      <c r="H54" s="599"/>
      <c r="I54" s="599"/>
      <c r="J54" s="599"/>
      <c r="K54" s="599"/>
      <c r="L54" s="599"/>
      <c r="M54" s="599"/>
      <c r="N54" s="599"/>
      <c r="O54" s="599"/>
      <c r="P54" s="599"/>
      <c r="Q54" s="599"/>
      <c r="R54" s="599"/>
      <c r="S54" s="599"/>
      <c r="T54" s="599"/>
      <c r="U54" s="599"/>
      <c r="V54" s="600"/>
      <c r="W54" s="601"/>
      <c r="X54" s="602"/>
      <c r="Y54" s="602"/>
      <c r="Z54" s="602"/>
      <c r="AA54" s="602"/>
      <c r="AB54" s="602"/>
      <c r="AC54" s="602"/>
      <c r="AD54" s="602"/>
      <c r="AE54" s="602"/>
      <c r="AF54" s="602"/>
      <c r="AG54" s="602"/>
      <c r="AH54" s="603"/>
    </row>
    <row r="55" spans="1:34" ht="9.9499999999999993" customHeight="1" x14ac:dyDescent="0.15">
      <c r="A55" s="599"/>
      <c r="B55" s="599"/>
      <c r="C55" s="599"/>
      <c r="D55" s="599"/>
      <c r="E55" s="599"/>
      <c r="F55" s="599"/>
      <c r="G55" s="599"/>
      <c r="H55" s="599"/>
      <c r="I55" s="599"/>
      <c r="J55" s="599"/>
      <c r="K55" s="599"/>
      <c r="L55" s="599"/>
      <c r="M55" s="599"/>
      <c r="N55" s="599"/>
      <c r="O55" s="599"/>
      <c r="P55" s="599"/>
      <c r="Q55" s="599"/>
      <c r="R55" s="599"/>
      <c r="S55" s="599"/>
      <c r="T55" s="599"/>
      <c r="U55" s="599"/>
      <c r="V55" s="600"/>
      <c r="W55" s="601"/>
      <c r="X55" s="602"/>
      <c r="Y55" s="602"/>
      <c r="Z55" s="602"/>
      <c r="AA55" s="602"/>
      <c r="AB55" s="602"/>
      <c r="AC55" s="602"/>
      <c r="AD55" s="602"/>
      <c r="AE55" s="602"/>
      <c r="AF55" s="602"/>
      <c r="AG55" s="602"/>
      <c r="AH55" s="603"/>
    </row>
    <row r="56" spans="1:34" ht="9.9499999999999993" customHeight="1" x14ac:dyDescent="0.15">
      <c r="A56" s="599"/>
      <c r="B56" s="599"/>
      <c r="C56" s="599"/>
      <c r="D56" s="599"/>
      <c r="E56" s="599"/>
      <c r="F56" s="599"/>
      <c r="G56" s="599"/>
      <c r="H56" s="599"/>
      <c r="I56" s="599"/>
      <c r="J56" s="599"/>
      <c r="K56" s="599"/>
      <c r="L56" s="599"/>
      <c r="M56" s="599"/>
      <c r="N56" s="599"/>
      <c r="O56" s="599"/>
      <c r="P56" s="599"/>
      <c r="Q56" s="599"/>
      <c r="R56" s="599"/>
      <c r="S56" s="599"/>
      <c r="T56" s="599"/>
      <c r="U56" s="599"/>
      <c r="V56" s="600"/>
      <c r="W56" s="601"/>
      <c r="X56" s="602"/>
      <c r="Y56" s="602"/>
      <c r="Z56" s="602"/>
      <c r="AA56" s="602"/>
      <c r="AB56" s="602"/>
      <c r="AC56" s="602"/>
      <c r="AD56" s="602"/>
      <c r="AE56" s="602"/>
      <c r="AF56" s="602"/>
      <c r="AG56" s="602"/>
      <c r="AH56" s="603"/>
    </row>
    <row r="57" spans="1:34" ht="9.9499999999999993" customHeight="1" x14ac:dyDescent="0.15">
      <c r="A57" s="599"/>
      <c r="B57" s="599"/>
      <c r="C57" s="599"/>
      <c r="D57" s="599"/>
      <c r="E57" s="599"/>
      <c r="F57" s="599"/>
      <c r="G57" s="599"/>
      <c r="H57" s="599"/>
      <c r="I57" s="599"/>
      <c r="J57" s="599"/>
      <c r="K57" s="599"/>
      <c r="L57" s="599"/>
      <c r="M57" s="599"/>
      <c r="N57" s="599"/>
      <c r="O57" s="599"/>
      <c r="P57" s="599"/>
      <c r="Q57" s="599"/>
      <c r="R57" s="599"/>
      <c r="S57" s="599"/>
      <c r="T57" s="599"/>
      <c r="U57" s="599"/>
      <c r="V57" s="600"/>
      <c r="W57" s="601"/>
      <c r="X57" s="602"/>
      <c r="Y57" s="602"/>
      <c r="Z57" s="602"/>
      <c r="AA57" s="602"/>
      <c r="AB57" s="602"/>
      <c r="AC57" s="602"/>
      <c r="AD57" s="602"/>
      <c r="AE57" s="602"/>
      <c r="AF57" s="602"/>
      <c r="AG57" s="602"/>
      <c r="AH57" s="603"/>
    </row>
    <row r="58" spans="1:34" ht="9.9499999999999993" customHeight="1" x14ac:dyDescent="0.15">
      <c r="A58" s="599"/>
      <c r="B58" s="599"/>
      <c r="C58" s="599"/>
      <c r="D58" s="599"/>
      <c r="E58" s="599"/>
      <c r="F58" s="599"/>
      <c r="G58" s="599"/>
      <c r="H58" s="599"/>
      <c r="I58" s="599"/>
      <c r="J58" s="599"/>
      <c r="K58" s="599"/>
      <c r="L58" s="599"/>
      <c r="M58" s="599"/>
      <c r="N58" s="599"/>
      <c r="O58" s="599"/>
      <c r="P58" s="599"/>
      <c r="Q58" s="599"/>
      <c r="R58" s="599"/>
      <c r="S58" s="599"/>
      <c r="T58" s="599"/>
      <c r="U58" s="599"/>
      <c r="V58" s="600"/>
      <c r="W58" s="601"/>
      <c r="X58" s="602"/>
      <c r="Y58" s="602"/>
      <c r="Z58" s="602"/>
      <c r="AA58" s="602"/>
      <c r="AB58" s="602"/>
      <c r="AC58" s="602"/>
      <c r="AD58" s="602"/>
      <c r="AE58" s="602"/>
      <c r="AF58" s="602"/>
      <c r="AG58" s="602"/>
      <c r="AH58" s="603"/>
    </row>
    <row r="59" spans="1:34" ht="9.9499999999999993" customHeight="1" x14ac:dyDescent="0.15">
      <c r="A59" s="599"/>
      <c r="B59" s="599"/>
      <c r="C59" s="599"/>
      <c r="D59" s="599"/>
      <c r="E59" s="599"/>
      <c r="F59" s="599"/>
      <c r="G59" s="599"/>
      <c r="H59" s="599"/>
      <c r="I59" s="599"/>
      <c r="J59" s="599"/>
      <c r="K59" s="599"/>
      <c r="L59" s="599"/>
      <c r="M59" s="599"/>
      <c r="N59" s="599"/>
      <c r="O59" s="599"/>
      <c r="P59" s="599"/>
      <c r="Q59" s="599"/>
      <c r="R59" s="599"/>
      <c r="S59" s="599"/>
      <c r="T59" s="599"/>
      <c r="U59" s="599"/>
      <c r="V59" s="600"/>
      <c r="W59" s="601"/>
      <c r="X59" s="602"/>
      <c r="Y59" s="602"/>
      <c r="Z59" s="602"/>
      <c r="AA59" s="602"/>
      <c r="AB59" s="602"/>
      <c r="AC59" s="602"/>
      <c r="AD59" s="602"/>
      <c r="AE59" s="602"/>
      <c r="AF59" s="602"/>
      <c r="AG59" s="602"/>
      <c r="AH59" s="603"/>
    </row>
    <row r="60" spans="1:34" ht="9.9499999999999993" customHeight="1" x14ac:dyDescent="0.15">
      <c r="A60" s="599"/>
      <c r="B60" s="599"/>
      <c r="C60" s="599"/>
      <c r="D60" s="599"/>
      <c r="E60" s="599"/>
      <c r="F60" s="599"/>
      <c r="G60" s="599"/>
      <c r="H60" s="599"/>
      <c r="I60" s="599"/>
      <c r="J60" s="599"/>
      <c r="K60" s="599"/>
      <c r="L60" s="599"/>
      <c r="M60" s="599"/>
      <c r="N60" s="599"/>
      <c r="O60" s="599"/>
      <c r="P60" s="599"/>
      <c r="Q60" s="599"/>
      <c r="R60" s="599"/>
      <c r="S60" s="599"/>
      <c r="T60" s="599"/>
      <c r="U60" s="599"/>
      <c r="V60" s="600"/>
      <c r="W60" s="601"/>
      <c r="X60" s="602"/>
      <c r="Y60" s="602"/>
      <c r="Z60" s="602"/>
      <c r="AA60" s="602"/>
      <c r="AB60" s="602"/>
      <c r="AC60" s="602"/>
      <c r="AD60" s="602"/>
      <c r="AE60" s="602"/>
      <c r="AF60" s="602"/>
      <c r="AG60" s="602"/>
      <c r="AH60" s="603"/>
    </row>
    <row r="61" spans="1:34" ht="9.9499999999999993" customHeight="1" x14ac:dyDescent="0.15">
      <c r="A61" s="599"/>
      <c r="B61" s="599"/>
      <c r="C61" s="599"/>
      <c r="D61" s="599"/>
      <c r="E61" s="599"/>
      <c r="F61" s="599"/>
      <c r="G61" s="599"/>
      <c r="H61" s="599"/>
      <c r="I61" s="599"/>
      <c r="J61" s="599"/>
      <c r="K61" s="599"/>
      <c r="L61" s="599"/>
      <c r="M61" s="599"/>
      <c r="N61" s="599"/>
      <c r="O61" s="599"/>
      <c r="P61" s="599"/>
      <c r="Q61" s="599"/>
      <c r="R61" s="599"/>
      <c r="S61" s="599"/>
      <c r="T61" s="599"/>
      <c r="U61" s="599"/>
      <c r="V61" s="600"/>
      <c r="W61" s="601"/>
      <c r="X61" s="602"/>
      <c r="Y61" s="602"/>
      <c r="Z61" s="602"/>
      <c r="AA61" s="602"/>
      <c r="AB61" s="602"/>
      <c r="AC61" s="602"/>
      <c r="AD61" s="602"/>
      <c r="AE61" s="602"/>
      <c r="AF61" s="602"/>
      <c r="AG61" s="602"/>
      <c r="AH61" s="603"/>
    </row>
    <row r="62" spans="1:34" ht="9.9499999999999993" customHeight="1" thickBot="1" x14ac:dyDescent="0.2">
      <c r="A62" s="599"/>
      <c r="B62" s="599"/>
      <c r="C62" s="599"/>
      <c r="D62" s="599"/>
      <c r="E62" s="599"/>
      <c r="F62" s="599"/>
      <c r="G62" s="599"/>
      <c r="H62" s="599"/>
      <c r="I62" s="599"/>
      <c r="J62" s="599"/>
      <c r="K62" s="599"/>
      <c r="L62" s="599"/>
      <c r="M62" s="599"/>
      <c r="N62" s="599"/>
      <c r="O62" s="599"/>
      <c r="P62" s="599"/>
      <c r="Q62" s="599"/>
      <c r="R62" s="599"/>
      <c r="S62" s="599"/>
      <c r="T62" s="599"/>
      <c r="U62" s="599"/>
      <c r="V62" s="600"/>
      <c r="W62" s="604"/>
      <c r="X62" s="605"/>
      <c r="Y62" s="605"/>
      <c r="Z62" s="605"/>
      <c r="AA62" s="605"/>
      <c r="AB62" s="605"/>
      <c r="AC62" s="605"/>
      <c r="AD62" s="605"/>
      <c r="AE62" s="605"/>
      <c r="AF62" s="605"/>
      <c r="AG62" s="605"/>
      <c r="AH62" s="606"/>
    </row>
    <row r="63" spans="1:34" ht="9.9499999999999993" customHeight="1" thickBot="1" x14ac:dyDescent="0.2">
      <c r="A63" s="340"/>
      <c r="B63" s="340"/>
      <c r="C63" s="340"/>
      <c r="D63" s="340"/>
      <c r="E63" s="340"/>
      <c r="F63" s="340"/>
      <c r="G63" s="340"/>
      <c r="H63" s="340"/>
      <c r="I63" s="340"/>
      <c r="J63" s="340"/>
      <c r="K63" s="340"/>
      <c r="L63" s="340"/>
      <c r="M63" s="340"/>
      <c r="N63" s="340"/>
      <c r="O63" s="340"/>
      <c r="P63" s="340"/>
      <c r="Q63" s="340"/>
      <c r="R63" s="340"/>
      <c r="S63" s="340"/>
      <c r="T63" s="340"/>
      <c r="U63" s="340"/>
      <c r="V63" s="340"/>
    </row>
    <row r="64" spans="1:34" ht="9.9499999999999993" customHeight="1" x14ac:dyDescent="0.15">
      <c r="A64" s="607" t="s">
        <v>251</v>
      </c>
      <c r="B64" s="608"/>
      <c r="C64" s="608"/>
      <c r="D64" s="608"/>
      <c r="E64" s="608"/>
      <c r="F64" s="608"/>
      <c r="G64" s="608"/>
      <c r="H64" s="341"/>
      <c r="I64" s="341"/>
      <c r="J64" s="341"/>
      <c r="K64" s="341"/>
      <c r="L64" s="341"/>
      <c r="M64" s="611" t="s">
        <v>279</v>
      </c>
      <c r="N64" s="611"/>
      <c r="O64" s="611"/>
      <c r="P64" s="611"/>
      <c r="Q64" s="611"/>
      <c r="R64" s="611"/>
      <c r="S64" s="611"/>
      <c r="T64" s="341"/>
      <c r="U64" s="341"/>
      <c r="V64" s="341"/>
      <c r="W64" s="342"/>
      <c r="X64" s="342"/>
      <c r="Y64" s="342"/>
      <c r="Z64" s="342"/>
      <c r="AA64" s="342"/>
      <c r="AB64" s="342"/>
      <c r="AC64" s="342"/>
      <c r="AD64" s="342"/>
      <c r="AE64" s="342"/>
      <c r="AF64" s="342"/>
      <c r="AG64" s="342"/>
      <c r="AH64" s="343"/>
    </row>
    <row r="65" spans="1:34" ht="9.9499999999999993" customHeight="1" x14ac:dyDescent="0.15">
      <c r="A65" s="609"/>
      <c r="B65" s="610"/>
      <c r="C65" s="610"/>
      <c r="D65" s="610"/>
      <c r="E65" s="610"/>
      <c r="F65" s="610"/>
      <c r="G65" s="610"/>
      <c r="H65" s="340"/>
      <c r="I65" s="340"/>
      <c r="J65" s="340"/>
      <c r="K65" s="340"/>
      <c r="L65" s="340"/>
      <c r="M65" s="612"/>
      <c r="N65" s="612"/>
      <c r="O65" s="612"/>
      <c r="P65" s="612"/>
      <c r="Q65" s="612"/>
      <c r="R65" s="612"/>
      <c r="S65" s="612"/>
      <c r="T65" s="340"/>
      <c r="U65" s="340"/>
      <c r="V65" s="340"/>
      <c r="W65" s="335"/>
      <c r="X65" s="335"/>
      <c r="Y65" s="335"/>
      <c r="Z65" s="335"/>
      <c r="AA65" s="335"/>
      <c r="AB65" s="335"/>
      <c r="AC65" s="335"/>
      <c r="AD65" s="335"/>
      <c r="AE65" s="335"/>
      <c r="AF65" s="335"/>
      <c r="AG65" s="335"/>
      <c r="AH65" s="344"/>
    </row>
    <row r="66" spans="1:34" ht="9.9499999999999993" customHeight="1" x14ac:dyDescent="0.15">
      <c r="A66" s="609"/>
      <c r="B66" s="610"/>
      <c r="C66" s="610"/>
      <c r="D66" s="610"/>
      <c r="E66" s="610"/>
      <c r="F66" s="610"/>
      <c r="G66" s="610"/>
      <c r="H66" s="340"/>
      <c r="I66" s="340"/>
      <c r="J66" s="340"/>
      <c r="K66" s="340"/>
      <c r="L66" s="340"/>
      <c r="M66" s="612"/>
      <c r="N66" s="612"/>
      <c r="O66" s="612"/>
      <c r="P66" s="612"/>
      <c r="Q66" s="612"/>
      <c r="R66" s="612"/>
      <c r="S66" s="612"/>
      <c r="T66" s="340"/>
      <c r="U66" s="340"/>
      <c r="V66" s="340"/>
      <c r="W66" s="335"/>
      <c r="X66" s="335"/>
      <c r="Y66" s="335"/>
      <c r="Z66" s="335"/>
      <c r="AA66" s="335"/>
      <c r="AB66" s="335"/>
      <c r="AC66" s="335"/>
      <c r="AD66" s="335"/>
      <c r="AE66" s="335"/>
      <c r="AF66" s="335"/>
      <c r="AG66" s="335"/>
      <c r="AH66" s="344"/>
    </row>
    <row r="67" spans="1:34" ht="9.9499999999999993" customHeight="1" x14ac:dyDescent="0.15">
      <c r="A67" s="613">
        <f>入力画面!U42</f>
        <v>0</v>
      </c>
      <c r="B67" s="594"/>
      <c r="C67" s="594"/>
      <c r="D67" s="594"/>
      <c r="E67" s="594"/>
      <c r="F67" s="594"/>
      <c r="G67" s="594"/>
      <c r="H67" s="585" t="s">
        <v>280</v>
      </c>
      <c r="I67" s="585"/>
      <c r="J67" s="585"/>
      <c r="K67" s="585"/>
      <c r="L67" s="586" t="s">
        <v>281</v>
      </c>
      <c r="M67" s="594">
        <f>ROUND(A67/22,-1)</f>
        <v>0</v>
      </c>
      <c r="N67" s="594"/>
      <c r="O67" s="594"/>
      <c r="P67" s="594"/>
      <c r="Q67" s="594"/>
      <c r="R67" s="594"/>
      <c r="S67" s="594"/>
      <c r="T67" s="585" t="s">
        <v>282</v>
      </c>
      <c r="U67" s="585"/>
      <c r="V67" s="585"/>
      <c r="W67" s="585"/>
      <c r="X67" s="585"/>
      <c r="Y67" s="585"/>
      <c r="Z67" s="585"/>
      <c r="AA67" s="585"/>
      <c r="AB67" s="585"/>
      <c r="AC67" s="348"/>
      <c r="AD67" s="348"/>
      <c r="AE67" s="348"/>
      <c r="AF67" s="348"/>
      <c r="AG67" s="348"/>
      <c r="AH67" s="349"/>
    </row>
    <row r="68" spans="1:34" ht="9.9499999999999993" customHeight="1" x14ac:dyDescent="0.15">
      <c r="A68" s="613"/>
      <c r="B68" s="594"/>
      <c r="C68" s="594"/>
      <c r="D68" s="594"/>
      <c r="E68" s="594"/>
      <c r="F68" s="594"/>
      <c r="G68" s="594"/>
      <c r="H68" s="585"/>
      <c r="I68" s="585"/>
      <c r="J68" s="585"/>
      <c r="K68" s="585"/>
      <c r="L68" s="586"/>
      <c r="M68" s="594"/>
      <c r="N68" s="594"/>
      <c r="O68" s="594"/>
      <c r="P68" s="594"/>
      <c r="Q68" s="594"/>
      <c r="R68" s="594"/>
      <c r="S68" s="594"/>
      <c r="T68" s="585"/>
      <c r="U68" s="585"/>
      <c r="V68" s="585"/>
      <c r="W68" s="585"/>
      <c r="X68" s="585"/>
      <c r="Y68" s="585"/>
      <c r="Z68" s="585"/>
      <c r="AA68" s="585"/>
      <c r="AB68" s="585"/>
      <c r="AC68" s="348"/>
      <c r="AD68" s="348"/>
      <c r="AE68" s="348"/>
      <c r="AF68" s="348"/>
      <c r="AG68" s="348"/>
      <c r="AH68" s="349"/>
    </row>
    <row r="69" spans="1:34" ht="9.9499999999999993" customHeight="1" x14ac:dyDescent="0.15">
      <c r="A69" s="350"/>
      <c r="B69" s="585" t="s">
        <v>279</v>
      </c>
      <c r="C69" s="585"/>
      <c r="D69" s="585"/>
      <c r="E69" s="585"/>
      <c r="F69" s="585"/>
      <c r="G69" s="585"/>
      <c r="H69" s="585"/>
      <c r="I69" s="351"/>
      <c r="J69" s="351"/>
      <c r="K69" s="351"/>
      <c r="L69" s="351"/>
      <c r="M69" s="351"/>
      <c r="N69" s="585" t="s">
        <v>283</v>
      </c>
      <c r="O69" s="585"/>
      <c r="P69" s="585"/>
      <c r="Q69" s="585"/>
      <c r="R69" s="352"/>
      <c r="S69" s="352"/>
      <c r="T69" s="585" t="s">
        <v>284</v>
      </c>
      <c r="U69" s="585"/>
      <c r="V69" s="585"/>
      <c r="W69" s="585"/>
      <c r="X69" s="585"/>
      <c r="Y69" s="348"/>
      <c r="Z69" s="348"/>
      <c r="AA69" s="348"/>
      <c r="AB69" s="348"/>
      <c r="AC69" s="348"/>
      <c r="AD69" s="348"/>
      <c r="AE69" s="348"/>
      <c r="AF69" s="348"/>
      <c r="AG69" s="348"/>
      <c r="AH69" s="349"/>
    </row>
    <row r="70" spans="1:34" ht="9.9499999999999993" customHeight="1" x14ac:dyDescent="0.15">
      <c r="A70" s="350"/>
      <c r="B70" s="585"/>
      <c r="C70" s="585"/>
      <c r="D70" s="585"/>
      <c r="E70" s="585"/>
      <c r="F70" s="585"/>
      <c r="G70" s="585"/>
      <c r="H70" s="585"/>
      <c r="I70" s="348"/>
      <c r="J70" s="348"/>
      <c r="K70" s="348"/>
      <c r="L70" s="348"/>
      <c r="M70" s="348"/>
      <c r="N70" s="585"/>
      <c r="O70" s="585"/>
      <c r="P70" s="585"/>
      <c r="Q70" s="585"/>
      <c r="R70" s="352"/>
      <c r="S70" s="352"/>
      <c r="T70" s="585"/>
      <c r="U70" s="585"/>
      <c r="V70" s="585"/>
      <c r="W70" s="585"/>
      <c r="X70" s="585"/>
      <c r="Y70" s="348"/>
      <c r="Z70" s="348"/>
      <c r="AA70" s="348"/>
      <c r="AB70" s="348"/>
      <c r="AC70" s="348"/>
      <c r="AD70" s="348"/>
      <c r="AE70" s="348"/>
      <c r="AF70" s="348"/>
      <c r="AG70" s="348"/>
      <c r="AH70" s="349"/>
    </row>
    <row r="71" spans="1:34" ht="9.9499999999999993" customHeight="1" x14ac:dyDescent="0.15">
      <c r="A71" s="593" t="s">
        <v>285</v>
      </c>
      <c r="B71" s="594">
        <f>M67</f>
        <v>0</v>
      </c>
      <c r="C71" s="594"/>
      <c r="D71" s="594"/>
      <c r="E71" s="594"/>
      <c r="F71" s="594"/>
      <c r="G71" s="594"/>
      <c r="H71" s="594"/>
      <c r="I71" s="585" t="s">
        <v>286</v>
      </c>
      <c r="J71" s="585"/>
      <c r="K71" s="585"/>
      <c r="L71" s="585" t="s">
        <v>287</v>
      </c>
      <c r="M71" s="583" t="s">
        <v>288</v>
      </c>
      <c r="N71" s="583">
        <f>AD32</f>
        <v>0</v>
      </c>
      <c r="O71" s="583"/>
      <c r="P71" s="583"/>
      <c r="Q71" s="583"/>
      <c r="R71" s="583" t="s">
        <v>267</v>
      </c>
      <c r="S71" s="586" t="s">
        <v>289</v>
      </c>
      <c r="T71" s="583">
        <f>ROUNDDOWN(I73*N71,0)</f>
        <v>0</v>
      </c>
      <c r="U71" s="583"/>
      <c r="V71" s="583"/>
      <c r="W71" s="583"/>
      <c r="X71" s="583"/>
      <c r="Y71" s="585" t="s">
        <v>290</v>
      </c>
      <c r="Z71" s="585"/>
      <c r="AA71" s="585"/>
      <c r="AB71" s="585"/>
      <c r="AC71" s="585"/>
      <c r="AD71" s="585"/>
      <c r="AE71" s="585"/>
      <c r="AF71" s="585"/>
      <c r="AG71" s="585"/>
      <c r="AH71" s="349"/>
    </row>
    <row r="72" spans="1:34" ht="9.9499999999999993" customHeight="1" x14ac:dyDescent="0.15">
      <c r="A72" s="593"/>
      <c r="B72" s="595"/>
      <c r="C72" s="595"/>
      <c r="D72" s="595"/>
      <c r="E72" s="595"/>
      <c r="F72" s="595"/>
      <c r="G72" s="595"/>
      <c r="H72" s="595"/>
      <c r="I72" s="596"/>
      <c r="J72" s="596"/>
      <c r="K72" s="596"/>
      <c r="L72" s="585"/>
      <c r="M72" s="583"/>
      <c r="N72" s="583"/>
      <c r="O72" s="583"/>
      <c r="P72" s="583"/>
      <c r="Q72" s="583"/>
      <c r="R72" s="583"/>
      <c r="S72" s="586"/>
      <c r="T72" s="583"/>
      <c r="U72" s="583"/>
      <c r="V72" s="583"/>
      <c r="W72" s="583"/>
      <c r="X72" s="583"/>
      <c r="Y72" s="585"/>
      <c r="Z72" s="585"/>
      <c r="AA72" s="585"/>
      <c r="AB72" s="585"/>
      <c r="AC72" s="585"/>
      <c r="AD72" s="585"/>
      <c r="AE72" s="585"/>
      <c r="AF72" s="585"/>
      <c r="AG72" s="585"/>
      <c r="AH72" s="349"/>
    </row>
    <row r="73" spans="1:34" ht="9.9499999999999993" customHeight="1" x14ac:dyDescent="0.15">
      <c r="A73" s="353"/>
      <c r="B73" s="348"/>
      <c r="C73" s="348"/>
      <c r="D73" s="348"/>
      <c r="E73" s="348"/>
      <c r="F73" s="348"/>
      <c r="G73" s="348"/>
      <c r="H73" s="348"/>
      <c r="I73" s="583">
        <f>B71*0.5</f>
        <v>0</v>
      </c>
      <c r="J73" s="583"/>
      <c r="K73" s="583"/>
      <c r="L73" s="583"/>
      <c r="M73" s="583" t="s">
        <v>250</v>
      </c>
      <c r="N73" s="583"/>
      <c r="O73" s="583"/>
      <c r="P73" s="348"/>
      <c r="Q73" s="348"/>
      <c r="R73" s="348"/>
      <c r="S73" s="348"/>
      <c r="T73" s="348"/>
      <c r="U73" s="348"/>
      <c r="V73" s="348"/>
      <c r="W73" s="348"/>
      <c r="X73" s="348"/>
      <c r="Y73" s="348"/>
      <c r="Z73" s="348"/>
      <c r="AA73" s="348"/>
      <c r="AB73" s="348"/>
      <c r="AC73" s="348"/>
      <c r="AD73" s="348"/>
      <c r="AE73" s="348"/>
      <c r="AF73" s="348"/>
      <c r="AG73" s="348"/>
      <c r="AH73" s="349"/>
    </row>
    <row r="74" spans="1:34" ht="9.9499999999999993" customHeight="1" x14ac:dyDescent="0.15">
      <c r="A74" s="353"/>
      <c r="B74" s="348"/>
      <c r="C74" s="348"/>
      <c r="D74" s="348"/>
      <c r="E74" s="348"/>
      <c r="F74" s="348"/>
      <c r="G74" s="348"/>
      <c r="H74" s="348"/>
      <c r="I74" s="583"/>
      <c r="J74" s="583"/>
      <c r="K74" s="583"/>
      <c r="L74" s="583"/>
      <c r="M74" s="583"/>
      <c r="N74" s="583"/>
      <c r="O74" s="583"/>
      <c r="P74" s="348"/>
      <c r="Q74" s="348"/>
      <c r="R74" s="348"/>
      <c r="S74" s="348"/>
      <c r="T74" s="583" t="s">
        <v>291</v>
      </c>
      <c r="U74" s="583"/>
      <c r="V74" s="583"/>
      <c r="W74" s="583"/>
      <c r="X74" s="583"/>
      <c r="Y74" s="583"/>
      <c r="Z74" s="583"/>
      <c r="AA74" s="583"/>
      <c r="AB74" s="583"/>
      <c r="AC74" s="583"/>
      <c r="AD74" s="583"/>
      <c r="AE74" s="583"/>
      <c r="AF74" s="583"/>
      <c r="AG74" s="583"/>
      <c r="AH74" s="584"/>
    </row>
    <row r="75" spans="1:34" ht="9.9499999999999993" customHeight="1" x14ac:dyDescent="0.15">
      <c r="A75" s="353"/>
      <c r="B75" s="585" t="s">
        <v>284</v>
      </c>
      <c r="C75" s="585"/>
      <c r="D75" s="585"/>
      <c r="E75" s="585"/>
      <c r="F75" s="585"/>
      <c r="G75" s="348"/>
      <c r="H75" s="348"/>
      <c r="I75" s="585" t="s">
        <v>292</v>
      </c>
      <c r="J75" s="585"/>
      <c r="K75" s="585"/>
      <c r="L75" s="585"/>
      <c r="M75" s="585"/>
      <c r="N75" s="348"/>
      <c r="O75" s="585" t="s">
        <v>293</v>
      </c>
      <c r="P75" s="585"/>
      <c r="Q75" s="585"/>
      <c r="R75" s="585"/>
      <c r="S75" s="585"/>
      <c r="T75" s="583"/>
      <c r="U75" s="583"/>
      <c r="V75" s="583"/>
      <c r="W75" s="583"/>
      <c r="X75" s="583"/>
      <c r="Y75" s="583"/>
      <c r="Z75" s="583"/>
      <c r="AA75" s="583"/>
      <c r="AB75" s="583"/>
      <c r="AC75" s="583"/>
      <c r="AD75" s="583"/>
      <c r="AE75" s="583"/>
      <c r="AF75" s="583"/>
      <c r="AG75" s="583"/>
      <c r="AH75" s="584"/>
    </row>
    <row r="76" spans="1:34" ht="9.9499999999999993" customHeight="1" thickBot="1" x14ac:dyDescent="0.2">
      <c r="A76" s="353"/>
      <c r="B76" s="585"/>
      <c r="C76" s="585"/>
      <c r="D76" s="585"/>
      <c r="E76" s="585"/>
      <c r="F76" s="585"/>
      <c r="G76" s="348"/>
      <c r="H76" s="348"/>
      <c r="I76" s="585"/>
      <c r="J76" s="585"/>
      <c r="K76" s="585"/>
      <c r="L76" s="585"/>
      <c r="M76" s="585"/>
      <c r="N76" s="348"/>
      <c r="O76" s="585"/>
      <c r="P76" s="585"/>
      <c r="Q76" s="585"/>
      <c r="R76" s="585"/>
      <c r="S76" s="585"/>
      <c r="T76" s="583"/>
      <c r="U76" s="583"/>
      <c r="V76" s="583"/>
      <c r="W76" s="583"/>
      <c r="X76" s="583"/>
      <c r="Y76" s="583"/>
      <c r="Z76" s="583"/>
      <c r="AA76" s="583"/>
      <c r="AB76" s="583"/>
      <c r="AC76" s="583"/>
      <c r="AD76" s="583"/>
      <c r="AE76" s="583"/>
      <c r="AF76" s="583"/>
      <c r="AG76" s="583"/>
      <c r="AH76" s="584"/>
    </row>
    <row r="77" spans="1:34" ht="9.9499999999999993" customHeight="1" thickTop="1" x14ac:dyDescent="0.15">
      <c r="A77" s="353"/>
      <c r="B77" s="583">
        <f>T71</f>
        <v>0</v>
      </c>
      <c r="C77" s="583"/>
      <c r="D77" s="583"/>
      <c r="E77" s="583"/>
      <c r="F77" s="583"/>
      <c r="G77" s="583" t="s">
        <v>294</v>
      </c>
      <c r="H77" s="583"/>
      <c r="I77" s="583" t="e">
        <f>算定シート!AA39</f>
        <v>#DIV/0!</v>
      </c>
      <c r="J77" s="583"/>
      <c r="K77" s="583"/>
      <c r="L77" s="583"/>
      <c r="M77" s="583"/>
      <c r="N77" s="586" t="s">
        <v>295</v>
      </c>
      <c r="O77" s="587" t="e">
        <f>B77-I77</f>
        <v>#DIV/0!</v>
      </c>
      <c r="P77" s="588"/>
      <c r="Q77" s="588"/>
      <c r="R77" s="588"/>
      <c r="S77" s="589"/>
      <c r="T77" s="583"/>
      <c r="U77" s="583"/>
      <c r="V77" s="583"/>
      <c r="W77" s="583"/>
      <c r="X77" s="583"/>
      <c r="Y77" s="583"/>
      <c r="Z77" s="583"/>
      <c r="AA77" s="583"/>
      <c r="AB77" s="583"/>
      <c r="AC77" s="583"/>
      <c r="AD77" s="583"/>
      <c r="AE77" s="583"/>
      <c r="AF77" s="583"/>
      <c r="AG77" s="583"/>
      <c r="AH77" s="584"/>
    </row>
    <row r="78" spans="1:34" ht="9.9499999999999993" customHeight="1" thickBot="1" x14ac:dyDescent="0.2">
      <c r="A78" s="353"/>
      <c r="B78" s="583"/>
      <c r="C78" s="583"/>
      <c r="D78" s="583"/>
      <c r="E78" s="583"/>
      <c r="F78" s="583"/>
      <c r="G78" s="583"/>
      <c r="H78" s="583"/>
      <c r="I78" s="583"/>
      <c r="J78" s="583"/>
      <c r="K78" s="583"/>
      <c r="L78" s="583"/>
      <c r="M78" s="583"/>
      <c r="N78" s="586"/>
      <c r="O78" s="590"/>
      <c r="P78" s="591"/>
      <c r="Q78" s="591"/>
      <c r="R78" s="591"/>
      <c r="S78" s="592"/>
      <c r="T78" s="583"/>
      <c r="U78" s="583"/>
      <c r="V78" s="583"/>
      <c r="W78" s="583"/>
      <c r="X78" s="583"/>
      <c r="Y78" s="583"/>
      <c r="Z78" s="583"/>
      <c r="AA78" s="583"/>
      <c r="AB78" s="583"/>
      <c r="AC78" s="583"/>
      <c r="AD78" s="583"/>
      <c r="AE78" s="583"/>
      <c r="AF78" s="583"/>
      <c r="AG78" s="583"/>
      <c r="AH78" s="584"/>
    </row>
    <row r="79" spans="1:34" ht="9.9499999999999993" customHeight="1" thickTop="1" thickBot="1" x14ac:dyDescent="0.2">
      <c r="A79" s="345"/>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7"/>
    </row>
  </sheetData>
  <mergeCells count="102">
    <mergeCell ref="A1:D2"/>
    <mergeCell ref="G2:AA4"/>
    <mergeCell ref="A6:J7"/>
    <mergeCell ref="K6:N7"/>
    <mergeCell ref="O6:X7"/>
    <mergeCell ref="Y6:AH7"/>
    <mergeCell ref="A8:J10"/>
    <mergeCell ref="K8:N10"/>
    <mergeCell ref="O8:Q10"/>
    <mergeCell ref="R8:X10"/>
    <mergeCell ref="Y8:AH10"/>
    <mergeCell ref="A23:B25"/>
    <mergeCell ref="C23:Q25"/>
    <mergeCell ref="R23:S25"/>
    <mergeCell ref="T23:AH25"/>
    <mergeCell ref="Q11:Q13"/>
    <mergeCell ref="R11:V13"/>
    <mergeCell ref="W11:AG13"/>
    <mergeCell ref="AH11:AH13"/>
    <mergeCell ref="A15:AH16"/>
    <mergeCell ref="A17:B19"/>
    <mergeCell ref="C17:Q19"/>
    <mergeCell ref="R17:S19"/>
    <mergeCell ref="T17:AH19"/>
    <mergeCell ref="A11:E13"/>
    <mergeCell ref="F11:G13"/>
    <mergeCell ref="H11:I13"/>
    <mergeCell ref="J11:K13"/>
    <mergeCell ref="L11:P13"/>
    <mergeCell ref="A20:B22"/>
    <mergeCell ref="C20:Q22"/>
    <mergeCell ref="R20:S22"/>
    <mergeCell ref="T20:AH22"/>
    <mergeCell ref="A26:B28"/>
    <mergeCell ref="C26:Q28"/>
    <mergeCell ref="R26:AH28"/>
    <mergeCell ref="A29:E31"/>
    <mergeCell ref="F29:G31"/>
    <mergeCell ref="H29:O31"/>
    <mergeCell ref="P29:Q31"/>
    <mergeCell ref="R29:S31"/>
    <mergeCell ref="T29:AA31"/>
    <mergeCell ref="AB29:AC31"/>
    <mergeCell ref="AD29:AG31"/>
    <mergeCell ref="AH29:AH31"/>
    <mergeCell ref="A32:E34"/>
    <mergeCell ref="F32:G34"/>
    <mergeCell ref="H32:O34"/>
    <mergeCell ref="P32:Q34"/>
    <mergeCell ref="R32:S34"/>
    <mergeCell ref="T32:AA34"/>
    <mergeCell ref="AB32:AC34"/>
    <mergeCell ref="AD32:AG34"/>
    <mergeCell ref="O39:Q46"/>
    <mergeCell ref="R39:T42"/>
    <mergeCell ref="U39:AH42"/>
    <mergeCell ref="A40:N42"/>
    <mergeCell ref="A43:N46"/>
    <mergeCell ref="R43:T46"/>
    <mergeCell ref="U43:AH46"/>
    <mergeCell ref="AH32:AH34"/>
    <mergeCell ref="A35:B37"/>
    <mergeCell ref="C35:O37"/>
    <mergeCell ref="P35:Q37"/>
    <mergeCell ref="R35:S37"/>
    <mergeCell ref="T35:AF37"/>
    <mergeCell ref="AG35:AH37"/>
    <mergeCell ref="A71:A72"/>
    <mergeCell ref="B71:H72"/>
    <mergeCell ref="I71:K72"/>
    <mergeCell ref="L71:L72"/>
    <mergeCell ref="M71:M72"/>
    <mergeCell ref="N71:Q72"/>
    <mergeCell ref="R71:R72"/>
    <mergeCell ref="A47:V62"/>
    <mergeCell ref="W47:AH49"/>
    <mergeCell ref="W50:AH62"/>
    <mergeCell ref="A64:G66"/>
    <mergeCell ref="M64:S66"/>
    <mergeCell ref="A67:G68"/>
    <mergeCell ref="H67:K68"/>
    <mergeCell ref="L67:L68"/>
    <mergeCell ref="M67:S68"/>
    <mergeCell ref="T67:AB68"/>
    <mergeCell ref="T71:X72"/>
    <mergeCell ref="Y71:AG72"/>
    <mergeCell ref="I73:L74"/>
    <mergeCell ref="M73:M74"/>
    <mergeCell ref="N73:O74"/>
    <mergeCell ref="T74:AH78"/>
    <mergeCell ref="B69:H70"/>
    <mergeCell ref="N69:Q70"/>
    <mergeCell ref="T69:X70"/>
    <mergeCell ref="B75:F76"/>
    <mergeCell ref="I75:M76"/>
    <mergeCell ref="O75:S76"/>
    <mergeCell ref="B77:F78"/>
    <mergeCell ref="G77:H78"/>
    <mergeCell ref="I77:M78"/>
    <mergeCell ref="N77:N78"/>
    <mergeCell ref="O77:S78"/>
    <mergeCell ref="S71:S72"/>
  </mergeCells>
  <phoneticPr fontId="3"/>
  <pageMargins left="0.31496062992125984" right="0.31496062992125984" top="0.39370078740157483"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79"/>
  <sheetViews>
    <sheetView showGridLines="0" zoomScaleNormal="100" workbookViewId="0">
      <selection activeCell="AM27" sqref="AM27"/>
    </sheetView>
  </sheetViews>
  <sheetFormatPr defaultColWidth="2.625" defaultRowHeight="9.9499999999999993" customHeight="1" x14ac:dyDescent="0.15"/>
  <cols>
    <col min="1" max="16384" width="2.625" style="355"/>
  </cols>
  <sheetData>
    <row r="1" spans="1:35" ht="9.9499999999999993" customHeight="1" x14ac:dyDescent="0.15">
      <c r="A1" s="693" t="s">
        <v>241</v>
      </c>
      <c r="B1" s="693"/>
      <c r="C1" s="693"/>
      <c r="D1" s="693"/>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row>
    <row r="2" spans="1:35" ht="9.9499999999999993" customHeight="1" x14ac:dyDescent="0.15">
      <c r="A2" s="693"/>
      <c r="B2" s="693"/>
      <c r="C2" s="693"/>
      <c r="D2" s="693"/>
      <c r="E2" s="354"/>
      <c r="F2" s="354"/>
      <c r="G2" s="694" t="s">
        <v>242</v>
      </c>
      <c r="H2" s="694"/>
      <c r="I2" s="694"/>
      <c r="J2" s="694"/>
      <c r="K2" s="694"/>
      <c r="L2" s="694"/>
      <c r="M2" s="694"/>
      <c r="N2" s="694"/>
      <c r="O2" s="694"/>
      <c r="P2" s="694"/>
      <c r="Q2" s="694"/>
      <c r="R2" s="694"/>
      <c r="S2" s="694"/>
      <c r="T2" s="694"/>
      <c r="U2" s="694"/>
      <c r="V2" s="694"/>
      <c r="W2" s="694"/>
      <c r="X2" s="694"/>
      <c r="Y2" s="694"/>
      <c r="Z2" s="694"/>
      <c r="AA2" s="694"/>
      <c r="AB2" s="354"/>
      <c r="AC2" s="354"/>
      <c r="AD2" s="354"/>
      <c r="AE2" s="354"/>
    </row>
    <row r="3" spans="1:35" ht="9.9499999999999993" customHeight="1" x14ac:dyDescent="0.15">
      <c r="D3" s="354"/>
      <c r="E3" s="354"/>
      <c r="F3" s="354"/>
      <c r="G3" s="694"/>
      <c r="H3" s="694"/>
      <c r="I3" s="694"/>
      <c r="J3" s="694"/>
      <c r="K3" s="694"/>
      <c r="L3" s="694"/>
      <c r="M3" s="694"/>
      <c r="N3" s="694"/>
      <c r="O3" s="694"/>
      <c r="P3" s="694"/>
      <c r="Q3" s="694"/>
      <c r="R3" s="694"/>
      <c r="S3" s="694"/>
      <c r="T3" s="694"/>
      <c r="U3" s="694"/>
      <c r="V3" s="694"/>
      <c r="W3" s="694"/>
      <c r="X3" s="694"/>
      <c r="Y3" s="694"/>
      <c r="Z3" s="694"/>
      <c r="AA3" s="694"/>
      <c r="AB3" s="354"/>
      <c r="AC3" s="354"/>
      <c r="AD3" s="354"/>
      <c r="AE3" s="354"/>
    </row>
    <row r="4" spans="1:35" ht="9.9499999999999993" customHeight="1" x14ac:dyDescent="0.15">
      <c r="D4" s="354"/>
      <c r="E4" s="354"/>
      <c r="F4" s="354"/>
      <c r="G4" s="694"/>
      <c r="H4" s="694"/>
      <c r="I4" s="694"/>
      <c r="J4" s="694"/>
      <c r="K4" s="694"/>
      <c r="L4" s="694"/>
      <c r="M4" s="694"/>
      <c r="N4" s="694"/>
      <c r="O4" s="694"/>
      <c r="P4" s="694"/>
      <c r="Q4" s="694"/>
      <c r="R4" s="694"/>
      <c r="S4" s="694"/>
      <c r="T4" s="694"/>
      <c r="U4" s="694"/>
      <c r="V4" s="694"/>
      <c r="W4" s="694"/>
      <c r="X4" s="694"/>
      <c r="Y4" s="694"/>
      <c r="Z4" s="694"/>
      <c r="AA4" s="694"/>
      <c r="AB4" s="354"/>
      <c r="AC4" s="354"/>
      <c r="AD4" s="354"/>
      <c r="AE4" s="354"/>
    </row>
    <row r="5" spans="1:35" ht="9.9499999999999993" customHeight="1" thickBot="1" x14ac:dyDescent="0.2">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row>
    <row r="6" spans="1:35" ht="9.9499999999999993" customHeight="1" x14ac:dyDescent="0.15">
      <c r="A6" s="695" t="s">
        <v>243</v>
      </c>
      <c r="B6" s="696"/>
      <c r="C6" s="696"/>
      <c r="D6" s="696"/>
      <c r="E6" s="696"/>
      <c r="F6" s="696"/>
      <c r="G6" s="696"/>
      <c r="H6" s="696"/>
      <c r="I6" s="696"/>
      <c r="J6" s="696"/>
      <c r="K6" s="696" t="s">
        <v>244</v>
      </c>
      <c r="L6" s="696"/>
      <c r="M6" s="696"/>
      <c r="N6" s="696"/>
      <c r="O6" s="696" t="s">
        <v>311</v>
      </c>
      <c r="P6" s="696"/>
      <c r="Q6" s="696"/>
      <c r="R6" s="696"/>
      <c r="S6" s="696"/>
      <c r="T6" s="696"/>
      <c r="U6" s="696"/>
      <c r="V6" s="696"/>
      <c r="W6" s="696"/>
      <c r="X6" s="696"/>
      <c r="Y6" s="696" t="s">
        <v>245</v>
      </c>
      <c r="Z6" s="696"/>
      <c r="AA6" s="696"/>
      <c r="AB6" s="696"/>
      <c r="AC6" s="696"/>
      <c r="AD6" s="696"/>
      <c r="AE6" s="696"/>
      <c r="AF6" s="696"/>
      <c r="AG6" s="696"/>
      <c r="AH6" s="699"/>
    </row>
    <row r="7" spans="1:35" ht="9.9499999999999993" customHeight="1" x14ac:dyDescent="0.15">
      <c r="A7" s="697"/>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700"/>
    </row>
    <row r="8" spans="1:35" ht="9.9499999999999993" customHeight="1" x14ac:dyDescent="0.15">
      <c r="A8" s="708" t="s">
        <v>308</v>
      </c>
      <c r="B8" s="709"/>
      <c r="C8" s="709"/>
      <c r="D8" s="709"/>
      <c r="E8" s="709"/>
      <c r="F8" s="709"/>
      <c r="G8" s="709"/>
      <c r="H8" s="709"/>
      <c r="I8" s="709"/>
      <c r="J8" s="709"/>
      <c r="K8" s="709">
        <v>1234</v>
      </c>
      <c r="L8" s="709"/>
      <c r="M8" s="709"/>
      <c r="N8" s="709"/>
      <c r="O8" s="710" t="s">
        <v>246</v>
      </c>
      <c r="P8" s="710"/>
      <c r="Q8" s="711"/>
      <c r="R8" s="712">
        <v>123456</v>
      </c>
      <c r="S8" s="713"/>
      <c r="T8" s="713"/>
      <c r="U8" s="713"/>
      <c r="V8" s="713"/>
      <c r="W8" s="713"/>
      <c r="X8" s="713"/>
      <c r="Y8" s="709" t="s">
        <v>307</v>
      </c>
      <c r="Z8" s="709"/>
      <c r="AA8" s="709"/>
      <c r="AB8" s="709"/>
      <c r="AC8" s="709"/>
      <c r="AD8" s="709"/>
      <c r="AE8" s="709"/>
      <c r="AF8" s="709"/>
      <c r="AG8" s="709"/>
      <c r="AH8" s="714"/>
    </row>
    <row r="9" spans="1:35" ht="9.9499999999999993" customHeight="1" x14ac:dyDescent="0.15">
      <c r="A9" s="708"/>
      <c r="B9" s="709"/>
      <c r="C9" s="709"/>
      <c r="D9" s="709"/>
      <c r="E9" s="709"/>
      <c r="F9" s="709"/>
      <c r="G9" s="709"/>
      <c r="H9" s="709"/>
      <c r="I9" s="709"/>
      <c r="J9" s="709"/>
      <c r="K9" s="709"/>
      <c r="L9" s="709"/>
      <c r="M9" s="709"/>
      <c r="N9" s="709"/>
      <c r="O9" s="710"/>
      <c r="P9" s="710"/>
      <c r="Q9" s="711"/>
      <c r="R9" s="712"/>
      <c r="S9" s="713"/>
      <c r="T9" s="713"/>
      <c r="U9" s="713"/>
      <c r="V9" s="713"/>
      <c r="W9" s="713"/>
      <c r="X9" s="713"/>
      <c r="Y9" s="709"/>
      <c r="Z9" s="709"/>
      <c r="AA9" s="709"/>
      <c r="AB9" s="709"/>
      <c r="AC9" s="709"/>
      <c r="AD9" s="709"/>
      <c r="AE9" s="709"/>
      <c r="AF9" s="709"/>
      <c r="AG9" s="709"/>
      <c r="AH9" s="714"/>
    </row>
    <row r="10" spans="1:35" ht="9.9499999999999993" customHeight="1" x14ac:dyDescent="0.15">
      <c r="A10" s="708"/>
      <c r="B10" s="709"/>
      <c r="C10" s="709"/>
      <c r="D10" s="709"/>
      <c r="E10" s="709"/>
      <c r="F10" s="709"/>
      <c r="G10" s="709"/>
      <c r="H10" s="709"/>
      <c r="I10" s="709"/>
      <c r="J10" s="709"/>
      <c r="K10" s="709"/>
      <c r="L10" s="709"/>
      <c r="M10" s="709"/>
      <c r="N10" s="709"/>
      <c r="O10" s="710"/>
      <c r="P10" s="710"/>
      <c r="Q10" s="711"/>
      <c r="R10" s="712"/>
      <c r="S10" s="713"/>
      <c r="T10" s="713"/>
      <c r="U10" s="713"/>
      <c r="V10" s="713"/>
      <c r="W10" s="713"/>
      <c r="X10" s="713"/>
      <c r="Y10" s="709"/>
      <c r="Z10" s="709"/>
      <c r="AA10" s="709"/>
      <c r="AB10" s="709"/>
      <c r="AC10" s="709"/>
      <c r="AD10" s="709"/>
      <c r="AE10" s="709"/>
      <c r="AF10" s="709"/>
      <c r="AG10" s="709"/>
      <c r="AH10" s="714"/>
    </row>
    <row r="11" spans="1:35" ht="9.9499999999999993" customHeight="1" x14ac:dyDescent="0.15">
      <c r="A11" s="697" t="s">
        <v>247</v>
      </c>
      <c r="B11" s="698"/>
      <c r="C11" s="698"/>
      <c r="D11" s="698"/>
      <c r="E11" s="698"/>
      <c r="F11" s="710" t="s">
        <v>248</v>
      </c>
      <c r="G11" s="711"/>
      <c r="H11" s="719">
        <v>23</v>
      </c>
      <c r="I11" s="720"/>
      <c r="J11" s="723" t="s">
        <v>249</v>
      </c>
      <c r="K11" s="711"/>
      <c r="L11" s="725">
        <v>410000</v>
      </c>
      <c r="M11" s="709"/>
      <c r="N11" s="709"/>
      <c r="O11" s="709"/>
      <c r="P11" s="720"/>
      <c r="Q11" s="727" t="s">
        <v>250</v>
      </c>
      <c r="R11" s="729" t="s">
        <v>251</v>
      </c>
      <c r="S11" s="729"/>
      <c r="T11" s="729"/>
      <c r="U11" s="729"/>
      <c r="V11" s="729"/>
      <c r="W11" s="731" t="s">
        <v>252</v>
      </c>
      <c r="X11" s="731"/>
      <c r="Y11" s="731"/>
      <c r="Z11" s="731"/>
      <c r="AA11" s="731"/>
      <c r="AB11" s="731"/>
      <c r="AC11" s="731"/>
      <c r="AD11" s="731"/>
      <c r="AE11" s="731"/>
      <c r="AF11" s="731"/>
      <c r="AG11" s="732"/>
      <c r="AH11" s="735" t="s">
        <v>250</v>
      </c>
    </row>
    <row r="12" spans="1:35" ht="9.9499999999999993" customHeight="1" x14ac:dyDescent="0.15">
      <c r="A12" s="697"/>
      <c r="B12" s="698"/>
      <c r="C12" s="698"/>
      <c r="D12" s="698"/>
      <c r="E12" s="698"/>
      <c r="F12" s="710"/>
      <c r="G12" s="711"/>
      <c r="H12" s="719"/>
      <c r="I12" s="720"/>
      <c r="J12" s="723"/>
      <c r="K12" s="711"/>
      <c r="L12" s="719"/>
      <c r="M12" s="709"/>
      <c r="N12" s="709"/>
      <c r="O12" s="709"/>
      <c r="P12" s="720"/>
      <c r="Q12" s="727"/>
      <c r="R12" s="729"/>
      <c r="S12" s="729"/>
      <c r="T12" s="729"/>
      <c r="U12" s="729"/>
      <c r="V12" s="729"/>
      <c r="W12" s="731"/>
      <c r="X12" s="731"/>
      <c r="Y12" s="731"/>
      <c r="Z12" s="731"/>
      <c r="AA12" s="731"/>
      <c r="AB12" s="731"/>
      <c r="AC12" s="731"/>
      <c r="AD12" s="731"/>
      <c r="AE12" s="731"/>
      <c r="AF12" s="731"/>
      <c r="AG12" s="732"/>
      <c r="AH12" s="735"/>
    </row>
    <row r="13" spans="1:35" ht="9.9499999999999993" customHeight="1" thickBot="1" x14ac:dyDescent="0.2">
      <c r="A13" s="715"/>
      <c r="B13" s="716"/>
      <c r="C13" s="716"/>
      <c r="D13" s="716"/>
      <c r="E13" s="716"/>
      <c r="F13" s="717"/>
      <c r="G13" s="718"/>
      <c r="H13" s="721"/>
      <c r="I13" s="722"/>
      <c r="J13" s="724"/>
      <c r="K13" s="718"/>
      <c r="L13" s="721"/>
      <c r="M13" s="726"/>
      <c r="N13" s="726"/>
      <c r="O13" s="726"/>
      <c r="P13" s="722"/>
      <c r="Q13" s="728"/>
      <c r="R13" s="730"/>
      <c r="S13" s="730"/>
      <c r="T13" s="730"/>
      <c r="U13" s="730"/>
      <c r="V13" s="730"/>
      <c r="W13" s="733"/>
      <c r="X13" s="733"/>
      <c r="Y13" s="733"/>
      <c r="Z13" s="733"/>
      <c r="AA13" s="733"/>
      <c r="AB13" s="733"/>
      <c r="AC13" s="733"/>
      <c r="AD13" s="733"/>
      <c r="AE13" s="733"/>
      <c r="AF13" s="733"/>
      <c r="AG13" s="734"/>
      <c r="AH13" s="736"/>
    </row>
    <row r="14" spans="1:35" s="360" customFormat="1" ht="9.9499999999999993" customHeight="1" thickBot="1" x14ac:dyDescent="0.2">
      <c r="A14" s="356"/>
      <c r="B14" s="356"/>
      <c r="C14" s="356"/>
      <c r="D14" s="356"/>
      <c r="E14" s="356"/>
      <c r="F14" s="356"/>
      <c r="G14" s="356"/>
      <c r="H14" s="356"/>
      <c r="I14" s="356"/>
      <c r="J14" s="356"/>
      <c r="K14" s="356"/>
      <c r="L14" s="356"/>
      <c r="M14" s="356"/>
      <c r="N14" s="356"/>
      <c r="O14" s="356"/>
      <c r="P14" s="356"/>
      <c r="Q14" s="356"/>
      <c r="R14" s="357"/>
      <c r="S14" s="357"/>
      <c r="T14" s="357"/>
      <c r="U14" s="357"/>
      <c r="V14" s="357"/>
      <c r="W14" s="358"/>
      <c r="X14" s="358"/>
      <c r="Y14" s="358"/>
      <c r="Z14" s="358"/>
      <c r="AA14" s="358"/>
      <c r="AB14" s="358"/>
      <c r="AC14" s="358"/>
      <c r="AD14" s="358"/>
      <c r="AE14" s="358"/>
      <c r="AF14" s="358"/>
      <c r="AG14" s="358"/>
      <c r="AH14" s="356"/>
      <c r="AI14" s="359"/>
    </row>
    <row r="15" spans="1:35" ht="9.9499999999999993" customHeight="1" x14ac:dyDescent="0.15">
      <c r="A15" s="695" t="s">
        <v>253</v>
      </c>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6"/>
      <c r="AG15" s="696"/>
      <c r="AH15" s="699"/>
    </row>
    <row r="16" spans="1:35" ht="9.9499999999999993" customHeight="1" x14ac:dyDescent="0.15">
      <c r="A16" s="697"/>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700"/>
    </row>
    <row r="17" spans="1:34" ht="9.9499999999999993" customHeight="1" x14ac:dyDescent="0.15">
      <c r="A17" s="701"/>
      <c r="B17" s="702"/>
      <c r="C17" s="737" t="s">
        <v>254</v>
      </c>
      <c r="D17" s="738"/>
      <c r="E17" s="738"/>
      <c r="F17" s="738"/>
      <c r="G17" s="738"/>
      <c r="H17" s="738"/>
      <c r="I17" s="738"/>
      <c r="J17" s="738"/>
      <c r="K17" s="738"/>
      <c r="L17" s="738"/>
      <c r="M17" s="738"/>
      <c r="N17" s="738"/>
      <c r="O17" s="738"/>
      <c r="P17" s="738"/>
      <c r="Q17" s="738"/>
      <c r="R17" s="706"/>
      <c r="S17" s="702"/>
      <c r="T17" s="703" t="s">
        <v>255</v>
      </c>
      <c r="U17" s="704"/>
      <c r="V17" s="704"/>
      <c r="W17" s="704"/>
      <c r="X17" s="704"/>
      <c r="Y17" s="704"/>
      <c r="Z17" s="704"/>
      <c r="AA17" s="704"/>
      <c r="AB17" s="704"/>
      <c r="AC17" s="704"/>
      <c r="AD17" s="704"/>
      <c r="AE17" s="704"/>
      <c r="AF17" s="704"/>
      <c r="AG17" s="704"/>
      <c r="AH17" s="707"/>
    </row>
    <row r="18" spans="1:34" ht="9.9499999999999993" customHeight="1" x14ac:dyDescent="0.15">
      <c r="A18" s="701"/>
      <c r="B18" s="702"/>
      <c r="C18" s="737"/>
      <c r="D18" s="738"/>
      <c r="E18" s="738"/>
      <c r="F18" s="738"/>
      <c r="G18" s="738"/>
      <c r="H18" s="738"/>
      <c r="I18" s="738"/>
      <c r="J18" s="738"/>
      <c r="K18" s="738"/>
      <c r="L18" s="738"/>
      <c r="M18" s="738"/>
      <c r="N18" s="738"/>
      <c r="O18" s="738"/>
      <c r="P18" s="738"/>
      <c r="Q18" s="738"/>
      <c r="R18" s="706"/>
      <c r="S18" s="702"/>
      <c r="T18" s="705"/>
      <c r="U18" s="704"/>
      <c r="V18" s="704"/>
      <c r="W18" s="704"/>
      <c r="X18" s="704"/>
      <c r="Y18" s="704"/>
      <c r="Z18" s="704"/>
      <c r="AA18" s="704"/>
      <c r="AB18" s="704"/>
      <c r="AC18" s="704"/>
      <c r="AD18" s="704"/>
      <c r="AE18" s="704"/>
      <c r="AF18" s="704"/>
      <c r="AG18" s="704"/>
      <c r="AH18" s="707"/>
    </row>
    <row r="19" spans="1:34" ht="9.9499999999999993" customHeight="1" x14ac:dyDescent="0.15">
      <c r="A19" s="701"/>
      <c r="B19" s="702"/>
      <c r="C19" s="737"/>
      <c r="D19" s="738"/>
      <c r="E19" s="738"/>
      <c r="F19" s="738"/>
      <c r="G19" s="738"/>
      <c r="H19" s="738"/>
      <c r="I19" s="738"/>
      <c r="J19" s="738"/>
      <c r="K19" s="738"/>
      <c r="L19" s="738"/>
      <c r="M19" s="738"/>
      <c r="N19" s="738"/>
      <c r="O19" s="738"/>
      <c r="P19" s="738"/>
      <c r="Q19" s="738"/>
      <c r="R19" s="706"/>
      <c r="S19" s="702"/>
      <c r="T19" s="705"/>
      <c r="U19" s="704"/>
      <c r="V19" s="704"/>
      <c r="W19" s="704"/>
      <c r="X19" s="704"/>
      <c r="Y19" s="704"/>
      <c r="Z19" s="704"/>
      <c r="AA19" s="704"/>
      <c r="AB19" s="704"/>
      <c r="AC19" s="704"/>
      <c r="AD19" s="704"/>
      <c r="AE19" s="704"/>
      <c r="AF19" s="704"/>
      <c r="AG19" s="704"/>
      <c r="AH19" s="707"/>
    </row>
    <row r="20" spans="1:34" ht="9.75" customHeight="1" x14ac:dyDescent="0.15">
      <c r="A20" s="701"/>
      <c r="B20" s="702"/>
      <c r="C20" s="703" t="s">
        <v>315</v>
      </c>
      <c r="D20" s="704"/>
      <c r="E20" s="704"/>
      <c r="F20" s="704"/>
      <c r="G20" s="704"/>
      <c r="H20" s="704"/>
      <c r="I20" s="704"/>
      <c r="J20" s="704"/>
      <c r="K20" s="704"/>
      <c r="L20" s="704"/>
      <c r="M20" s="704"/>
      <c r="N20" s="704"/>
      <c r="O20" s="704"/>
      <c r="P20" s="704"/>
      <c r="Q20" s="704"/>
      <c r="R20" s="706"/>
      <c r="S20" s="702"/>
      <c r="T20" s="703" t="s">
        <v>256</v>
      </c>
      <c r="U20" s="704"/>
      <c r="V20" s="704"/>
      <c r="W20" s="704"/>
      <c r="X20" s="704"/>
      <c r="Y20" s="704"/>
      <c r="Z20" s="704"/>
      <c r="AA20" s="704"/>
      <c r="AB20" s="704"/>
      <c r="AC20" s="704"/>
      <c r="AD20" s="704"/>
      <c r="AE20" s="704"/>
      <c r="AF20" s="704"/>
      <c r="AG20" s="704"/>
      <c r="AH20" s="707"/>
    </row>
    <row r="21" spans="1:34" ht="9.75" customHeight="1" x14ac:dyDescent="0.15">
      <c r="A21" s="701"/>
      <c r="B21" s="702"/>
      <c r="C21" s="705"/>
      <c r="D21" s="704"/>
      <c r="E21" s="704"/>
      <c r="F21" s="704"/>
      <c r="G21" s="704"/>
      <c r="H21" s="704"/>
      <c r="I21" s="704"/>
      <c r="J21" s="704"/>
      <c r="K21" s="704"/>
      <c r="L21" s="704"/>
      <c r="M21" s="704"/>
      <c r="N21" s="704"/>
      <c r="O21" s="704"/>
      <c r="P21" s="704"/>
      <c r="Q21" s="704"/>
      <c r="R21" s="706"/>
      <c r="S21" s="702"/>
      <c r="T21" s="705"/>
      <c r="U21" s="704"/>
      <c r="V21" s="704"/>
      <c r="W21" s="704"/>
      <c r="X21" s="704"/>
      <c r="Y21" s="704"/>
      <c r="Z21" s="704"/>
      <c r="AA21" s="704"/>
      <c r="AB21" s="704"/>
      <c r="AC21" s="704"/>
      <c r="AD21" s="704"/>
      <c r="AE21" s="704"/>
      <c r="AF21" s="704"/>
      <c r="AG21" s="704"/>
      <c r="AH21" s="707"/>
    </row>
    <row r="22" spans="1:34" ht="9.9499999999999993" customHeight="1" x14ac:dyDescent="0.15">
      <c r="A22" s="701"/>
      <c r="B22" s="702"/>
      <c r="C22" s="705"/>
      <c r="D22" s="704"/>
      <c r="E22" s="704"/>
      <c r="F22" s="704"/>
      <c r="G22" s="704"/>
      <c r="H22" s="704"/>
      <c r="I22" s="704"/>
      <c r="J22" s="704"/>
      <c r="K22" s="704"/>
      <c r="L22" s="704"/>
      <c r="M22" s="704"/>
      <c r="N22" s="704"/>
      <c r="O22" s="704"/>
      <c r="P22" s="704"/>
      <c r="Q22" s="704"/>
      <c r="R22" s="706"/>
      <c r="S22" s="702"/>
      <c r="T22" s="705"/>
      <c r="U22" s="704"/>
      <c r="V22" s="704"/>
      <c r="W22" s="704"/>
      <c r="X22" s="704"/>
      <c r="Y22" s="704"/>
      <c r="Z22" s="704"/>
      <c r="AA22" s="704"/>
      <c r="AB22" s="704"/>
      <c r="AC22" s="704"/>
      <c r="AD22" s="704"/>
      <c r="AE22" s="704"/>
      <c r="AF22" s="704"/>
      <c r="AG22" s="704"/>
      <c r="AH22" s="707"/>
    </row>
    <row r="23" spans="1:34" ht="9.9499999999999993" customHeight="1" x14ac:dyDescent="0.15">
      <c r="A23" s="701"/>
      <c r="B23" s="702"/>
      <c r="C23" s="703" t="s">
        <v>316</v>
      </c>
      <c r="D23" s="704"/>
      <c r="E23" s="704"/>
      <c r="F23" s="704"/>
      <c r="G23" s="704"/>
      <c r="H23" s="704"/>
      <c r="I23" s="704"/>
      <c r="J23" s="704"/>
      <c r="K23" s="704"/>
      <c r="L23" s="704"/>
      <c r="M23" s="704"/>
      <c r="N23" s="704"/>
      <c r="O23" s="704"/>
      <c r="P23" s="704"/>
      <c r="Q23" s="704"/>
      <c r="R23" s="706"/>
      <c r="S23" s="702"/>
      <c r="T23" s="703" t="s">
        <v>257</v>
      </c>
      <c r="U23" s="704"/>
      <c r="V23" s="704"/>
      <c r="W23" s="704"/>
      <c r="X23" s="704"/>
      <c r="Y23" s="704"/>
      <c r="Z23" s="704"/>
      <c r="AA23" s="704"/>
      <c r="AB23" s="704"/>
      <c r="AC23" s="704"/>
      <c r="AD23" s="704"/>
      <c r="AE23" s="704"/>
      <c r="AF23" s="704"/>
      <c r="AG23" s="704"/>
      <c r="AH23" s="707"/>
    </row>
    <row r="24" spans="1:34" ht="9.9499999999999993" customHeight="1" x14ac:dyDescent="0.15">
      <c r="A24" s="701"/>
      <c r="B24" s="702"/>
      <c r="C24" s="705"/>
      <c r="D24" s="704"/>
      <c r="E24" s="704"/>
      <c r="F24" s="704"/>
      <c r="G24" s="704"/>
      <c r="H24" s="704"/>
      <c r="I24" s="704"/>
      <c r="J24" s="704"/>
      <c r="K24" s="704"/>
      <c r="L24" s="704"/>
      <c r="M24" s="704"/>
      <c r="N24" s="704"/>
      <c r="O24" s="704"/>
      <c r="P24" s="704"/>
      <c r="Q24" s="704"/>
      <c r="R24" s="706"/>
      <c r="S24" s="702"/>
      <c r="T24" s="705"/>
      <c r="U24" s="704"/>
      <c r="V24" s="704"/>
      <c r="W24" s="704"/>
      <c r="X24" s="704"/>
      <c r="Y24" s="704"/>
      <c r="Z24" s="704"/>
      <c r="AA24" s="704"/>
      <c r="AB24" s="704"/>
      <c r="AC24" s="704"/>
      <c r="AD24" s="704"/>
      <c r="AE24" s="704"/>
      <c r="AF24" s="704"/>
      <c r="AG24" s="704"/>
      <c r="AH24" s="707"/>
    </row>
    <row r="25" spans="1:34" ht="9.9499999999999993" customHeight="1" x14ac:dyDescent="0.15">
      <c r="A25" s="701"/>
      <c r="B25" s="702"/>
      <c r="C25" s="705"/>
      <c r="D25" s="704"/>
      <c r="E25" s="704"/>
      <c r="F25" s="704"/>
      <c r="G25" s="704"/>
      <c r="H25" s="704"/>
      <c r="I25" s="704"/>
      <c r="J25" s="704"/>
      <c r="K25" s="704"/>
      <c r="L25" s="704"/>
      <c r="M25" s="704"/>
      <c r="N25" s="704"/>
      <c r="O25" s="704"/>
      <c r="P25" s="704"/>
      <c r="Q25" s="704"/>
      <c r="R25" s="706"/>
      <c r="S25" s="702"/>
      <c r="T25" s="705"/>
      <c r="U25" s="704"/>
      <c r="V25" s="704"/>
      <c r="W25" s="704"/>
      <c r="X25" s="704"/>
      <c r="Y25" s="704"/>
      <c r="Z25" s="704"/>
      <c r="AA25" s="704"/>
      <c r="AB25" s="704"/>
      <c r="AC25" s="704"/>
      <c r="AD25" s="704"/>
      <c r="AE25" s="704"/>
      <c r="AF25" s="704"/>
      <c r="AG25" s="704"/>
      <c r="AH25" s="707"/>
    </row>
    <row r="26" spans="1:34" ht="9.9499999999999993" customHeight="1" x14ac:dyDescent="0.15">
      <c r="A26" s="701"/>
      <c r="B26" s="702"/>
      <c r="C26" s="703" t="s">
        <v>296</v>
      </c>
      <c r="D26" s="704"/>
      <c r="E26" s="704"/>
      <c r="F26" s="704"/>
      <c r="G26" s="704"/>
      <c r="H26" s="704"/>
      <c r="I26" s="704"/>
      <c r="J26" s="704"/>
      <c r="K26" s="704"/>
      <c r="L26" s="704"/>
      <c r="M26" s="704"/>
      <c r="N26" s="704"/>
      <c r="O26" s="704"/>
      <c r="P26" s="704"/>
      <c r="Q26" s="704"/>
      <c r="R26" s="739"/>
      <c r="S26" s="740"/>
      <c r="T26" s="740"/>
      <c r="U26" s="740"/>
      <c r="V26" s="740"/>
      <c r="W26" s="740"/>
      <c r="X26" s="740"/>
      <c r="Y26" s="740"/>
      <c r="Z26" s="740"/>
      <c r="AA26" s="740"/>
      <c r="AB26" s="740"/>
      <c r="AC26" s="740"/>
      <c r="AD26" s="740"/>
      <c r="AE26" s="740"/>
      <c r="AF26" s="740"/>
      <c r="AG26" s="740"/>
      <c r="AH26" s="741"/>
    </row>
    <row r="27" spans="1:34" ht="9.9499999999999993" customHeight="1" x14ac:dyDescent="0.15">
      <c r="A27" s="701"/>
      <c r="B27" s="702"/>
      <c r="C27" s="705"/>
      <c r="D27" s="704"/>
      <c r="E27" s="704"/>
      <c r="F27" s="704"/>
      <c r="G27" s="704"/>
      <c r="H27" s="704"/>
      <c r="I27" s="704"/>
      <c r="J27" s="704"/>
      <c r="K27" s="704"/>
      <c r="L27" s="704"/>
      <c r="M27" s="704"/>
      <c r="N27" s="704"/>
      <c r="O27" s="704"/>
      <c r="P27" s="704"/>
      <c r="Q27" s="704"/>
      <c r="R27" s="742"/>
      <c r="S27" s="743"/>
      <c r="T27" s="743"/>
      <c r="U27" s="743"/>
      <c r="V27" s="743"/>
      <c r="W27" s="743"/>
      <c r="X27" s="743"/>
      <c r="Y27" s="743"/>
      <c r="Z27" s="743"/>
      <c r="AA27" s="743"/>
      <c r="AB27" s="743"/>
      <c r="AC27" s="743"/>
      <c r="AD27" s="743"/>
      <c r="AE27" s="743"/>
      <c r="AF27" s="743"/>
      <c r="AG27" s="743"/>
      <c r="AH27" s="744"/>
    </row>
    <row r="28" spans="1:34" ht="9.9499999999999993" customHeight="1" x14ac:dyDescent="0.15">
      <c r="A28" s="701"/>
      <c r="B28" s="702"/>
      <c r="C28" s="705"/>
      <c r="D28" s="704"/>
      <c r="E28" s="704"/>
      <c r="F28" s="704"/>
      <c r="G28" s="704"/>
      <c r="H28" s="704"/>
      <c r="I28" s="704"/>
      <c r="J28" s="704"/>
      <c r="K28" s="704"/>
      <c r="L28" s="704"/>
      <c r="M28" s="704"/>
      <c r="N28" s="704"/>
      <c r="O28" s="704"/>
      <c r="P28" s="704"/>
      <c r="Q28" s="704"/>
      <c r="R28" s="745"/>
      <c r="S28" s="746"/>
      <c r="T28" s="746"/>
      <c r="U28" s="746"/>
      <c r="V28" s="746"/>
      <c r="W28" s="746"/>
      <c r="X28" s="746"/>
      <c r="Y28" s="746"/>
      <c r="Z28" s="746"/>
      <c r="AA28" s="746"/>
      <c r="AB28" s="746"/>
      <c r="AC28" s="746"/>
      <c r="AD28" s="746"/>
      <c r="AE28" s="746"/>
      <c r="AF28" s="746"/>
      <c r="AG28" s="746"/>
      <c r="AH28" s="747"/>
    </row>
    <row r="29" spans="1:34" ht="9.75" customHeight="1" x14ac:dyDescent="0.15">
      <c r="A29" s="748" t="s">
        <v>258</v>
      </c>
      <c r="B29" s="749"/>
      <c r="C29" s="749"/>
      <c r="D29" s="749"/>
      <c r="E29" s="749"/>
      <c r="F29" s="750" t="s">
        <v>259</v>
      </c>
      <c r="G29" s="751"/>
      <c r="H29" s="752" t="s">
        <v>312</v>
      </c>
      <c r="I29" s="753"/>
      <c r="J29" s="753"/>
      <c r="K29" s="753"/>
      <c r="L29" s="753"/>
      <c r="M29" s="753"/>
      <c r="N29" s="753"/>
      <c r="O29" s="754"/>
      <c r="P29" s="727" t="s">
        <v>306</v>
      </c>
      <c r="Q29" s="751"/>
      <c r="R29" s="727" t="s">
        <v>259</v>
      </c>
      <c r="S29" s="751"/>
      <c r="T29" s="752" t="s">
        <v>313</v>
      </c>
      <c r="U29" s="753"/>
      <c r="V29" s="753"/>
      <c r="W29" s="753"/>
      <c r="X29" s="753"/>
      <c r="Y29" s="753"/>
      <c r="Z29" s="753"/>
      <c r="AA29" s="754"/>
      <c r="AB29" s="755" t="s">
        <v>262</v>
      </c>
      <c r="AC29" s="755"/>
      <c r="AD29" s="698">
        <v>50</v>
      </c>
      <c r="AE29" s="698"/>
      <c r="AF29" s="698"/>
      <c r="AG29" s="756"/>
      <c r="AH29" s="735" t="s">
        <v>305</v>
      </c>
    </row>
    <row r="30" spans="1:34" ht="9.75" customHeight="1" x14ac:dyDescent="0.15">
      <c r="A30" s="748"/>
      <c r="B30" s="749"/>
      <c r="C30" s="749"/>
      <c r="D30" s="749"/>
      <c r="E30" s="749"/>
      <c r="F30" s="750"/>
      <c r="G30" s="751"/>
      <c r="H30" s="752"/>
      <c r="I30" s="753"/>
      <c r="J30" s="753"/>
      <c r="K30" s="753"/>
      <c r="L30" s="753"/>
      <c r="M30" s="753"/>
      <c r="N30" s="753"/>
      <c r="O30" s="754"/>
      <c r="P30" s="727"/>
      <c r="Q30" s="751"/>
      <c r="R30" s="727"/>
      <c r="S30" s="751"/>
      <c r="T30" s="752"/>
      <c r="U30" s="753"/>
      <c r="V30" s="753"/>
      <c r="W30" s="753"/>
      <c r="X30" s="753"/>
      <c r="Y30" s="753"/>
      <c r="Z30" s="753"/>
      <c r="AA30" s="754"/>
      <c r="AB30" s="755"/>
      <c r="AC30" s="755"/>
      <c r="AD30" s="698"/>
      <c r="AE30" s="698"/>
      <c r="AF30" s="698"/>
      <c r="AG30" s="756"/>
      <c r="AH30" s="735"/>
    </row>
    <row r="31" spans="1:34" ht="9.9499999999999993" customHeight="1" x14ac:dyDescent="0.15">
      <c r="A31" s="748"/>
      <c r="B31" s="749"/>
      <c r="C31" s="749"/>
      <c r="D31" s="749"/>
      <c r="E31" s="749"/>
      <c r="F31" s="750"/>
      <c r="G31" s="751"/>
      <c r="H31" s="752"/>
      <c r="I31" s="753"/>
      <c r="J31" s="753"/>
      <c r="K31" s="753"/>
      <c r="L31" s="753"/>
      <c r="M31" s="753"/>
      <c r="N31" s="753"/>
      <c r="O31" s="754"/>
      <c r="P31" s="727"/>
      <c r="Q31" s="751"/>
      <c r="R31" s="727"/>
      <c r="S31" s="751"/>
      <c r="T31" s="752"/>
      <c r="U31" s="753"/>
      <c r="V31" s="753"/>
      <c r="W31" s="753"/>
      <c r="X31" s="753"/>
      <c r="Y31" s="753"/>
      <c r="Z31" s="753"/>
      <c r="AA31" s="754"/>
      <c r="AB31" s="755"/>
      <c r="AC31" s="755"/>
      <c r="AD31" s="698"/>
      <c r="AE31" s="698"/>
      <c r="AF31" s="698"/>
      <c r="AG31" s="756"/>
      <c r="AH31" s="735"/>
    </row>
    <row r="32" spans="1:34" ht="9.9499999999999993" customHeight="1" x14ac:dyDescent="0.15">
      <c r="A32" s="757" t="s">
        <v>264</v>
      </c>
      <c r="B32" s="758"/>
      <c r="C32" s="758"/>
      <c r="D32" s="758"/>
      <c r="E32" s="758"/>
      <c r="F32" s="750" t="s">
        <v>259</v>
      </c>
      <c r="G32" s="751"/>
      <c r="H32" s="752" t="s">
        <v>312</v>
      </c>
      <c r="I32" s="753"/>
      <c r="J32" s="753"/>
      <c r="K32" s="753"/>
      <c r="L32" s="753"/>
      <c r="M32" s="753"/>
      <c r="N32" s="753"/>
      <c r="O32" s="754"/>
      <c r="P32" s="727" t="s">
        <v>304</v>
      </c>
      <c r="Q32" s="751"/>
      <c r="R32" s="727" t="s">
        <v>259</v>
      </c>
      <c r="S32" s="751"/>
      <c r="T32" s="752" t="s">
        <v>313</v>
      </c>
      <c r="U32" s="753"/>
      <c r="V32" s="753"/>
      <c r="W32" s="753"/>
      <c r="X32" s="753"/>
      <c r="Y32" s="753"/>
      <c r="Z32" s="753"/>
      <c r="AA32" s="754"/>
      <c r="AB32" s="749" t="s">
        <v>266</v>
      </c>
      <c r="AC32" s="749"/>
      <c r="AD32" s="753">
        <v>21</v>
      </c>
      <c r="AE32" s="753"/>
      <c r="AF32" s="753"/>
      <c r="AG32" s="754"/>
      <c r="AH32" s="759" t="s">
        <v>267</v>
      </c>
    </row>
    <row r="33" spans="1:34" ht="9.75" customHeight="1" x14ac:dyDescent="0.15">
      <c r="A33" s="757"/>
      <c r="B33" s="758"/>
      <c r="C33" s="758"/>
      <c r="D33" s="758"/>
      <c r="E33" s="758"/>
      <c r="F33" s="750"/>
      <c r="G33" s="751"/>
      <c r="H33" s="752"/>
      <c r="I33" s="753"/>
      <c r="J33" s="753"/>
      <c r="K33" s="753"/>
      <c r="L33" s="753"/>
      <c r="M33" s="753"/>
      <c r="N33" s="753"/>
      <c r="O33" s="754"/>
      <c r="P33" s="727"/>
      <c r="Q33" s="751"/>
      <c r="R33" s="727"/>
      <c r="S33" s="751"/>
      <c r="T33" s="752"/>
      <c r="U33" s="753"/>
      <c r="V33" s="753"/>
      <c r="W33" s="753"/>
      <c r="X33" s="753"/>
      <c r="Y33" s="753"/>
      <c r="Z33" s="753"/>
      <c r="AA33" s="754"/>
      <c r="AB33" s="749"/>
      <c r="AC33" s="749"/>
      <c r="AD33" s="753"/>
      <c r="AE33" s="753"/>
      <c r="AF33" s="753"/>
      <c r="AG33" s="754"/>
      <c r="AH33" s="759"/>
    </row>
    <row r="34" spans="1:34" ht="9.75" customHeight="1" x14ac:dyDescent="0.15">
      <c r="A34" s="757"/>
      <c r="B34" s="758"/>
      <c r="C34" s="758"/>
      <c r="D34" s="758"/>
      <c r="E34" s="758"/>
      <c r="F34" s="750"/>
      <c r="G34" s="751"/>
      <c r="H34" s="752"/>
      <c r="I34" s="753"/>
      <c r="J34" s="753"/>
      <c r="K34" s="753"/>
      <c r="L34" s="753"/>
      <c r="M34" s="753"/>
      <c r="N34" s="753"/>
      <c r="O34" s="754"/>
      <c r="P34" s="727"/>
      <c r="Q34" s="751"/>
      <c r="R34" s="727"/>
      <c r="S34" s="751"/>
      <c r="T34" s="752"/>
      <c r="U34" s="753"/>
      <c r="V34" s="753"/>
      <c r="W34" s="753"/>
      <c r="X34" s="753"/>
      <c r="Y34" s="753"/>
      <c r="Z34" s="753"/>
      <c r="AA34" s="754"/>
      <c r="AB34" s="749"/>
      <c r="AC34" s="749"/>
      <c r="AD34" s="753"/>
      <c r="AE34" s="753"/>
      <c r="AF34" s="753"/>
      <c r="AG34" s="754"/>
      <c r="AH34" s="759"/>
    </row>
    <row r="35" spans="1:34" ht="9.9499999999999993" customHeight="1" x14ac:dyDescent="0.15">
      <c r="A35" s="748" t="s">
        <v>268</v>
      </c>
      <c r="B35" s="760"/>
      <c r="C35" s="763"/>
      <c r="D35" s="764"/>
      <c r="E35" s="764"/>
      <c r="F35" s="764"/>
      <c r="G35" s="764"/>
      <c r="H35" s="764"/>
      <c r="I35" s="764"/>
      <c r="J35" s="764"/>
      <c r="K35" s="764"/>
      <c r="L35" s="764"/>
      <c r="M35" s="764"/>
      <c r="N35" s="764"/>
      <c r="O35" s="764"/>
      <c r="P35" s="727" t="s">
        <v>250</v>
      </c>
      <c r="Q35" s="750"/>
      <c r="R35" s="749" t="s">
        <v>269</v>
      </c>
      <c r="S35" s="760"/>
      <c r="T35" s="770" t="s">
        <v>270</v>
      </c>
      <c r="U35" s="771"/>
      <c r="V35" s="771"/>
      <c r="W35" s="771"/>
      <c r="X35" s="771"/>
      <c r="Y35" s="771"/>
      <c r="Z35" s="771"/>
      <c r="AA35" s="771"/>
      <c r="AB35" s="771"/>
      <c r="AC35" s="771"/>
      <c r="AD35" s="771"/>
      <c r="AE35" s="771"/>
      <c r="AF35" s="771"/>
      <c r="AG35" s="776" t="s">
        <v>250</v>
      </c>
      <c r="AH35" s="700"/>
    </row>
    <row r="36" spans="1:34" ht="9" customHeight="1" x14ac:dyDescent="0.15">
      <c r="A36" s="748"/>
      <c r="B36" s="760"/>
      <c r="C36" s="765"/>
      <c r="D36" s="766"/>
      <c r="E36" s="766"/>
      <c r="F36" s="766"/>
      <c r="G36" s="766"/>
      <c r="H36" s="766"/>
      <c r="I36" s="766"/>
      <c r="J36" s="766"/>
      <c r="K36" s="766"/>
      <c r="L36" s="766"/>
      <c r="M36" s="766"/>
      <c r="N36" s="766"/>
      <c r="O36" s="766"/>
      <c r="P36" s="727"/>
      <c r="Q36" s="750"/>
      <c r="R36" s="749"/>
      <c r="S36" s="760"/>
      <c r="T36" s="772"/>
      <c r="U36" s="773"/>
      <c r="V36" s="773"/>
      <c r="W36" s="773"/>
      <c r="X36" s="773"/>
      <c r="Y36" s="773"/>
      <c r="Z36" s="773"/>
      <c r="AA36" s="773"/>
      <c r="AB36" s="773"/>
      <c r="AC36" s="773"/>
      <c r="AD36" s="773"/>
      <c r="AE36" s="773"/>
      <c r="AF36" s="773"/>
      <c r="AG36" s="776"/>
      <c r="AH36" s="700"/>
    </row>
    <row r="37" spans="1:34" ht="9.9499999999999993" customHeight="1" thickBot="1" x14ac:dyDescent="0.2">
      <c r="A37" s="761"/>
      <c r="B37" s="762"/>
      <c r="C37" s="767"/>
      <c r="D37" s="768"/>
      <c r="E37" s="768"/>
      <c r="F37" s="768"/>
      <c r="G37" s="768"/>
      <c r="H37" s="768"/>
      <c r="I37" s="768"/>
      <c r="J37" s="768"/>
      <c r="K37" s="768"/>
      <c r="L37" s="768"/>
      <c r="M37" s="768"/>
      <c r="N37" s="768"/>
      <c r="O37" s="768"/>
      <c r="P37" s="728"/>
      <c r="Q37" s="769"/>
      <c r="R37" s="762"/>
      <c r="S37" s="762"/>
      <c r="T37" s="774"/>
      <c r="U37" s="775"/>
      <c r="V37" s="775"/>
      <c r="W37" s="775"/>
      <c r="X37" s="775"/>
      <c r="Y37" s="775"/>
      <c r="Z37" s="775"/>
      <c r="AA37" s="775"/>
      <c r="AB37" s="775"/>
      <c r="AC37" s="775"/>
      <c r="AD37" s="775"/>
      <c r="AE37" s="775"/>
      <c r="AF37" s="775"/>
      <c r="AG37" s="777"/>
      <c r="AH37" s="778"/>
    </row>
    <row r="38" spans="1:34" ht="9.9499999999999993" customHeight="1" thickBot="1" x14ac:dyDescent="0.2">
      <c r="A38" s="361"/>
      <c r="B38" s="361"/>
      <c r="C38" s="356"/>
      <c r="D38" s="356"/>
      <c r="E38" s="356"/>
      <c r="F38" s="356"/>
      <c r="G38" s="356"/>
      <c r="H38" s="356"/>
      <c r="I38" s="356"/>
      <c r="J38" s="356"/>
      <c r="K38" s="356"/>
      <c r="L38" s="356"/>
      <c r="M38" s="356"/>
      <c r="N38" s="356"/>
      <c r="O38" s="356"/>
      <c r="P38" s="356"/>
      <c r="Q38" s="356"/>
      <c r="R38" s="361"/>
      <c r="S38" s="361"/>
      <c r="T38" s="362"/>
      <c r="U38" s="362"/>
      <c r="V38" s="362"/>
      <c r="W38" s="362"/>
      <c r="X38" s="362"/>
      <c r="Y38" s="362"/>
      <c r="Z38" s="362"/>
      <c r="AA38" s="362"/>
      <c r="AB38" s="362"/>
      <c r="AC38" s="362"/>
      <c r="AD38" s="362"/>
      <c r="AE38" s="362"/>
      <c r="AF38" s="362"/>
      <c r="AG38" s="356"/>
      <c r="AH38" s="356"/>
    </row>
    <row r="39" spans="1:34" ht="18.75" x14ac:dyDescent="0.15">
      <c r="A39" s="363" t="s">
        <v>271</v>
      </c>
      <c r="B39" s="364"/>
      <c r="C39" s="364"/>
      <c r="D39" s="364"/>
      <c r="E39" s="364"/>
      <c r="F39" s="364"/>
      <c r="G39" s="364"/>
      <c r="H39" s="364"/>
      <c r="I39" s="364"/>
      <c r="J39" s="364"/>
      <c r="K39" s="364"/>
      <c r="L39" s="364"/>
      <c r="M39" s="364"/>
      <c r="N39" s="364"/>
      <c r="O39" s="779" t="s">
        <v>272</v>
      </c>
      <c r="P39" s="779"/>
      <c r="Q39" s="779"/>
      <c r="R39" s="779" t="s">
        <v>273</v>
      </c>
      <c r="S39" s="779"/>
      <c r="T39" s="779"/>
      <c r="U39" s="782" t="s">
        <v>309</v>
      </c>
      <c r="V39" s="782"/>
      <c r="W39" s="782"/>
      <c r="X39" s="782"/>
      <c r="Y39" s="782"/>
      <c r="Z39" s="782"/>
      <c r="AA39" s="782"/>
      <c r="AB39" s="782"/>
      <c r="AC39" s="782"/>
      <c r="AD39" s="782"/>
      <c r="AE39" s="782"/>
      <c r="AF39" s="782"/>
      <c r="AG39" s="782"/>
      <c r="AH39" s="783"/>
    </row>
    <row r="40" spans="1:34" ht="18.75" x14ac:dyDescent="0.15">
      <c r="A40" s="786" t="s">
        <v>274</v>
      </c>
      <c r="B40" s="780"/>
      <c r="C40" s="780"/>
      <c r="D40" s="780"/>
      <c r="E40" s="780"/>
      <c r="F40" s="780"/>
      <c r="G40" s="780"/>
      <c r="H40" s="780"/>
      <c r="I40" s="780"/>
      <c r="J40" s="780"/>
      <c r="K40" s="780"/>
      <c r="L40" s="780"/>
      <c r="M40" s="780"/>
      <c r="N40" s="780"/>
      <c r="O40" s="780"/>
      <c r="P40" s="780"/>
      <c r="Q40" s="780"/>
      <c r="R40" s="780"/>
      <c r="S40" s="780"/>
      <c r="T40" s="780"/>
      <c r="U40" s="784"/>
      <c r="V40" s="784"/>
      <c r="W40" s="784"/>
      <c r="X40" s="784"/>
      <c r="Y40" s="784"/>
      <c r="Z40" s="784"/>
      <c r="AA40" s="784"/>
      <c r="AB40" s="784"/>
      <c r="AC40" s="784"/>
      <c r="AD40" s="784"/>
      <c r="AE40" s="784"/>
      <c r="AF40" s="784"/>
      <c r="AG40" s="784"/>
      <c r="AH40" s="785"/>
    </row>
    <row r="41" spans="1:34" ht="9.9499999999999993" customHeight="1" x14ac:dyDescent="0.15">
      <c r="A41" s="786"/>
      <c r="B41" s="780"/>
      <c r="C41" s="780"/>
      <c r="D41" s="780"/>
      <c r="E41" s="780"/>
      <c r="F41" s="780"/>
      <c r="G41" s="780"/>
      <c r="H41" s="780"/>
      <c r="I41" s="780"/>
      <c r="J41" s="780"/>
      <c r="K41" s="780"/>
      <c r="L41" s="780"/>
      <c r="M41" s="780"/>
      <c r="N41" s="780"/>
      <c r="O41" s="780"/>
      <c r="P41" s="780"/>
      <c r="Q41" s="780"/>
      <c r="R41" s="780"/>
      <c r="S41" s="780"/>
      <c r="T41" s="780"/>
      <c r="U41" s="784"/>
      <c r="V41" s="784"/>
      <c r="W41" s="784"/>
      <c r="X41" s="784"/>
      <c r="Y41" s="784"/>
      <c r="Z41" s="784"/>
      <c r="AA41" s="784"/>
      <c r="AB41" s="784"/>
      <c r="AC41" s="784"/>
      <c r="AD41" s="784"/>
      <c r="AE41" s="784"/>
      <c r="AF41" s="784"/>
      <c r="AG41" s="784"/>
      <c r="AH41" s="785"/>
    </row>
    <row r="42" spans="1:34" ht="9.9499999999999993" customHeight="1" x14ac:dyDescent="0.15">
      <c r="A42" s="786"/>
      <c r="B42" s="780"/>
      <c r="C42" s="780"/>
      <c r="D42" s="780"/>
      <c r="E42" s="780"/>
      <c r="F42" s="780"/>
      <c r="G42" s="780"/>
      <c r="H42" s="780"/>
      <c r="I42" s="780"/>
      <c r="J42" s="780"/>
      <c r="K42" s="780"/>
      <c r="L42" s="780"/>
      <c r="M42" s="780"/>
      <c r="N42" s="780"/>
      <c r="O42" s="780"/>
      <c r="P42" s="780"/>
      <c r="Q42" s="780"/>
      <c r="R42" s="780"/>
      <c r="S42" s="780"/>
      <c r="T42" s="780"/>
      <c r="U42" s="784"/>
      <c r="V42" s="784"/>
      <c r="W42" s="784"/>
      <c r="X42" s="784"/>
      <c r="Y42" s="784"/>
      <c r="Z42" s="784"/>
      <c r="AA42" s="784"/>
      <c r="AB42" s="784"/>
      <c r="AC42" s="784"/>
      <c r="AD42" s="784"/>
      <c r="AE42" s="784"/>
      <c r="AF42" s="784"/>
      <c r="AG42" s="784"/>
      <c r="AH42" s="785"/>
    </row>
    <row r="43" spans="1:34" ht="9.9499999999999993" customHeight="1" x14ac:dyDescent="0.15">
      <c r="A43" s="787" t="s">
        <v>314</v>
      </c>
      <c r="B43" s="784"/>
      <c r="C43" s="784"/>
      <c r="D43" s="784"/>
      <c r="E43" s="784"/>
      <c r="F43" s="784"/>
      <c r="G43" s="784"/>
      <c r="H43" s="784"/>
      <c r="I43" s="784"/>
      <c r="J43" s="784"/>
      <c r="K43" s="784"/>
      <c r="L43" s="784"/>
      <c r="M43" s="784"/>
      <c r="N43" s="784"/>
      <c r="O43" s="780"/>
      <c r="P43" s="780"/>
      <c r="Q43" s="780"/>
      <c r="R43" s="780" t="s">
        <v>276</v>
      </c>
      <c r="S43" s="780"/>
      <c r="T43" s="780"/>
      <c r="U43" s="784" t="s">
        <v>310</v>
      </c>
      <c r="V43" s="784"/>
      <c r="W43" s="784"/>
      <c r="X43" s="784"/>
      <c r="Y43" s="784"/>
      <c r="Z43" s="784"/>
      <c r="AA43" s="784"/>
      <c r="AB43" s="784"/>
      <c r="AC43" s="784"/>
      <c r="AD43" s="784"/>
      <c r="AE43" s="784"/>
      <c r="AF43" s="784"/>
      <c r="AG43" s="784"/>
      <c r="AH43" s="785"/>
    </row>
    <row r="44" spans="1:34" ht="9.9499999999999993" customHeight="1" x14ac:dyDescent="0.15">
      <c r="A44" s="788"/>
      <c r="B44" s="784"/>
      <c r="C44" s="784"/>
      <c r="D44" s="784"/>
      <c r="E44" s="784"/>
      <c r="F44" s="784"/>
      <c r="G44" s="784"/>
      <c r="H44" s="784"/>
      <c r="I44" s="784"/>
      <c r="J44" s="784"/>
      <c r="K44" s="784"/>
      <c r="L44" s="784"/>
      <c r="M44" s="784"/>
      <c r="N44" s="784"/>
      <c r="O44" s="780"/>
      <c r="P44" s="780"/>
      <c r="Q44" s="780"/>
      <c r="R44" s="780"/>
      <c r="S44" s="780"/>
      <c r="T44" s="780"/>
      <c r="U44" s="784"/>
      <c r="V44" s="784"/>
      <c r="W44" s="784"/>
      <c r="X44" s="784"/>
      <c r="Y44" s="784"/>
      <c r="Z44" s="784"/>
      <c r="AA44" s="784"/>
      <c r="AB44" s="784"/>
      <c r="AC44" s="784"/>
      <c r="AD44" s="784"/>
      <c r="AE44" s="784"/>
      <c r="AF44" s="784"/>
      <c r="AG44" s="784"/>
      <c r="AH44" s="785"/>
    </row>
    <row r="45" spans="1:34" ht="9.9499999999999993" customHeight="1" x14ac:dyDescent="0.15">
      <c r="A45" s="788"/>
      <c r="B45" s="784"/>
      <c r="C45" s="784"/>
      <c r="D45" s="784"/>
      <c r="E45" s="784"/>
      <c r="F45" s="784"/>
      <c r="G45" s="784"/>
      <c r="H45" s="784"/>
      <c r="I45" s="784"/>
      <c r="J45" s="784"/>
      <c r="K45" s="784"/>
      <c r="L45" s="784"/>
      <c r="M45" s="784"/>
      <c r="N45" s="784"/>
      <c r="O45" s="780"/>
      <c r="P45" s="780"/>
      <c r="Q45" s="780"/>
      <c r="R45" s="780"/>
      <c r="S45" s="780"/>
      <c r="T45" s="780"/>
      <c r="U45" s="784"/>
      <c r="V45" s="784"/>
      <c r="W45" s="784"/>
      <c r="X45" s="784"/>
      <c r="Y45" s="784"/>
      <c r="Z45" s="784"/>
      <c r="AA45" s="784"/>
      <c r="AB45" s="784"/>
      <c r="AC45" s="784"/>
      <c r="AD45" s="784"/>
      <c r="AE45" s="784"/>
      <c r="AF45" s="784"/>
      <c r="AG45" s="784"/>
      <c r="AH45" s="785"/>
    </row>
    <row r="46" spans="1:34" ht="9.9499999999999993" customHeight="1" thickBot="1" x14ac:dyDescent="0.2">
      <c r="A46" s="789"/>
      <c r="B46" s="790"/>
      <c r="C46" s="790"/>
      <c r="D46" s="790"/>
      <c r="E46" s="790"/>
      <c r="F46" s="790"/>
      <c r="G46" s="790"/>
      <c r="H46" s="790"/>
      <c r="I46" s="790"/>
      <c r="J46" s="790"/>
      <c r="K46" s="790"/>
      <c r="L46" s="790"/>
      <c r="M46" s="790"/>
      <c r="N46" s="790"/>
      <c r="O46" s="781"/>
      <c r="P46" s="781"/>
      <c r="Q46" s="781"/>
      <c r="R46" s="781"/>
      <c r="S46" s="781"/>
      <c r="T46" s="781"/>
      <c r="U46" s="790"/>
      <c r="V46" s="790"/>
      <c r="W46" s="790"/>
      <c r="X46" s="790"/>
      <c r="Y46" s="790"/>
      <c r="Z46" s="790"/>
      <c r="AA46" s="790"/>
      <c r="AB46" s="790"/>
      <c r="AC46" s="790"/>
      <c r="AD46" s="790"/>
      <c r="AE46" s="790"/>
      <c r="AF46" s="790"/>
      <c r="AG46" s="790"/>
      <c r="AH46" s="791"/>
    </row>
    <row r="47" spans="1:34" ht="9.9499999999999993" customHeight="1" x14ac:dyDescent="0.15">
      <c r="A47" s="794" t="s">
        <v>277</v>
      </c>
      <c r="B47" s="794"/>
      <c r="C47" s="794"/>
      <c r="D47" s="794"/>
      <c r="E47" s="794"/>
      <c r="F47" s="794"/>
      <c r="G47" s="794"/>
      <c r="H47" s="794"/>
      <c r="I47" s="794"/>
      <c r="J47" s="794"/>
      <c r="K47" s="794"/>
      <c r="L47" s="794"/>
      <c r="M47" s="794"/>
      <c r="N47" s="794"/>
      <c r="O47" s="794"/>
      <c r="P47" s="794"/>
      <c r="Q47" s="794"/>
      <c r="R47" s="794"/>
      <c r="S47" s="794"/>
      <c r="T47" s="794"/>
      <c r="U47" s="794"/>
      <c r="V47" s="795"/>
      <c r="W47" s="786" t="s">
        <v>278</v>
      </c>
      <c r="X47" s="780"/>
      <c r="Y47" s="780"/>
      <c r="Z47" s="780"/>
      <c r="AA47" s="780"/>
      <c r="AB47" s="780"/>
      <c r="AC47" s="780"/>
      <c r="AD47" s="780"/>
      <c r="AE47" s="780"/>
      <c r="AF47" s="780"/>
      <c r="AG47" s="780"/>
      <c r="AH47" s="793"/>
    </row>
    <row r="48" spans="1:34" ht="9.9499999999999993" customHeight="1" x14ac:dyDescent="0.15">
      <c r="A48" s="796"/>
      <c r="B48" s="796"/>
      <c r="C48" s="796"/>
      <c r="D48" s="796"/>
      <c r="E48" s="796"/>
      <c r="F48" s="796"/>
      <c r="G48" s="796"/>
      <c r="H48" s="796"/>
      <c r="I48" s="796"/>
      <c r="J48" s="796"/>
      <c r="K48" s="796"/>
      <c r="L48" s="796"/>
      <c r="M48" s="796"/>
      <c r="N48" s="796"/>
      <c r="O48" s="796"/>
      <c r="P48" s="796"/>
      <c r="Q48" s="796"/>
      <c r="R48" s="796"/>
      <c r="S48" s="796"/>
      <c r="T48" s="796"/>
      <c r="U48" s="796"/>
      <c r="V48" s="797"/>
      <c r="W48" s="786"/>
      <c r="X48" s="780"/>
      <c r="Y48" s="780"/>
      <c r="Z48" s="780"/>
      <c r="AA48" s="780"/>
      <c r="AB48" s="780"/>
      <c r="AC48" s="780"/>
      <c r="AD48" s="780"/>
      <c r="AE48" s="780"/>
      <c r="AF48" s="780"/>
      <c r="AG48" s="780"/>
      <c r="AH48" s="793"/>
    </row>
    <row r="49" spans="1:34" ht="9.9499999999999993" customHeight="1" x14ac:dyDescent="0.15">
      <c r="A49" s="796"/>
      <c r="B49" s="796"/>
      <c r="C49" s="796"/>
      <c r="D49" s="796"/>
      <c r="E49" s="796"/>
      <c r="F49" s="796"/>
      <c r="G49" s="796"/>
      <c r="H49" s="796"/>
      <c r="I49" s="796"/>
      <c r="J49" s="796"/>
      <c r="K49" s="796"/>
      <c r="L49" s="796"/>
      <c r="M49" s="796"/>
      <c r="N49" s="796"/>
      <c r="O49" s="796"/>
      <c r="P49" s="796"/>
      <c r="Q49" s="796"/>
      <c r="R49" s="796"/>
      <c r="S49" s="796"/>
      <c r="T49" s="796"/>
      <c r="U49" s="796"/>
      <c r="V49" s="797"/>
      <c r="W49" s="786"/>
      <c r="X49" s="780"/>
      <c r="Y49" s="780"/>
      <c r="Z49" s="780"/>
      <c r="AA49" s="780"/>
      <c r="AB49" s="780"/>
      <c r="AC49" s="780"/>
      <c r="AD49" s="780"/>
      <c r="AE49" s="780"/>
      <c r="AF49" s="780"/>
      <c r="AG49" s="780"/>
      <c r="AH49" s="793"/>
    </row>
    <row r="50" spans="1:34" ht="9.9499999999999993" customHeight="1" x14ac:dyDescent="0.15">
      <c r="A50" s="796"/>
      <c r="B50" s="796"/>
      <c r="C50" s="796"/>
      <c r="D50" s="796"/>
      <c r="E50" s="796"/>
      <c r="F50" s="796"/>
      <c r="G50" s="796"/>
      <c r="H50" s="796"/>
      <c r="I50" s="796"/>
      <c r="J50" s="796"/>
      <c r="K50" s="796"/>
      <c r="L50" s="796"/>
      <c r="M50" s="796"/>
      <c r="N50" s="796"/>
      <c r="O50" s="796"/>
      <c r="P50" s="796"/>
      <c r="Q50" s="796"/>
      <c r="R50" s="796"/>
      <c r="S50" s="796"/>
      <c r="T50" s="796"/>
      <c r="U50" s="796"/>
      <c r="V50" s="797"/>
      <c r="W50" s="786"/>
      <c r="X50" s="780"/>
      <c r="Y50" s="780"/>
      <c r="Z50" s="780"/>
      <c r="AA50" s="780"/>
      <c r="AB50" s="780"/>
      <c r="AC50" s="780"/>
      <c r="AD50" s="780"/>
      <c r="AE50" s="780"/>
      <c r="AF50" s="780"/>
      <c r="AG50" s="780"/>
      <c r="AH50" s="793"/>
    </row>
    <row r="51" spans="1:34" ht="9.9499999999999993" customHeight="1" x14ac:dyDescent="0.15">
      <c r="A51" s="796"/>
      <c r="B51" s="796"/>
      <c r="C51" s="796"/>
      <c r="D51" s="796"/>
      <c r="E51" s="796"/>
      <c r="F51" s="796"/>
      <c r="G51" s="796"/>
      <c r="H51" s="796"/>
      <c r="I51" s="796"/>
      <c r="J51" s="796"/>
      <c r="K51" s="796"/>
      <c r="L51" s="796"/>
      <c r="M51" s="796"/>
      <c r="N51" s="796"/>
      <c r="O51" s="796"/>
      <c r="P51" s="796"/>
      <c r="Q51" s="796"/>
      <c r="R51" s="796"/>
      <c r="S51" s="796"/>
      <c r="T51" s="796"/>
      <c r="U51" s="796"/>
      <c r="V51" s="797"/>
      <c r="W51" s="786"/>
      <c r="X51" s="780"/>
      <c r="Y51" s="780"/>
      <c r="Z51" s="780"/>
      <c r="AA51" s="780"/>
      <c r="AB51" s="780"/>
      <c r="AC51" s="780"/>
      <c r="AD51" s="780"/>
      <c r="AE51" s="780"/>
      <c r="AF51" s="780"/>
      <c r="AG51" s="780"/>
      <c r="AH51" s="793"/>
    </row>
    <row r="52" spans="1:34" ht="9.9499999999999993" customHeight="1" x14ac:dyDescent="0.15">
      <c r="A52" s="796"/>
      <c r="B52" s="796"/>
      <c r="C52" s="796"/>
      <c r="D52" s="796"/>
      <c r="E52" s="796"/>
      <c r="F52" s="796"/>
      <c r="G52" s="796"/>
      <c r="H52" s="796"/>
      <c r="I52" s="796"/>
      <c r="J52" s="796"/>
      <c r="K52" s="796"/>
      <c r="L52" s="796"/>
      <c r="M52" s="796"/>
      <c r="N52" s="796"/>
      <c r="O52" s="796"/>
      <c r="P52" s="796"/>
      <c r="Q52" s="796"/>
      <c r="R52" s="796"/>
      <c r="S52" s="796"/>
      <c r="T52" s="796"/>
      <c r="U52" s="796"/>
      <c r="V52" s="797"/>
      <c r="W52" s="786"/>
      <c r="X52" s="780"/>
      <c r="Y52" s="780"/>
      <c r="Z52" s="780"/>
      <c r="AA52" s="780"/>
      <c r="AB52" s="780"/>
      <c r="AC52" s="780"/>
      <c r="AD52" s="780"/>
      <c r="AE52" s="780"/>
      <c r="AF52" s="780"/>
      <c r="AG52" s="780"/>
      <c r="AH52" s="793"/>
    </row>
    <row r="53" spans="1:34" ht="9.9499999999999993" customHeight="1" x14ac:dyDescent="0.15">
      <c r="A53" s="796"/>
      <c r="B53" s="796"/>
      <c r="C53" s="796"/>
      <c r="D53" s="796"/>
      <c r="E53" s="796"/>
      <c r="F53" s="796"/>
      <c r="G53" s="796"/>
      <c r="H53" s="796"/>
      <c r="I53" s="796"/>
      <c r="J53" s="796"/>
      <c r="K53" s="796"/>
      <c r="L53" s="796"/>
      <c r="M53" s="796"/>
      <c r="N53" s="796"/>
      <c r="O53" s="796"/>
      <c r="P53" s="796"/>
      <c r="Q53" s="796"/>
      <c r="R53" s="796"/>
      <c r="S53" s="796"/>
      <c r="T53" s="796"/>
      <c r="U53" s="796"/>
      <c r="V53" s="797"/>
      <c r="W53" s="786"/>
      <c r="X53" s="780"/>
      <c r="Y53" s="780"/>
      <c r="Z53" s="780"/>
      <c r="AA53" s="780"/>
      <c r="AB53" s="780"/>
      <c r="AC53" s="780"/>
      <c r="AD53" s="780"/>
      <c r="AE53" s="780"/>
      <c r="AF53" s="780"/>
      <c r="AG53" s="780"/>
      <c r="AH53" s="793"/>
    </row>
    <row r="54" spans="1:34" ht="9.9499999999999993" customHeight="1" x14ac:dyDescent="0.15">
      <c r="A54" s="796"/>
      <c r="B54" s="796"/>
      <c r="C54" s="796"/>
      <c r="D54" s="796"/>
      <c r="E54" s="796"/>
      <c r="F54" s="796"/>
      <c r="G54" s="796"/>
      <c r="H54" s="796"/>
      <c r="I54" s="796"/>
      <c r="J54" s="796"/>
      <c r="K54" s="796"/>
      <c r="L54" s="796"/>
      <c r="M54" s="796"/>
      <c r="N54" s="796"/>
      <c r="O54" s="796"/>
      <c r="P54" s="796"/>
      <c r="Q54" s="796"/>
      <c r="R54" s="796"/>
      <c r="S54" s="796"/>
      <c r="T54" s="796"/>
      <c r="U54" s="796"/>
      <c r="V54" s="797"/>
      <c r="W54" s="786"/>
      <c r="X54" s="780"/>
      <c r="Y54" s="780"/>
      <c r="Z54" s="780"/>
      <c r="AA54" s="780"/>
      <c r="AB54" s="780"/>
      <c r="AC54" s="780"/>
      <c r="AD54" s="780"/>
      <c r="AE54" s="780"/>
      <c r="AF54" s="780"/>
      <c r="AG54" s="780"/>
      <c r="AH54" s="793"/>
    </row>
    <row r="55" spans="1:34" ht="9.9499999999999993" customHeight="1" x14ac:dyDescent="0.15">
      <c r="A55" s="796"/>
      <c r="B55" s="796"/>
      <c r="C55" s="796"/>
      <c r="D55" s="796"/>
      <c r="E55" s="796"/>
      <c r="F55" s="796"/>
      <c r="G55" s="796"/>
      <c r="H55" s="796"/>
      <c r="I55" s="796"/>
      <c r="J55" s="796"/>
      <c r="K55" s="796"/>
      <c r="L55" s="796"/>
      <c r="M55" s="796"/>
      <c r="N55" s="796"/>
      <c r="O55" s="796"/>
      <c r="P55" s="796"/>
      <c r="Q55" s="796"/>
      <c r="R55" s="796"/>
      <c r="S55" s="796"/>
      <c r="T55" s="796"/>
      <c r="U55" s="796"/>
      <c r="V55" s="797"/>
      <c r="W55" s="786"/>
      <c r="X55" s="780"/>
      <c r="Y55" s="780"/>
      <c r="Z55" s="780"/>
      <c r="AA55" s="780"/>
      <c r="AB55" s="780"/>
      <c r="AC55" s="780"/>
      <c r="AD55" s="780"/>
      <c r="AE55" s="780"/>
      <c r="AF55" s="780"/>
      <c r="AG55" s="780"/>
      <c r="AH55" s="793"/>
    </row>
    <row r="56" spans="1:34" ht="9.9499999999999993" customHeight="1" x14ac:dyDescent="0.15">
      <c r="A56" s="796"/>
      <c r="B56" s="796"/>
      <c r="C56" s="796"/>
      <c r="D56" s="796"/>
      <c r="E56" s="796"/>
      <c r="F56" s="796"/>
      <c r="G56" s="796"/>
      <c r="H56" s="796"/>
      <c r="I56" s="796"/>
      <c r="J56" s="796"/>
      <c r="K56" s="796"/>
      <c r="L56" s="796"/>
      <c r="M56" s="796"/>
      <c r="N56" s="796"/>
      <c r="O56" s="796"/>
      <c r="P56" s="796"/>
      <c r="Q56" s="796"/>
      <c r="R56" s="796"/>
      <c r="S56" s="796"/>
      <c r="T56" s="796"/>
      <c r="U56" s="796"/>
      <c r="V56" s="797"/>
      <c r="W56" s="786"/>
      <c r="X56" s="780"/>
      <c r="Y56" s="780"/>
      <c r="Z56" s="780"/>
      <c r="AA56" s="780"/>
      <c r="AB56" s="780"/>
      <c r="AC56" s="780"/>
      <c r="AD56" s="780"/>
      <c r="AE56" s="780"/>
      <c r="AF56" s="780"/>
      <c r="AG56" s="780"/>
      <c r="AH56" s="793"/>
    </row>
    <row r="57" spans="1:34" ht="9.9499999999999993" customHeight="1" x14ac:dyDescent="0.15">
      <c r="A57" s="796"/>
      <c r="B57" s="796"/>
      <c r="C57" s="796"/>
      <c r="D57" s="796"/>
      <c r="E57" s="796"/>
      <c r="F57" s="796"/>
      <c r="G57" s="796"/>
      <c r="H57" s="796"/>
      <c r="I57" s="796"/>
      <c r="J57" s="796"/>
      <c r="K57" s="796"/>
      <c r="L57" s="796"/>
      <c r="M57" s="796"/>
      <c r="N57" s="796"/>
      <c r="O57" s="796"/>
      <c r="P57" s="796"/>
      <c r="Q57" s="796"/>
      <c r="R57" s="796"/>
      <c r="S57" s="796"/>
      <c r="T57" s="796"/>
      <c r="U57" s="796"/>
      <c r="V57" s="797"/>
      <c r="W57" s="786"/>
      <c r="X57" s="780"/>
      <c r="Y57" s="780"/>
      <c r="Z57" s="780"/>
      <c r="AA57" s="780"/>
      <c r="AB57" s="780"/>
      <c r="AC57" s="780"/>
      <c r="AD57" s="780"/>
      <c r="AE57" s="780"/>
      <c r="AF57" s="780"/>
      <c r="AG57" s="780"/>
      <c r="AH57" s="793"/>
    </row>
    <row r="58" spans="1:34" ht="9.9499999999999993" customHeight="1" x14ac:dyDescent="0.15">
      <c r="A58" s="796"/>
      <c r="B58" s="796"/>
      <c r="C58" s="796"/>
      <c r="D58" s="796"/>
      <c r="E58" s="796"/>
      <c r="F58" s="796"/>
      <c r="G58" s="796"/>
      <c r="H58" s="796"/>
      <c r="I58" s="796"/>
      <c r="J58" s="796"/>
      <c r="K58" s="796"/>
      <c r="L58" s="796"/>
      <c r="M58" s="796"/>
      <c r="N58" s="796"/>
      <c r="O58" s="796"/>
      <c r="P58" s="796"/>
      <c r="Q58" s="796"/>
      <c r="R58" s="796"/>
      <c r="S58" s="796"/>
      <c r="T58" s="796"/>
      <c r="U58" s="796"/>
      <c r="V58" s="797"/>
      <c r="W58" s="786"/>
      <c r="X58" s="780"/>
      <c r="Y58" s="780"/>
      <c r="Z58" s="780"/>
      <c r="AA58" s="780"/>
      <c r="AB58" s="780"/>
      <c r="AC58" s="780"/>
      <c r="AD58" s="780"/>
      <c r="AE58" s="780"/>
      <c r="AF58" s="780"/>
      <c r="AG58" s="780"/>
      <c r="AH58" s="793"/>
    </row>
    <row r="59" spans="1:34" ht="9.9499999999999993" customHeight="1" x14ac:dyDescent="0.15">
      <c r="A59" s="796"/>
      <c r="B59" s="796"/>
      <c r="C59" s="796"/>
      <c r="D59" s="796"/>
      <c r="E59" s="796"/>
      <c r="F59" s="796"/>
      <c r="G59" s="796"/>
      <c r="H59" s="796"/>
      <c r="I59" s="796"/>
      <c r="J59" s="796"/>
      <c r="K59" s="796"/>
      <c r="L59" s="796"/>
      <c r="M59" s="796"/>
      <c r="N59" s="796"/>
      <c r="O59" s="796"/>
      <c r="P59" s="796"/>
      <c r="Q59" s="796"/>
      <c r="R59" s="796"/>
      <c r="S59" s="796"/>
      <c r="T59" s="796"/>
      <c r="U59" s="796"/>
      <c r="V59" s="797"/>
      <c r="W59" s="786"/>
      <c r="X59" s="780"/>
      <c r="Y59" s="780"/>
      <c r="Z59" s="780"/>
      <c r="AA59" s="780"/>
      <c r="AB59" s="780"/>
      <c r="AC59" s="780"/>
      <c r="AD59" s="780"/>
      <c r="AE59" s="780"/>
      <c r="AF59" s="780"/>
      <c r="AG59" s="780"/>
      <c r="AH59" s="793"/>
    </row>
    <row r="60" spans="1:34" ht="9.9499999999999993" customHeight="1" x14ac:dyDescent="0.15">
      <c r="A60" s="796"/>
      <c r="B60" s="796"/>
      <c r="C60" s="796"/>
      <c r="D60" s="796"/>
      <c r="E60" s="796"/>
      <c r="F60" s="796"/>
      <c r="G60" s="796"/>
      <c r="H60" s="796"/>
      <c r="I60" s="796"/>
      <c r="J60" s="796"/>
      <c r="K60" s="796"/>
      <c r="L60" s="796"/>
      <c r="M60" s="796"/>
      <c r="N60" s="796"/>
      <c r="O60" s="796"/>
      <c r="P60" s="796"/>
      <c r="Q60" s="796"/>
      <c r="R60" s="796"/>
      <c r="S60" s="796"/>
      <c r="T60" s="796"/>
      <c r="U60" s="796"/>
      <c r="V60" s="797"/>
      <c r="W60" s="786"/>
      <c r="X60" s="780"/>
      <c r="Y60" s="780"/>
      <c r="Z60" s="780"/>
      <c r="AA60" s="780"/>
      <c r="AB60" s="780"/>
      <c r="AC60" s="780"/>
      <c r="AD60" s="780"/>
      <c r="AE60" s="780"/>
      <c r="AF60" s="780"/>
      <c r="AG60" s="780"/>
      <c r="AH60" s="793"/>
    </row>
    <row r="61" spans="1:34" ht="9.9499999999999993" customHeight="1" x14ac:dyDescent="0.15">
      <c r="A61" s="796"/>
      <c r="B61" s="796"/>
      <c r="C61" s="796"/>
      <c r="D61" s="796"/>
      <c r="E61" s="796"/>
      <c r="F61" s="796"/>
      <c r="G61" s="796"/>
      <c r="H61" s="796"/>
      <c r="I61" s="796"/>
      <c r="J61" s="796"/>
      <c r="K61" s="796"/>
      <c r="L61" s="796"/>
      <c r="M61" s="796"/>
      <c r="N61" s="796"/>
      <c r="O61" s="796"/>
      <c r="P61" s="796"/>
      <c r="Q61" s="796"/>
      <c r="R61" s="796"/>
      <c r="S61" s="796"/>
      <c r="T61" s="796"/>
      <c r="U61" s="796"/>
      <c r="V61" s="797"/>
      <c r="W61" s="786"/>
      <c r="X61" s="780"/>
      <c r="Y61" s="780"/>
      <c r="Z61" s="780"/>
      <c r="AA61" s="780"/>
      <c r="AB61" s="780"/>
      <c r="AC61" s="780"/>
      <c r="AD61" s="780"/>
      <c r="AE61" s="780"/>
      <c r="AF61" s="780"/>
      <c r="AG61" s="780"/>
      <c r="AH61" s="793"/>
    </row>
    <row r="62" spans="1:34" ht="9.9499999999999993" customHeight="1" thickBot="1" x14ac:dyDescent="0.2">
      <c r="A62" s="796"/>
      <c r="B62" s="796"/>
      <c r="C62" s="796"/>
      <c r="D62" s="796"/>
      <c r="E62" s="796"/>
      <c r="F62" s="796"/>
      <c r="G62" s="796"/>
      <c r="H62" s="796"/>
      <c r="I62" s="796"/>
      <c r="J62" s="796"/>
      <c r="K62" s="796"/>
      <c r="L62" s="796"/>
      <c r="M62" s="796"/>
      <c r="N62" s="796"/>
      <c r="O62" s="796"/>
      <c r="P62" s="796"/>
      <c r="Q62" s="796"/>
      <c r="R62" s="796"/>
      <c r="S62" s="796"/>
      <c r="T62" s="796"/>
      <c r="U62" s="796"/>
      <c r="V62" s="797"/>
      <c r="W62" s="798"/>
      <c r="X62" s="781"/>
      <c r="Y62" s="781"/>
      <c r="Z62" s="781"/>
      <c r="AA62" s="781"/>
      <c r="AB62" s="781"/>
      <c r="AC62" s="781"/>
      <c r="AD62" s="781"/>
      <c r="AE62" s="781"/>
      <c r="AF62" s="781"/>
      <c r="AG62" s="781"/>
      <c r="AH62" s="799"/>
    </row>
    <row r="63" spans="1:34" ht="9.9499999999999993" customHeight="1" thickBot="1" x14ac:dyDescent="0.2">
      <c r="A63" s="365"/>
      <c r="B63" s="365"/>
      <c r="C63" s="365"/>
      <c r="D63" s="365"/>
      <c r="E63" s="365"/>
      <c r="F63" s="365"/>
      <c r="G63" s="365"/>
      <c r="H63" s="365"/>
      <c r="I63" s="365"/>
      <c r="J63" s="365"/>
      <c r="K63" s="365"/>
      <c r="L63" s="365"/>
      <c r="M63" s="365"/>
      <c r="N63" s="365"/>
      <c r="O63" s="365"/>
      <c r="P63" s="365"/>
      <c r="Q63" s="365"/>
      <c r="R63" s="365"/>
      <c r="S63" s="365"/>
      <c r="T63" s="365"/>
      <c r="U63" s="365"/>
      <c r="V63" s="365"/>
    </row>
    <row r="64" spans="1:34" ht="9.9499999999999993" customHeight="1" x14ac:dyDescent="0.15">
      <c r="A64" s="800" t="s">
        <v>251</v>
      </c>
      <c r="B64" s="801"/>
      <c r="C64" s="801"/>
      <c r="D64" s="801"/>
      <c r="E64" s="801"/>
      <c r="F64" s="801"/>
      <c r="G64" s="801"/>
      <c r="H64" s="366"/>
      <c r="I64" s="366"/>
      <c r="J64" s="366"/>
      <c r="K64" s="366"/>
      <c r="L64" s="366"/>
      <c r="M64" s="804" t="s">
        <v>279</v>
      </c>
      <c r="N64" s="804"/>
      <c r="O64" s="804"/>
      <c r="P64" s="804"/>
      <c r="Q64" s="804"/>
      <c r="R64" s="804"/>
      <c r="S64" s="804"/>
      <c r="T64" s="366"/>
      <c r="U64" s="366"/>
      <c r="V64" s="366"/>
      <c r="W64" s="367"/>
      <c r="X64" s="367"/>
      <c r="Y64" s="367"/>
      <c r="Z64" s="367"/>
      <c r="AA64" s="367"/>
      <c r="AB64" s="367"/>
      <c r="AC64" s="367"/>
      <c r="AD64" s="367"/>
      <c r="AE64" s="367"/>
      <c r="AF64" s="367"/>
      <c r="AG64" s="367"/>
      <c r="AH64" s="368"/>
    </row>
    <row r="65" spans="1:34" ht="9.9499999999999993" customHeight="1" x14ac:dyDescent="0.15">
      <c r="A65" s="802"/>
      <c r="B65" s="803"/>
      <c r="C65" s="803"/>
      <c r="D65" s="803"/>
      <c r="E65" s="803"/>
      <c r="F65" s="803"/>
      <c r="G65" s="803"/>
      <c r="H65" s="365"/>
      <c r="I65" s="365"/>
      <c r="J65" s="365"/>
      <c r="K65" s="365"/>
      <c r="L65" s="365"/>
      <c r="M65" s="792"/>
      <c r="N65" s="792"/>
      <c r="O65" s="792"/>
      <c r="P65" s="792"/>
      <c r="Q65" s="792"/>
      <c r="R65" s="792"/>
      <c r="S65" s="792"/>
      <c r="T65" s="365"/>
      <c r="U65" s="365"/>
      <c r="V65" s="365"/>
      <c r="W65" s="360"/>
      <c r="X65" s="360"/>
      <c r="Y65" s="360"/>
      <c r="Z65" s="360"/>
      <c r="AA65" s="360"/>
      <c r="AB65" s="360"/>
      <c r="AC65" s="360"/>
      <c r="AD65" s="360"/>
      <c r="AE65" s="360"/>
      <c r="AF65" s="360"/>
      <c r="AG65" s="360"/>
      <c r="AH65" s="369"/>
    </row>
    <row r="66" spans="1:34" ht="9.9499999999999993" customHeight="1" x14ac:dyDescent="0.15">
      <c r="A66" s="802"/>
      <c r="B66" s="803"/>
      <c r="C66" s="803"/>
      <c r="D66" s="803"/>
      <c r="E66" s="803"/>
      <c r="F66" s="803"/>
      <c r="G66" s="803"/>
      <c r="H66" s="365"/>
      <c r="I66" s="365"/>
      <c r="J66" s="365"/>
      <c r="K66" s="365"/>
      <c r="L66" s="365"/>
      <c r="M66" s="792"/>
      <c r="N66" s="792"/>
      <c r="O66" s="792"/>
      <c r="P66" s="792"/>
      <c r="Q66" s="792"/>
      <c r="R66" s="792"/>
      <c r="S66" s="792"/>
      <c r="T66" s="365"/>
      <c r="U66" s="365"/>
      <c r="V66" s="365"/>
      <c r="W66" s="360"/>
      <c r="X66" s="360"/>
      <c r="Y66" s="360"/>
      <c r="Z66" s="360"/>
      <c r="AA66" s="360"/>
      <c r="AB66" s="360"/>
      <c r="AC66" s="360"/>
      <c r="AD66" s="360"/>
      <c r="AE66" s="360"/>
      <c r="AF66" s="360"/>
      <c r="AG66" s="360"/>
      <c r="AH66" s="369"/>
    </row>
    <row r="67" spans="1:34" ht="9.9499999999999993" customHeight="1" x14ac:dyDescent="0.15">
      <c r="A67" s="805"/>
      <c r="B67" s="806"/>
      <c r="C67" s="806"/>
      <c r="D67" s="806"/>
      <c r="E67" s="806"/>
      <c r="F67" s="806"/>
      <c r="G67" s="806"/>
      <c r="H67" s="792" t="s">
        <v>303</v>
      </c>
      <c r="I67" s="792"/>
      <c r="J67" s="792"/>
      <c r="K67" s="792"/>
      <c r="L67" s="807" t="s">
        <v>302</v>
      </c>
      <c r="M67" s="806"/>
      <c r="N67" s="806"/>
      <c r="O67" s="806"/>
      <c r="P67" s="806"/>
      <c r="Q67" s="806"/>
      <c r="R67" s="806"/>
      <c r="S67" s="806"/>
      <c r="T67" s="792" t="s">
        <v>282</v>
      </c>
      <c r="U67" s="792"/>
      <c r="V67" s="792"/>
      <c r="W67" s="792"/>
      <c r="X67" s="792"/>
      <c r="Y67" s="792"/>
      <c r="Z67" s="792"/>
      <c r="AA67" s="792"/>
      <c r="AB67" s="792"/>
      <c r="AC67" s="360"/>
      <c r="AD67" s="360"/>
      <c r="AE67" s="360"/>
      <c r="AF67" s="360"/>
      <c r="AG67" s="360"/>
      <c r="AH67" s="369"/>
    </row>
    <row r="68" spans="1:34" ht="9.9499999999999993" customHeight="1" x14ac:dyDescent="0.15">
      <c r="A68" s="805"/>
      <c r="B68" s="806"/>
      <c r="C68" s="806"/>
      <c r="D68" s="806"/>
      <c r="E68" s="806"/>
      <c r="F68" s="806"/>
      <c r="G68" s="806"/>
      <c r="H68" s="792"/>
      <c r="I68" s="792"/>
      <c r="J68" s="792"/>
      <c r="K68" s="792"/>
      <c r="L68" s="807"/>
      <c r="M68" s="806"/>
      <c r="N68" s="806"/>
      <c r="O68" s="806"/>
      <c r="P68" s="806"/>
      <c r="Q68" s="806"/>
      <c r="R68" s="806"/>
      <c r="S68" s="806"/>
      <c r="T68" s="792"/>
      <c r="U68" s="792"/>
      <c r="V68" s="792"/>
      <c r="W68" s="792"/>
      <c r="X68" s="792"/>
      <c r="Y68" s="792"/>
      <c r="Z68" s="792"/>
      <c r="AA68" s="792"/>
      <c r="AB68" s="792"/>
      <c r="AC68" s="360"/>
      <c r="AD68" s="360"/>
      <c r="AE68" s="360"/>
      <c r="AF68" s="360"/>
      <c r="AG68" s="360"/>
      <c r="AH68" s="369"/>
    </row>
    <row r="69" spans="1:34" ht="9.9499999999999993" customHeight="1" x14ac:dyDescent="0.15">
      <c r="A69" s="370"/>
      <c r="B69" s="792" t="s">
        <v>279</v>
      </c>
      <c r="C69" s="792"/>
      <c r="D69" s="792"/>
      <c r="E69" s="792"/>
      <c r="F69" s="792"/>
      <c r="G69" s="792"/>
      <c r="H69" s="792"/>
      <c r="I69" s="365"/>
      <c r="J69" s="365"/>
      <c r="K69" s="365"/>
      <c r="L69" s="365"/>
      <c r="M69" s="365"/>
      <c r="N69" s="792" t="s">
        <v>283</v>
      </c>
      <c r="O69" s="792"/>
      <c r="P69" s="792"/>
      <c r="Q69" s="792"/>
      <c r="R69" s="371"/>
      <c r="S69" s="371"/>
      <c r="T69" s="792" t="s">
        <v>284</v>
      </c>
      <c r="U69" s="792"/>
      <c r="V69" s="792"/>
      <c r="W69" s="792"/>
      <c r="X69" s="792"/>
      <c r="Y69" s="360"/>
      <c r="Z69" s="360"/>
      <c r="AA69" s="360"/>
      <c r="AB69" s="360"/>
      <c r="AC69" s="360"/>
      <c r="AD69" s="360"/>
      <c r="AE69" s="360"/>
      <c r="AF69" s="360"/>
      <c r="AG69" s="360"/>
      <c r="AH69" s="369"/>
    </row>
    <row r="70" spans="1:34" ht="9.9499999999999993" customHeight="1" x14ac:dyDescent="0.15">
      <c r="A70" s="370"/>
      <c r="B70" s="792"/>
      <c r="C70" s="792"/>
      <c r="D70" s="792"/>
      <c r="E70" s="792"/>
      <c r="F70" s="792"/>
      <c r="G70" s="792"/>
      <c r="H70" s="792"/>
      <c r="I70" s="360"/>
      <c r="J70" s="360"/>
      <c r="K70" s="360"/>
      <c r="L70" s="360"/>
      <c r="M70" s="360"/>
      <c r="N70" s="792"/>
      <c r="O70" s="792"/>
      <c r="P70" s="792"/>
      <c r="Q70" s="792"/>
      <c r="R70" s="371"/>
      <c r="S70" s="371"/>
      <c r="T70" s="792"/>
      <c r="U70" s="792"/>
      <c r="V70" s="792"/>
      <c r="W70" s="792"/>
      <c r="X70" s="792"/>
      <c r="Y70" s="360"/>
      <c r="Z70" s="360"/>
      <c r="AA70" s="360"/>
      <c r="AB70" s="360"/>
      <c r="AC70" s="360"/>
      <c r="AD70" s="360"/>
      <c r="AE70" s="360"/>
      <c r="AF70" s="360"/>
      <c r="AG70" s="360"/>
      <c r="AH70" s="369"/>
    </row>
    <row r="71" spans="1:34" ht="9.9499999999999993" customHeight="1" x14ac:dyDescent="0.15">
      <c r="A71" s="808" t="s">
        <v>301</v>
      </c>
      <c r="B71" s="806"/>
      <c r="C71" s="806"/>
      <c r="D71" s="806"/>
      <c r="E71" s="806"/>
      <c r="F71" s="806"/>
      <c r="G71" s="806"/>
      <c r="H71" s="806"/>
      <c r="I71" s="792" t="s">
        <v>300</v>
      </c>
      <c r="J71" s="792"/>
      <c r="K71" s="792"/>
      <c r="L71" s="792" t="s">
        <v>299</v>
      </c>
      <c r="M71" s="780" t="s">
        <v>298</v>
      </c>
      <c r="N71" s="780"/>
      <c r="O71" s="780"/>
      <c r="P71" s="780"/>
      <c r="Q71" s="780"/>
      <c r="R71" s="780" t="s">
        <v>267</v>
      </c>
      <c r="S71" s="807" t="s">
        <v>297</v>
      </c>
      <c r="T71" s="780"/>
      <c r="U71" s="780"/>
      <c r="V71" s="780"/>
      <c r="W71" s="780"/>
      <c r="X71" s="780"/>
      <c r="Y71" s="792" t="s">
        <v>290</v>
      </c>
      <c r="Z71" s="792"/>
      <c r="AA71" s="792"/>
      <c r="AB71" s="792"/>
      <c r="AC71" s="792"/>
      <c r="AD71" s="792"/>
      <c r="AE71" s="792"/>
      <c r="AF71" s="792"/>
      <c r="AG71" s="792"/>
      <c r="AH71" s="369"/>
    </row>
    <row r="72" spans="1:34" ht="9.9499999999999993" customHeight="1" x14ac:dyDescent="0.15">
      <c r="A72" s="808"/>
      <c r="B72" s="809"/>
      <c r="C72" s="809"/>
      <c r="D72" s="809"/>
      <c r="E72" s="809"/>
      <c r="F72" s="809"/>
      <c r="G72" s="809"/>
      <c r="H72" s="809"/>
      <c r="I72" s="810"/>
      <c r="J72" s="810"/>
      <c r="K72" s="810"/>
      <c r="L72" s="792"/>
      <c r="M72" s="780"/>
      <c r="N72" s="780"/>
      <c r="O72" s="780"/>
      <c r="P72" s="780"/>
      <c r="Q72" s="780"/>
      <c r="R72" s="780"/>
      <c r="S72" s="807"/>
      <c r="T72" s="780"/>
      <c r="U72" s="780"/>
      <c r="V72" s="780"/>
      <c r="W72" s="780"/>
      <c r="X72" s="780"/>
      <c r="Y72" s="792"/>
      <c r="Z72" s="792"/>
      <c r="AA72" s="792"/>
      <c r="AB72" s="792"/>
      <c r="AC72" s="792"/>
      <c r="AD72" s="792"/>
      <c r="AE72" s="792"/>
      <c r="AF72" s="792"/>
      <c r="AG72" s="792"/>
      <c r="AH72" s="369"/>
    </row>
    <row r="73" spans="1:34" ht="9.9499999999999993" customHeight="1" x14ac:dyDescent="0.15">
      <c r="A73" s="372"/>
      <c r="B73" s="360"/>
      <c r="C73" s="360"/>
      <c r="D73" s="360"/>
      <c r="E73" s="360"/>
      <c r="F73" s="360"/>
      <c r="G73" s="360"/>
      <c r="H73" s="360"/>
      <c r="I73" s="780"/>
      <c r="J73" s="780"/>
      <c r="K73" s="780"/>
      <c r="L73" s="780"/>
      <c r="M73" s="780" t="s">
        <v>250</v>
      </c>
      <c r="N73" s="780"/>
      <c r="O73" s="780"/>
      <c r="P73" s="360"/>
      <c r="Q73" s="360"/>
      <c r="R73" s="360"/>
      <c r="S73" s="360"/>
      <c r="T73" s="360"/>
      <c r="U73" s="360"/>
      <c r="V73" s="360"/>
      <c r="W73" s="360"/>
      <c r="X73" s="360"/>
      <c r="Y73" s="360"/>
      <c r="Z73" s="360"/>
      <c r="AA73" s="360"/>
      <c r="AB73" s="360"/>
      <c r="AC73" s="360"/>
      <c r="AD73" s="360"/>
      <c r="AE73" s="360"/>
      <c r="AF73" s="360"/>
      <c r="AG73" s="360"/>
      <c r="AH73" s="369"/>
    </row>
    <row r="74" spans="1:34" ht="9.9499999999999993" customHeight="1" x14ac:dyDescent="0.15">
      <c r="A74" s="372"/>
      <c r="B74" s="360"/>
      <c r="C74" s="360"/>
      <c r="D74" s="360"/>
      <c r="E74" s="360"/>
      <c r="F74" s="360"/>
      <c r="G74" s="360"/>
      <c r="H74" s="360"/>
      <c r="I74" s="780"/>
      <c r="J74" s="780"/>
      <c r="K74" s="780"/>
      <c r="L74" s="780"/>
      <c r="M74" s="780"/>
      <c r="N74" s="780"/>
      <c r="O74" s="780"/>
      <c r="P74" s="360"/>
      <c r="Q74" s="360"/>
      <c r="R74" s="360"/>
      <c r="S74" s="360"/>
      <c r="T74" s="780" t="s">
        <v>291</v>
      </c>
      <c r="U74" s="780"/>
      <c r="V74" s="780"/>
      <c r="W74" s="780"/>
      <c r="X74" s="780"/>
      <c r="Y74" s="780"/>
      <c r="Z74" s="780"/>
      <c r="AA74" s="780"/>
      <c r="AB74" s="780"/>
      <c r="AC74" s="780"/>
      <c r="AD74" s="780"/>
      <c r="AE74" s="780"/>
      <c r="AF74" s="780"/>
      <c r="AG74" s="780"/>
      <c r="AH74" s="793"/>
    </row>
    <row r="75" spans="1:34" ht="9.9499999999999993" customHeight="1" x14ac:dyDescent="0.15">
      <c r="A75" s="372"/>
      <c r="B75" s="792" t="s">
        <v>284</v>
      </c>
      <c r="C75" s="792"/>
      <c r="D75" s="792"/>
      <c r="E75" s="792"/>
      <c r="F75" s="792"/>
      <c r="G75" s="360"/>
      <c r="H75" s="360"/>
      <c r="I75" s="792" t="s">
        <v>292</v>
      </c>
      <c r="J75" s="792"/>
      <c r="K75" s="792"/>
      <c r="L75" s="792"/>
      <c r="M75" s="792"/>
      <c r="N75" s="360"/>
      <c r="O75" s="792" t="s">
        <v>293</v>
      </c>
      <c r="P75" s="792"/>
      <c r="Q75" s="792"/>
      <c r="R75" s="792"/>
      <c r="S75" s="792"/>
      <c r="T75" s="780"/>
      <c r="U75" s="780"/>
      <c r="V75" s="780"/>
      <c r="W75" s="780"/>
      <c r="X75" s="780"/>
      <c r="Y75" s="780"/>
      <c r="Z75" s="780"/>
      <c r="AA75" s="780"/>
      <c r="AB75" s="780"/>
      <c r="AC75" s="780"/>
      <c r="AD75" s="780"/>
      <c r="AE75" s="780"/>
      <c r="AF75" s="780"/>
      <c r="AG75" s="780"/>
      <c r="AH75" s="793"/>
    </row>
    <row r="76" spans="1:34" ht="9.9499999999999993" customHeight="1" thickBot="1" x14ac:dyDescent="0.2">
      <c r="A76" s="372"/>
      <c r="B76" s="792"/>
      <c r="C76" s="792"/>
      <c r="D76" s="792"/>
      <c r="E76" s="792"/>
      <c r="F76" s="792"/>
      <c r="G76" s="360"/>
      <c r="H76" s="360"/>
      <c r="I76" s="792"/>
      <c r="J76" s="792"/>
      <c r="K76" s="792"/>
      <c r="L76" s="792"/>
      <c r="M76" s="792"/>
      <c r="N76" s="360"/>
      <c r="O76" s="792"/>
      <c r="P76" s="792"/>
      <c r="Q76" s="792"/>
      <c r="R76" s="792"/>
      <c r="S76" s="792"/>
      <c r="T76" s="780"/>
      <c r="U76" s="780"/>
      <c r="V76" s="780"/>
      <c r="W76" s="780"/>
      <c r="X76" s="780"/>
      <c r="Y76" s="780"/>
      <c r="Z76" s="780"/>
      <c r="AA76" s="780"/>
      <c r="AB76" s="780"/>
      <c r="AC76" s="780"/>
      <c r="AD76" s="780"/>
      <c r="AE76" s="780"/>
      <c r="AF76" s="780"/>
      <c r="AG76" s="780"/>
      <c r="AH76" s="793"/>
    </row>
    <row r="77" spans="1:34" ht="9.9499999999999993" customHeight="1" thickTop="1" x14ac:dyDescent="0.15">
      <c r="A77" s="372"/>
      <c r="B77" s="780"/>
      <c r="C77" s="780"/>
      <c r="D77" s="780"/>
      <c r="E77" s="780"/>
      <c r="F77" s="780"/>
      <c r="G77" s="780" t="s">
        <v>294</v>
      </c>
      <c r="H77" s="780"/>
      <c r="I77" s="780"/>
      <c r="J77" s="780"/>
      <c r="K77" s="780"/>
      <c r="L77" s="780"/>
      <c r="M77" s="780"/>
      <c r="N77" s="807" t="s">
        <v>297</v>
      </c>
      <c r="O77" s="811"/>
      <c r="P77" s="812"/>
      <c r="Q77" s="812"/>
      <c r="R77" s="812"/>
      <c r="S77" s="813"/>
      <c r="T77" s="780"/>
      <c r="U77" s="780"/>
      <c r="V77" s="780"/>
      <c r="W77" s="780"/>
      <c r="X77" s="780"/>
      <c r="Y77" s="780"/>
      <c r="Z77" s="780"/>
      <c r="AA77" s="780"/>
      <c r="AB77" s="780"/>
      <c r="AC77" s="780"/>
      <c r="AD77" s="780"/>
      <c r="AE77" s="780"/>
      <c r="AF77" s="780"/>
      <c r="AG77" s="780"/>
      <c r="AH77" s="793"/>
    </row>
    <row r="78" spans="1:34" ht="9.9499999999999993" customHeight="1" thickBot="1" x14ac:dyDescent="0.2">
      <c r="A78" s="372"/>
      <c r="B78" s="780"/>
      <c r="C78" s="780"/>
      <c r="D78" s="780"/>
      <c r="E78" s="780"/>
      <c r="F78" s="780"/>
      <c r="G78" s="780"/>
      <c r="H78" s="780"/>
      <c r="I78" s="780"/>
      <c r="J78" s="780"/>
      <c r="K78" s="780"/>
      <c r="L78" s="780"/>
      <c r="M78" s="780"/>
      <c r="N78" s="807"/>
      <c r="O78" s="814"/>
      <c r="P78" s="815"/>
      <c r="Q78" s="815"/>
      <c r="R78" s="815"/>
      <c r="S78" s="816"/>
      <c r="T78" s="780"/>
      <c r="U78" s="780"/>
      <c r="V78" s="780"/>
      <c r="W78" s="780"/>
      <c r="X78" s="780"/>
      <c r="Y78" s="780"/>
      <c r="Z78" s="780"/>
      <c r="AA78" s="780"/>
      <c r="AB78" s="780"/>
      <c r="AC78" s="780"/>
      <c r="AD78" s="780"/>
      <c r="AE78" s="780"/>
      <c r="AF78" s="780"/>
      <c r="AG78" s="780"/>
      <c r="AH78" s="793"/>
    </row>
    <row r="79" spans="1:34" ht="9.9499999999999993" customHeight="1" thickTop="1" thickBot="1" x14ac:dyDescent="0.2">
      <c r="A79" s="373"/>
      <c r="B79" s="374"/>
      <c r="C79" s="374"/>
      <c r="D79" s="374"/>
      <c r="E79" s="374"/>
      <c r="F79" s="374"/>
      <c r="G79" s="374"/>
      <c r="H79" s="374"/>
      <c r="I79" s="374"/>
      <c r="J79" s="374"/>
      <c r="K79" s="374"/>
      <c r="L79" s="374"/>
      <c r="M79" s="374"/>
      <c r="N79" s="374"/>
      <c r="O79" s="374"/>
      <c r="P79" s="374"/>
      <c r="Q79" s="374"/>
      <c r="R79" s="374"/>
      <c r="S79" s="374"/>
      <c r="T79" s="374"/>
      <c r="U79" s="374"/>
      <c r="V79" s="374"/>
      <c r="W79" s="374"/>
      <c r="X79" s="374"/>
      <c r="Y79" s="374"/>
      <c r="Z79" s="374"/>
      <c r="AA79" s="374"/>
      <c r="AB79" s="374"/>
      <c r="AC79" s="374"/>
      <c r="AD79" s="374"/>
      <c r="AE79" s="374"/>
      <c r="AF79" s="374"/>
      <c r="AG79" s="374"/>
      <c r="AH79" s="375"/>
    </row>
  </sheetData>
  <mergeCells count="102">
    <mergeCell ref="G77:H78"/>
    <mergeCell ref="I77:M78"/>
    <mergeCell ref="N77:N78"/>
    <mergeCell ref="O77:S78"/>
    <mergeCell ref="S71:S72"/>
    <mergeCell ref="B69:H70"/>
    <mergeCell ref="N69:Q70"/>
    <mergeCell ref="T69:X70"/>
    <mergeCell ref="B75:F76"/>
    <mergeCell ref="I75:M76"/>
    <mergeCell ref="O75:S76"/>
    <mergeCell ref="T67:AB68"/>
    <mergeCell ref="T71:X72"/>
    <mergeCell ref="Y71:AG72"/>
    <mergeCell ref="I73:L74"/>
    <mergeCell ref="M73:M74"/>
    <mergeCell ref="N73:O74"/>
    <mergeCell ref="T74:AH78"/>
    <mergeCell ref="R71:R72"/>
    <mergeCell ref="A47:V62"/>
    <mergeCell ref="W47:AH49"/>
    <mergeCell ref="W50:AH62"/>
    <mergeCell ref="A64:G66"/>
    <mergeCell ref="M64:S66"/>
    <mergeCell ref="A67:G68"/>
    <mergeCell ref="H67:K68"/>
    <mergeCell ref="L67:L68"/>
    <mergeCell ref="M67:S68"/>
    <mergeCell ref="A71:A72"/>
    <mergeCell ref="B71:H72"/>
    <mergeCell ref="I71:K72"/>
    <mergeCell ref="L71:L72"/>
    <mergeCell ref="M71:M72"/>
    <mergeCell ref="N71:Q72"/>
    <mergeCell ref="B77:F78"/>
    <mergeCell ref="A35:B37"/>
    <mergeCell ref="C35:O37"/>
    <mergeCell ref="P35:Q37"/>
    <mergeCell ref="R35:S37"/>
    <mergeCell ref="T35:AF37"/>
    <mergeCell ref="AG35:AH37"/>
    <mergeCell ref="O39:Q46"/>
    <mergeCell ref="R39:T42"/>
    <mergeCell ref="U39:AH42"/>
    <mergeCell ref="A40:N42"/>
    <mergeCell ref="A43:N46"/>
    <mergeCell ref="R43:T46"/>
    <mergeCell ref="U43:AH46"/>
    <mergeCell ref="A32:E34"/>
    <mergeCell ref="F32:G34"/>
    <mergeCell ref="H32:O34"/>
    <mergeCell ref="P32:Q34"/>
    <mergeCell ref="R32:S34"/>
    <mergeCell ref="T32:AA34"/>
    <mergeCell ref="AB32:AC34"/>
    <mergeCell ref="AD32:AG34"/>
    <mergeCell ref="AH32:AH34"/>
    <mergeCell ref="A26:B28"/>
    <mergeCell ref="C26:Q28"/>
    <mergeCell ref="R26:AH28"/>
    <mergeCell ref="A29:E31"/>
    <mergeCell ref="F29:G31"/>
    <mergeCell ref="H29:O31"/>
    <mergeCell ref="P29:Q31"/>
    <mergeCell ref="R29:S31"/>
    <mergeCell ref="T29:AA31"/>
    <mergeCell ref="AB29:AC31"/>
    <mergeCell ref="AD29:AG31"/>
    <mergeCell ref="AH29:AH31"/>
    <mergeCell ref="A23:B25"/>
    <mergeCell ref="C23:Q25"/>
    <mergeCell ref="R23:S25"/>
    <mergeCell ref="T23:AH25"/>
    <mergeCell ref="A8:J10"/>
    <mergeCell ref="K8:N10"/>
    <mergeCell ref="O8:Q10"/>
    <mergeCell ref="R8:X10"/>
    <mergeCell ref="Y8:AH10"/>
    <mergeCell ref="A11:E13"/>
    <mergeCell ref="F11:G13"/>
    <mergeCell ref="H11:I13"/>
    <mergeCell ref="J11:K13"/>
    <mergeCell ref="L11:P13"/>
    <mergeCell ref="Q11:Q13"/>
    <mergeCell ref="R11:V13"/>
    <mergeCell ref="W11:AG13"/>
    <mergeCell ref="AH11:AH13"/>
    <mergeCell ref="A15:AH16"/>
    <mergeCell ref="A17:B19"/>
    <mergeCell ref="C17:Q19"/>
    <mergeCell ref="R17:S19"/>
    <mergeCell ref="T17:AH19"/>
    <mergeCell ref="A1:D2"/>
    <mergeCell ref="G2:AA4"/>
    <mergeCell ref="A6:J7"/>
    <mergeCell ref="K6:N7"/>
    <mergeCell ref="O6:X7"/>
    <mergeCell ref="Y6:AH7"/>
    <mergeCell ref="A20:B22"/>
    <mergeCell ref="C20:Q22"/>
    <mergeCell ref="R20:S22"/>
    <mergeCell ref="T20:AH22"/>
  </mergeCells>
  <phoneticPr fontId="3"/>
  <pageMargins left="0.31496062992125984" right="0.31496062992125984" top="0.3937007874015748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Y41"/>
  <sheetViews>
    <sheetView topLeftCell="A13" zoomScaleNormal="100" zoomScaleSheetLayoutView="100" workbookViewId="0">
      <selection activeCell="T13" sqref="T13:W14"/>
    </sheetView>
  </sheetViews>
  <sheetFormatPr defaultRowHeight="14.25" x14ac:dyDescent="0.15"/>
  <cols>
    <col min="1" max="1" width="3.375" style="14" customWidth="1"/>
    <col min="2" max="2" width="2.25" style="14" customWidth="1"/>
    <col min="3" max="5" width="2.875" style="14" customWidth="1"/>
    <col min="6" max="19" width="3.625" style="14" customWidth="1"/>
    <col min="20" max="20" width="5.875" style="14" customWidth="1"/>
    <col min="21" max="30" width="3.625" style="14" customWidth="1"/>
    <col min="31" max="16384" width="9" style="14"/>
  </cols>
  <sheetData>
    <row r="1" spans="1:33" s="30" customFormat="1" ht="21" customHeight="1" x14ac:dyDescent="0.15">
      <c r="A1" s="30" t="s">
        <v>52</v>
      </c>
      <c r="V1" s="817" t="s">
        <v>6</v>
      </c>
      <c r="W1" s="817"/>
      <c r="X1" s="817"/>
      <c r="Y1" s="817"/>
      <c r="Z1" s="817"/>
      <c r="AA1" s="817"/>
      <c r="AB1" s="817"/>
      <c r="AC1" s="817"/>
      <c r="AD1" s="817"/>
    </row>
    <row r="2" spans="1:33" s="31" customFormat="1" ht="12" customHeight="1" x14ac:dyDescent="0.15">
      <c r="B2" s="32"/>
      <c r="C2" s="32"/>
      <c r="D2" s="32"/>
      <c r="E2" s="32"/>
      <c r="F2" s="32"/>
      <c r="G2" s="32"/>
      <c r="H2" s="32"/>
      <c r="I2" s="32"/>
      <c r="J2" s="32"/>
      <c r="K2" s="32"/>
      <c r="L2" s="32"/>
      <c r="M2" s="32"/>
      <c r="N2" s="32"/>
      <c r="O2" s="32"/>
      <c r="P2" s="32"/>
      <c r="Q2" s="32"/>
      <c r="R2" s="32"/>
      <c r="S2" s="32"/>
      <c r="T2" s="32"/>
      <c r="U2" s="33"/>
      <c r="V2" s="33"/>
      <c r="W2" s="32"/>
      <c r="X2" s="32"/>
      <c r="Y2" s="32"/>
      <c r="Z2" s="32"/>
      <c r="AA2" s="32"/>
      <c r="AB2" s="818"/>
      <c r="AC2" s="818"/>
    </row>
    <row r="3" spans="1:33" s="31" customFormat="1" ht="20.100000000000001" customHeight="1" x14ac:dyDescent="0.15">
      <c r="A3" s="32"/>
      <c r="B3" s="32"/>
      <c r="C3" s="32"/>
      <c r="D3" s="32"/>
      <c r="E3" s="32"/>
      <c r="T3" s="34"/>
      <c r="U3" s="35"/>
      <c r="V3" s="35"/>
      <c r="W3" s="35"/>
      <c r="X3" s="34"/>
      <c r="Y3" s="34"/>
      <c r="Z3" s="34"/>
      <c r="AA3" s="34"/>
      <c r="AB3" s="34"/>
      <c r="AC3" s="32"/>
      <c r="AD3" s="36"/>
    </row>
    <row r="4" spans="1:33" s="30" customFormat="1" ht="20.100000000000001" customHeight="1" x14ac:dyDescent="0.15">
      <c r="A4" s="27"/>
      <c r="B4" s="27"/>
      <c r="C4" s="27"/>
      <c r="D4" s="27"/>
      <c r="F4" s="819" t="s">
        <v>51</v>
      </c>
      <c r="G4" s="819"/>
      <c r="H4" s="819"/>
      <c r="I4" s="819"/>
      <c r="J4" s="819"/>
      <c r="K4" s="819"/>
      <c r="L4" s="819"/>
      <c r="M4" s="819"/>
      <c r="N4" s="819"/>
      <c r="O4" s="819"/>
      <c r="P4" s="819"/>
      <c r="Q4" s="819"/>
      <c r="R4" s="819"/>
      <c r="S4" s="819"/>
      <c r="T4" s="34"/>
      <c r="U4" s="35"/>
      <c r="V4" s="35"/>
      <c r="W4" s="35"/>
      <c r="X4" s="34"/>
    </row>
    <row r="5" spans="1:33" s="30" customFormat="1" ht="20.100000000000001" customHeight="1" x14ac:dyDescent="0.15">
      <c r="A5" s="27"/>
      <c r="B5" s="27"/>
      <c r="C5" s="27"/>
      <c r="D5" s="27"/>
      <c r="E5" s="27"/>
      <c r="F5" s="819"/>
      <c r="G5" s="819"/>
      <c r="H5" s="819"/>
      <c r="I5" s="819"/>
      <c r="J5" s="819"/>
      <c r="K5" s="819"/>
      <c r="L5" s="819"/>
      <c r="M5" s="819"/>
      <c r="N5" s="819"/>
      <c r="O5" s="819"/>
      <c r="P5" s="819"/>
      <c r="Q5" s="819"/>
      <c r="R5" s="819"/>
      <c r="S5" s="819"/>
      <c r="T5" s="34"/>
      <c r="U5" s="35"/>
      <c r="V5" s="35"/>
      <c r="W5" s="35"/>
      <c r="X5" s="34"/>
      <c r="Y5" s="15"/>
      <c r="Z5" s="15"/>
      <c r="AA5" s="15"/>
      <c r="AB5" s="15"/>
      <c r="AC5" s="15"/>
      <c r="AD5" s="15"/>
    </row>
    <row r="6" spans="1:33" s="30" customFormat="1" ht="20.100000000000001" customHeight="1" thickBot="1" x14ac:dyDescent="0.2">
      <c r="A6" s="27"/>
      <c r="B6" s="27"/>
      <c r="C6" s="27"/>
      <c r="D6" s="27"/>
      <c r="E6" s="27"/>
      <c r="F6" s="34"/>
      <c r="G6" s="34"/>
      <c r="H6" s="34"/>
      <c r="I6" s="34"/>
      <c r="J6" s="34"/>
      <c r="K6" s="34"/>
      <c r="L6" s="34"/>
      <c r="M6" s="34"/>
      <c r="N6" s="34"/>
      <c r="O6" s="34"/>
      <c r="P6" s="34"/>
      <c r="Q6" s="34"/>
      <c r="R6" s="34"/>
      <c r="S6" s="34"/>
      <c r="T6" s="34"/>
      <c r="U6" s="37"/>
      <c r="V6" s="37"/>
      <c r="W6" s="37"/>
      <c r="X6" s="37"/>
      <c r="Y6" s="79"/>
      <c r="Z6" s="79"/>
      <c r="AA6" s="79"/>
      <c r="AB6" s="79"/>
      <c r="AC6" s="79"/>
      <c r="AD6" s="79"/>
    </row>
    <row r="7" spans="1:33" s="30" customFormat="1" ht="19.5" customHeight="1" x14ac:dyDescent="0.15">
      <c r="A7" s="841" t="s">
        <v>4</v>
      </c>
      <c r="B7" s="842"/>
      <c r="C7" s="842"/>
      <c r="D7" s="842"/>
      <c r="E7" s="843"/>
      <c r="F7" s="822"/>
      <c r="G7" s="823"/>
      <c r="H7" s="823"/>
      <c r="I7" s="823"/>
      <c r="J7" s="823"/>
      <c r="K7" s="823"/>
      <c r="L7" s="823"/>
      <c r="M7" s="824"/>
      <c r="N7" s="828" t="s">
        <v>7</v>
      </c>
      <c r="O7" s="828"/>
      <c r="P7" s="828"/>
      <c r="Q7" s="828"/>
      <c r="R7" s="828"/>
      <c r="S7" s="828" t="s">
        <v>8</v>
      </c>
      <c r="T7" s="828"/>
      <c r="U7" s="828"/>
      <c r="V7" s="828"/>
      <c r="W7" s="847" t="s">
        <v>80</v>
      </c>
      <c r="X7" s="848"/>
      <c r="Y7" s="848"/>
      <c r="Z7" s="848"/>
      <c r="AA7" s="848"/>
      <c r="AB7" s="848"/>
      <c r="AC7" s="848"/>
      <c r="AD7" s="849"/>
      <c r="AE7" s="111"/>
      <c r="AF7" s="111"/>
      <c r="AG7" s="27"/>
    </row>
    <row r="8" spans="1:33" s="30" customFormat="1" ht="19.5" customHeight="1" x14ac:dyDescent="0.15">
      <c r="A8" s="844"/>
      <c r="B8" s="845"/>
      <c r="C8" s="845"/>
      <c r="D8" s="845"/>
      <c r="E8" s="846"/>
      <c r="F8" s="825"/>
      <c r="G8" s="826"/>
      <c r="H8" s="826"/>
      <c r="I8" s="826"/>
      <c r="J8" s="826"/>
      <c r="K8" s="826"/>
      <c r="L8" s="826"/>
      <c r="M8" s="827"/>
      <c r="N8" s="829"/>
      <c r="O8" s="829"/>
      <c r="P8" s="829"/>
      <c r="Q8" s="829"/>
      <c r="R8" s="829"/>
      <c r="S8" s="829"/>
      <c r="T8" s="829"/>
      <c r="U8" s="829"/>
      <c r="V8" s="829"/>
      <c r="W8" s="851" t="s">
        <v>79</v>
      </c>
      <c r="X8" s="820" t="s">
        <v>79</v>
      </c>
      <c r="Y8" s="820"/>
      <c r="Z8" s="820"/>
      <c r="AA8" s="820"/>
      <c r="AB8" s="820"/>
      <c r="AC8" s="820"/>
      <c r="AD8" s="831"/>
      <c r="AE8" s="111"/>
      <c r="AF8" s="111"/>
      <c r="AG8" s="27"/>
    </row>
    <row r="9" spans="1:33" s="30" customFormat="1" ht="24" customHeight="1" x14ac:dyDescent="0.15">
      <c r="A9" s="835" t="s">
        <v>78</v>
      </c>
      <c r="B9" s="836"/>
      <c r="C9" s="836"/>
      <c r="D9" s="836"/>
      <c r="E9" s="836"/>
      <c r="F9" s="850"/>
      <c r="G9" s="833"/>
      <c r="H9" s="833"/>
      <c r="I9" s="833"/>
      <c r="J9" s="833"/>
      <c r="K9" s="833"/>
      <c r="L9" s="833"/>
      <c r="M9" s="834"/>
      <c r="N9" s="830"/>
      <c r="O9" s="830"/>
      <c r="P9" s="830"/>
      <c r="Q9" s="830"/>
      <c r="R9" s="830"/>
      <c r="S9" s="830"/>
      <c r="T9" s="830"/>
      <c r="U9" s="830"/>
      <c r="V9" s="830"/>
      <c r="W9" s="852"/>
      <c r="X9" s="821"/>
      <c r="Y9" s="821"/>
      <c r="Z9" s="821"/>
      <c r="AA9" s="821"/>
      <c r="AB9" s="821"/>
      <c r="AC9" s="821"/>
      <c r="AD9" s="832"/>
      <c r="AE9" s="111"/>
      <c r="AF9" s="111"/>
      <c r="AG9" s="27"/>
    </row>
    <row r="10" spans="1:33" s="30" customFormat="1" ht="35.25" customHeight="1" x14ac:dyDescent="0.15">
      <c r="A10" s="835" t="s">
        <v>59</v>
      </c>
      <c r="B10" s="836"/>
      <c r="C10" s="836"/>
      <c r="D10" s="836"/>
      <c r="E10" s="836"/>
      <c r="F10" s="837"/>
      <c r="G10" s="837"/>
      <c r="H10" s="837"/>
      <c r="I10" s="837"/>
      <c r="J10" s="837"/>
      <c r="K10" s="837"/>
      <c r="L10" s="837"/>
      <c r="M10" s="837"/>
      <c r="N10" s="838" t="s">
        <v>9</v>
      </c>
      <c r="O10" s="838"/>
      <c r="P10" s="838"/>
      <c r="Q10" s="839" t="s">
        <v>73</v>
      </c>
      <c r="R10" s="839"/>
      <c r="S10" s="839"/>
      <c r="T10" s="839"/>
      <c r="U10" s="839"/>
      <c r="V10" s="839"/>
      <c r="W10" s="839"/>
      <c r="X10" s="839"/>
      <c r="Y10" s="839"/>
      <c r="Z10" s="839"/>
      <c r="AA10" s="839"/>
      <c r="AB10" s="839"/>
      <c r="AC10" s="839"/>
      <c r="AD10" s="840"/>
    </row>
    <row r="11" spans="1:33" s="31" customFormat="1" ht="30" customHeight="1" x14ac:dyDescent="0.15">
      <c r="A11" s="853" t="s">
        <v>49</v>
      </c>
      <c r="B11" s="854"/>
      <c r="C11" s="854"/>
      <c r="D11" s="854"/>
      <c r="E11" s="854"/>
      <c r="F11" s="837"/>
      <c r="G11" s="837"/>
      <c r="H11" s="837"/>
      <c r="I11" s="837"/>
      <c r="J11" s="837"/>
      <c r="K11" s="837"/>
      <c r="L11" s="837"/>
      <c r="M11" s="837"/>
      <c r="N11" s="837"/>
      <c r="O11" s="837"/>
      <c r="P11" s="837"/>
      <c r="Q11" s="855" t="s">
        <v>10</v>
      </c>
      <c r="R11" s="855"/>
      <c r="S11" s="855"/>
      <c r="T11" s="93"/>
      <c r="U11" s="856"/>
      <c r="V11" s="856"/>
      <c r="W11" s="95" t="s">
        <v>1</v>
      </c>
      <c r="X11" s="856"/>
      <c r="Y11" s="856"/>
      <c r="Z11" s="95" t="s">
        <v>2</v>
      </c>
      <c r="AA11" s="856"/>
      <c r="AB11" s="856"/>
      <c r="AC11" s="95" t="s">
        <v>3</v>
      </c>
      <c r="AD11" s="82" t="s">
        <v>30</v>
      </c>
      <c r="AE11" s="36"/>
      <c r="AF11" s="38"/>
    </row>
    <row r="12" spans="1:33" s="30" customFormat="1" ht="30" customHeight="1" x14ac:dyDescent="0.15">
      <c r="A12" s="853"/>
      <c r="B12" s="854"/>
      <c r="C12" s="854"/>
      <c r="D12" s="854"/>
      <c r="E12" s="854"/>
      <c r="F12" s="837"/>
      <c r="G12" s="837"/>
      <c r="H12" s="837"/>
      <c r="I12" s="837"/>
      <c r="J12" s="837"/>
      <c r="K12" s="837"/>
      <c r="L12" s="837"/>
      <c r="M12" s="837"/>
      <c r="N12" s="837"/>
      <c r="O12" s="837"/>
      <c r="P12" s="837"/>
      <c r="Q12" s="857" t="s">
        <v>23</v>
      </c>
      <c r="R12" s="857"/>
      <c r="S12" s="857"/>
      <c r="T12" s="99"/>
      <c r="U12" s="858"/>
      <c r="V12" s="858"/>
      <c r="W12" s="100" t="s">
        <v>1</v>
      </c>
      <c r="X12" s="858"/>
      <c r="Y12" s="859"/>
      <c r="Z12" s="96" t="s">
        <v>2</v>
      </c>
      <c r="AA12" s="858"/>
      <c r="AB12" s="858"/>
      <c r="AC12" s="100" t="s">
        <v>3</v>
      </c>
      <c r="AD12" s="39" t="s">
        <v>31</v>
      </c>
      <c r="AE12" s="36"/>
      <c r="AF12" s="40"/>
    </row>
    <row r="13" spans="1:33" s="30" customFormat="1" ht="30" customHeight="1" x14ac:dyDescent="0.15">
      <c r="A13" s="860" t="s">
        <v>50</v>
      </c>
      <c r="B13" s="861"/>
      <c r="C13" s="861"/>
      <c r="D13" s="861"/>
      <c r="E13" s="861"/>
      <c r="F13" s="93"/>
      <c r="G13" s="856"/>
      <c r="H13" s="856"/>
      <c r="I13" s="95" t="s">
        <v>1</v>
      </c>
      <c r="J13" s="856"/>
      <c r="K13" s="856"/>
      <c r="L13" s="95" t="s">
        <v>2</v>
      </c>
      <c r="M13" s="856"/>
      <c r="N13" s="856"/>
      <c r="O13" s="95" t="s">
        <v>3</v>
      </c>
      <c r="P13" s="80" t="s">
        <v>30</v>
      </c>
      <c r="Q13" s="862" t="s">
        <v>76</v>
      </c>
      <c r="R13" s="863"/>
      <c r="S13" s="864"/>
      <c r="T13" s="865"/>
      <c r="U13" s="866"/>
      <c r="V13" s="866"/>
      <c r="W13" s="866"/>
      <c r="X13" s="869" t="s">
        <v>24</v>
      </c>
      <c r="Y13" s="871" t="s">
        <v>11</v>
      </c>
      <c r="Z13" s="872"/>
      <c r="AA13" s="873">
        <v>50</v>
      </c>
      <c r="AB13" s="874"/>
      <c r="AC13" s="874"/>
      <c r="AD13" s="877" t="s">
        <v>60</v>
      </c>
      <c r="AE13" s="36"/>
      <c r="AF13" s="40"/>
    </row>
    <row r="14" spans="1:33" s="30" customFormat="1" ht="30" customHeight="1" x14ac:dyDescent="0.15">
      <c r="A14" s="860"/>
      <c r="B14" s="861"/>
      <c r="C14" s="861"/>
      <c r="D14" s="861"/>
      <c r="E14" s="861"/>
      <c r="F14" s="94"/>
      <c r="G14" s="859"/>
      <c r="H14" s="859"/>
      <c r="I14" s="96" t="s">
        <v>1</v>
      </c>
      <c r="J14" s="859"/>
      <c r="K14" s="859"/>
      <c r="L14" s="96" t="s">
        <v>2</v>
      </c>
      <c r="M14" s="859"/>
      <c r="N14" s="859"/>
      <c r="O14" s="96" t="s">
        <v>3</v>
      </c>
      <c r="P14" s="81" t="s">
        <v>31</v>
      </c>
      <c r="Q14" s="863"/>
      <c r="R14" s="863"/>
      <c r="S14" s="864"/>
      <c r="T14" s="867"/>
      <c r="U14" s="868"/>
      <c r="V14" s="868"/>
      <c r="W14" s="868"/>
      <c r="X14" s="870"/>
      <c r="Y14" s="871"/>
      <c r="Z14" s="872"/>
      <c r="AA14" s="875"/>
      <c r="AB14" s="876"/>
      <c r="AC14" s="876"/>
      <c r="AD14" s="878"/>
      <c r="AE14" s="36"/>
      <c r="AF14" s="40"/>
    </row>
    <row r="15" spans="1:33" s="41" customFormat="1" ht="30" customHeight="1" x14ac:dyDescent="0.2">
      <c r="A15" s="879" t="s">
        <v>83</v>
      </c>
      <c r="B15" s="880"/>
      <c r="C15" s="880"/>
      <c r="D15" s="880"/>
      <c r="E15" s="880"/>
      <c r="F15" s="105"/>
      <c r="G15" s="899" t="s">
        <v>87</v>
      </c>
      <c r="H15" s="899"/>
      <c r="I15" s="900"/>
      <c r="J15" s="900"/>
      <c r="K15" s="109" t="s">
        <v>85</v>
      </c>
      <c r="L15" s="83"/>
      <c r="M15" s="83"/>
      <c r="N15" s="83"/>
      <c r="O15" s="83"/>
      <c r="P15" s="83"/>
      <c r="Q15" s="83"/>
      <c r="R15" s="84"/>
      <c r="S15" s="85"/>
      <c r="T15" s="882" t="s">
        <v>84</v>
      </c>
      <c r="U15" s="883"/>
      <c r="V15" s="884"/>
      <c r="W15" s="891"/>
      <c r="X15" s="892"/>
      <c r="Y15" s="892"/>
      <c r="Z15" s="892"/>
      <c r="AA15" s="892"/>
      <c r="AB15" s="892"/>
      <c r="AC15" s="892"/>
      <c r="AD15" s="893" t="s">
        <v>22</v>
      </c>
    </row>
    <row r="16" spans="1:33" s="41" customFormat="1" ht="19.5" customHeight="1" x14ac:dyDescent="0.15">
      <c r="A16" s="879"/>
      <c r="B16" s="880"/>
      <c r="C16" s="880"/>
      <c r="D16" s="880"/>
      <c r="E16" s="880"/>
      <c r="F16" s="105"/>
      <c r="G16" s="106"/>
      <c r="H16" s="104"/>
      <c r="I16" s="104"/>
      <c r="J16" s="104"/>
      <c r="K16" s="104"/>
      <c r="L16" s="104"/>
      <c r="M16" s="104"/>
      <c r="N16" s="104"/>
      <c r="O16" s="104"/>
      <c r="P16" s="104"/>
      <c r="Q16" s="104"/>
      <c r="R16" s="27"/>
      <c r="S16" s="86"/>
      <c r="T16" s="885"/>
      <c r="U16" s="886"/>
      <c r="V16" s="887"/>
      <c r="W16" s="891"/>
      <c r="X16" s="892"/>
      <c r="Y16" s="892"/>
      <c r="Z16" s="892"/>
      <c r="AA16" s="892"/>
      <c r="AB16" s="892"/>
      <c r="AC16" s="892"/>
      <c r="AD16" s="893"/>
    </row>
    <row r="17" spans="1:103" s="41" customFormat="1" ht="19.5" customHeight="1" x14ac:dyDescent="0.15">
      <c r="A17" s="879"/>
      <c r="B17" s="880"/>
      <c r="C17" s="880"/>
      <c r="D17" s="880"/>
      <c r="E17" s="880"/>
      <c r="F17" s="105"/>
      <c r="G17" s="903">
        <f>入力画面!U42</f>
        <v>0</v>
      </c>
      <c r="H17" s="903"/>
      <c r="I17" s="903"/>
      <c r="J17" s="903"/>
      <c r="K17" s="903"/>
      <c r="L17" s="903"/>
      <c r="M17" s="903"/>
      <c r="N17" s="903"/>
      <c r="O17" s="903"/>
      <c r="P17" s="901" t="s">
        <v>22</v>
      </c>
      <c r="Q17" s="901"/>
      <c r="R17" s="103"/>
      <c r="S17" s="86"/>
      <c r="T17" s="888"/>
      <c r="U17" s="889"/>
      <c r="V17" s="890"/>
      <c r="W17" s="891"/>
      <c r="X17" s="892"/>
      <c r="Y17" s="892"/>
      <c r="Z17" s="892"/>
      <c r="AA17" s="892"/>
      <c r="AB17" s="892"/>
      <c r="AC17" s="892"/>
      <c r="AD17" s="893"/>
    </row>
    <row r="18" spans="1:103" s="41" customFormat="1" ht="20.100000000000001" customHeight="1" x14ac:dyDescent="0.15">
      <c r="A18" s="879"/>
      <c r="B18" s="880"/>
      <c r="C18" s="880"/>
      <c r="D18" s="880"/>
      <c r="E18" s="880"/>
      <c r="F18" s="87"/>
      <c r="G18" s="904"/>
      <c r="H18" s="904"/>
      <c r="I18" s="904"/>
      <c r="J18" s="904"/>
      <c r="K18" s="904"/>
      <c r="L18" s="904"/>
      <c r="M18" s="904"/>
      <c r="N18" s="904"/>
      <c r="O18" s="904"/>
      <c r="P18" s="902"/>
      <c r="Q18" s="902"/>
      <c r="R18" s="27"/>
      <c r="S18" s="86"/>
      <c r="T18" s="894" t="s">
        <v>77</v>
      </c>
      <c r="U18" s="895"/>
      <c r="V18" s="895"/>
      <c r="W18" s="897"/>
      <c r="X18" s="898"/>
      <c r="Y18" s="898"/>
      <c r="Z18" s="898"/>
      <c r="AA18" s="898"/>
      <c r="AB18" s="898"/>
      <c r="AC18" s="898"/>
      <c r="AD18" s="893" t="s">
        <v>22</v>
      </c>
    </row>
    <row r="19" spans="1:103" s="41" customFormat="1" ht="20.100000000000001" customHeight="1" x14ac:dyDescent="0.15">
      <c r="A19" s="879"/>
      <c r="B19" s="880"/>
      <c r="C19" s="880"/>
      <c r="D19" s="880"/>
      <c r="E19" s="880"/>
      <c r="F19" s="107"/>
      <c r="G19" s="27"/>
      <c r="H19" s="27"/>
      <c r="I19" s="27"/>
      <c r="J19" s="27"/>
      <c r="K19" s="27"/>
      <c r="L19" s="27"/>
      <c r="M19" s="27"/>
      <c r="N19" s="27"/>
      <c r="O19" s="27"/>
      <c r="P19" s="27"/>
      <c r="Q19" s="27"/>
      <c r="R19" s="27"/>
      <c r="S19" s="86"/>
      <c r="T19" s="895"/>
      <c r="U19" s="895"/>
      <c r="V19" s="895"/>
      <c r="W19" s="897"/>
      <c r="X19" s="898"/>
      <c r="Y19" s="898"/>
      <c r="Z19" s="898"/>
      <c r="AA19" s="898"/>
      <c r="AB19" s="898"/>
      <c r="AC19" s="898"/>
      <c r="AD19" s="893"/>
    </row>
    <row r="20" spans="1:103" s="41" customFormat="1" ht="20.100000000000001" customHeight="1" x14ac:dyDescent="0.15">
      <c r="A20" s="879"/>
      <c r="B20" s="880"/>
      <c r="C20" s="880"/>
      <c r="D20" s="881"/>
      <c r="E20" s="881"/>
      <c r="F20" s="107"/>
      <c r="G20" s="27"/>
      <c r="H20" s="27"/>
      <c r="I20" s="27"/>
      <c r="J20" s="27"/>
      <c r="K20" s="27"/>
      <c r="L20" s="27"/>
      <c r="M20" s="27"/>
      <c r="N20" s="27"/>
      <c r="O20" s="27"/>
      <c r="P20" s="27"/>
      <c r="Q20" s="27"/>
      <c r="R20" s="49"/>
      <c r="S20" s="108"/>
      <c r="T20" s="896"/>
      <c r="U20" s="896"/>
      <c r="V20" s="896"/>
      <c r="W20" s="897"/>
      <c r="X20" s="898"/>
      <c r="Y20" s="898"/>
      <c r="Z20" s="898"/>
      <c r="AA20" s="898"/>
      <c r="AB20" s="898"/>
      <c r="AC20" s="898"/>
      <c r="AD20" s="893"/>
    </row>
    <row r="21" spans="1:103" s="11" customFormat="1" ht="35.1" customHeight="1" x14ac:dyDescent="0.15">
      <c r="A21" s="909" t="s">
        <v>5</v>
      </c>
      <c r="B21" s="910"/>
      <c r="C21" s="911"/>
      <c r="D21" s="915" t="e">
        <f>算定シート!AM39</f>
        <v>#VALUE!</v>
      </c>
      <c r="E21" s="916"/>
      <c r="F21" s="916"/>
      <c r="G21" s="916"/>
      <c r="H21" s="916"/>
      <c r="I21" s="916"/>
      <c r="J21" s="916"/>
      <c r="K21" s="916"/>
      <c r="L21" s="916"/>
      <c r="M21" s="916"/>
      <c r="N21" s="916"/>
      <c r="O21" s="916"/>
      <c r="P21" s="919" t="s">
        <v>12</v>
      </c>
      <c r="Q21" s="921" t="s">
        <v>75</v>
      </c>
      <c r="R21" s="922"/>
      <c r="S21" s="923"/>
      <c r="T21" s="927"/>
      <c r="U21" s="928"/>
      <c r="V21" s="928"/>
      <c r="W21" s="928"/>
      <c r="X21" s="928"/>
      <c r="Y21" s="928"/>
      <c r="Z21" s="928"/>
      <c r="AA21" s="928"/>
      <c r="AB21" s="928"/>
      <c r="AC21" s="928"/>
      <c r="AD21" s="905" t="s">
        <v>12</v>
      </c>
    </row>
    <row r="22" spans="1:103" ht="35.1" customHeight="1" thickBot="1" x14ac:dyDescent="0.2">
      <c r="A22" s="912"/>
      <c r="B22" s="913"/>
      <c r="C22" s="914"/>
      <c r="D22" s="917"/>
      <c r="E22" s="918"/>
      <c r="F22" s="918"/>
      <c r="G22" s="918"/>
      <c r="H22" s="918"/>
      <c r="I22" s="918"/>
      <c r="J22" s="918"/>
      <c r="K22" s="918"/>
      <c r="L22" s="918"/>
      <c r="M22" s="918"/>
      <c r="N22" s="918"/>
      <c r="O22" s="918"/>
      <c r="P22" s="920"/>
      <c r="Q22" s="924"/>
      <c r="R22" s="925"/>
      <c r="S22" s="926"/>
      <c r="T22" s="929"/>
      <c r="U22" s="930"/>
      <c r="V22" s="930"/>
      <c r="W22" s="930"/>
      <c r="X22" s="930"/>
      <c r="Y22" s="930"/>
      <c r="Z22" s="930"/>
      <c r="AA22" s="930"/>
      <c r="AB22" s="930"/>
      <c r="AC22" s="930"/>
      <c r="AD22" s="906"/>
    </row>
    <row r="23" spans="1:103" s="43" customFormat="1" ht="30" customHeight="1" x14ac:dyDescent="0.15">
      <c r="A23" s="45"/>
      <c r="B23" s="907" t="s">
        <v>21</v>
      </c>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7"/>
      <c r="AB23" s="97"/>
      <c r="AC23" s="97"/>
      <c r="AD23" s="98"/>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row>
    <row r="24" spans="1:103" s="43" customFormat="1" ht="20.25" customHeight="1" x14ac:dyDescent="0.15">
      <c r="A24" s="45"/>
      <c r="B24" s="42"/>
      <c r="C24" s="27" t="s">
        <v>208</v>
      </c>
      <c r="D24" s="27"/>
      <c r="E24" s="27"/>
      <c r="F24" s="27"/>
      <c r="G24" s="27"/>
      <c r="H24" s="27"/>
      <c r="I24" s="27"/>
      <c r="J24" s="27"/>
      <c r="K24" s="27"/>
      <c r="L24" s="27"/>
      <c r="M24" s="27"/>
      <c r="N24" s="27"/>
      <c r="O24" s="27"/>
      <c r="P24" s="27"/>
      <c r="Q24" s="27"/>
      <c r="R24" s="27"/>
      <c r="S24" s="11"/>
      <c r="T24" s="11"/>
      <c r="U24" s="11"/>
      <c r="V24" s="27"/>
      <c r="W24" s="27"/>
      <c r="X24" s="27"/>
      <c r="Y24" s="27"/>
      <c r="Z24" s="27"/>
      <c r="AA24" s="27"/>
      <c r="AB24" s="27"/>
      <c r="AC24" s="27"/>
      <c r="AD24" s="44"/>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row>
    <row r="25" spans="1:103" s="43" customFormat="1" ht="20.25" customHeight="1" x14ac:dyDescent="0.15">
      <c r="A25" s="45"/>
      <c r="B25" s="42"/>
      <c r="C25" s="27"/>
      <c r="D25" s="27"/>
      <c r="E25" s="27"/>
      <c r="F25" s="27"/>
      <c r="G25" s="27"/>
      <c r="H25" s="27"/>
      <c r="I25" s="27"/>
      <c r="J25" s="27"/>
      <c r="K25" s="27"/>
      <c r="L25" s="27"/>
      <c r="M25" s="27"/>
      <c r="N25" s="27"/>
      <c r="O25" s="27"/>
      <c r="P25" s="27"/>
      <c r="Q25" s="27"/>
      <c r="R25" s="27"/>
      <c r="S25" s="11"/>
      <c r="T25" s="11"/>
      <c r="U25" s="11"/>
      <c r="V25" s="27"/>
      <c r="W25" s="27"/>
      <c r="X25" s="27"/>
      <c r="Y25" s="27"/>
      <c r="Z25" s="27"/>
      <c r="AA25" s="27"/>
      <c r="AB25" s="27"/>
      <c r="AC25" s="27"/>
      <c r="AD25" s="44"/>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row>
    <row r="26" spans="1:103" s="43" customFormat="1" ht="20.25" customHeight="1" x14ac:dyDescent="0.15">
      <c r="A26" s="45"/>
      <c r="B26" s="48"/>
      <c r="C26" s="11"/>
      <c r="D26" s="27"/>
      <c r="E26" s="27"/>
      <c r="F26" s="908"/>
      <c r="G26" s="908"/>
      <c r="H26" s="27" t="s">
        <v>1</v>
      </c>
      <c r="I26" s="908"/>
      <c r="J26" s="908"/>
      <c r="K26" s="27" t="s">
        <v>14</v>
      </c>
      <c r="L26" s="908"/>
      <c r="M26" s="908"/>
      <c r="N26" s="27" t="s">
        <v>3</v>
      </c>
      <c r="O26" s="27"/>
      <c r="P26" s="27"/>
      <c r="Q26" s="27"/>
      <c r="R26" s="27"/>
      <c r="S26" s="27"/>
      <c r="T26" s="11"/>
      <c r="U26" s="11"/>
      <c r="V26" s="11"/>
      <c r="W26" s="27"/>
      <c r="X26" s="27"/>
      <c r="Y26" s="27"/>
      <c r="Z26" s="27"/>
      <c r="AA26" s="27"/>
      <c r="AB26" s="27"/>
      <c r="AC26" s="27"/>
      <c r="AD26" s="44"/>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row>
    <row r="27" spans="1:103" s="43" customFormat="1" ht="14.25" customHeight="1" x14ac:dyDescent="0.15">
      <c r="A27" s="45"/>
      <c r="B27" s="48"/>
      <c r="C27" s="11"/>
      <c r="D27" s="27"/>
      <c r="E27" s="27"/>
      <c r="F27" s="15"/>
      <c r="G27" s="15"/>
      <c r="H27" s="27"/>
      <c r="I27" s="15"/>
      <c r="J27" s="15"/>
      <c r="K27" s="27"/>
      <c r="L27" s="15"/>
      <c r="M27" s="15"/>
      <c r="N27" s="27"/>
      <c r="O27" s="27"/>
      <c r="P27" s="27"/>
      <c r="Q27" s="27"/>
      <c r="R27" s="27"/>
      <c r="S27" s="27"/>
      <c r="T27" s="11"/>
      <c r="U27" s="11"/>
      <c r="V27" s="11"/>
      <c r="W27" s="27"/>
      <c r="X27" s="27"/>
      <c r="Y27" s="27"/>
      <c r="Z27" s="27"/>
      <c r="AA27" s="27"/>
      <c r="AB27" s="27"/>
      <c r="AC27" s="27"/>
      <c r="AD27" s="44"/>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row>
    <row r="28" spans="1:103" s="43" customFormat="1" ht="30" customHeight="1" x14ac:dyDescent="0.15">
      <c r="A28" s="45"/>
      <c r="B28" s="48"/>
      <c r="C28" s="27"/>
      <c r="D28" s="27"/>
      <c r="E28" s="27"/>
      <c r="F28" s="27"/>
      <c r="G28" s="27"/>
      <c r="H28" s="27"/>
      <c r="I28" s="27"/>
      <c r="J28" s="27"/>
      <c r="K28" s="27" t="s">
        <v>0</v>
      </c>
      <c r="L28" s="27"/>
      <c r="M28" s="27"/>
      <c r="N28" s="27"/>
      <c r="O28" s="931" t="s">
        <v>13</v>
      </c>
      <c r="P28" s="931"/>
      <c r="Q28" s="931"/>
      <c r="R28" s="932"/>
      <c r="S28" s="932"/>
      <c r="T28" s="932"/>
      <c r="U28" s="932"/>
      <c r="V28" s="932"/>
      <c r="W28" s="932"/>
      <c r="X28" s="932"/>
      <c r="Y28" s="932"/>
      <c r="Z28" s="932"/>
      <c r="AA28" s="932"/>
      <c r="AB28" s="932"/>
      <c r="AC28" s="46"/>
      <c r="AD28" s="47"/>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row>
    <row r="29" spans="1:103" s="43" customFormat="1" ht="30" customHeight="1" x14ac:dyDescent="0.15">
      <c r="A29" s="45"/>
      <c r="B29" s="48"/>
      <c r="C29" s="27"/>
      <c r="D29" s="27"/>
      <c r="E29" s="27"/>
      <c r="F29" s="27"/>
      <c r="G29" s="27"/>
      <c r="H29" s="27"/>
      <c r="I29" s="27"/>
      <c r="J29" s="27"/>
      <c r="K29" s="27"/>
      <c r="L29" s="27"/>
      <c r="M29" s="27"/>
      <c r="N29" s="27"/>
      <c r="O29" s="933" t="s">
        <v>15</v>
      </c>
      <c r="P29" s="933"/>
      <c r="Q29" s="933"/>
      <c r="R29" s="934"/>
      <c r="S29" s="934"/>
      <c r="T29" s="934"/>
      <c r="U29" s="934"/>
      <c r="V29" s="934"/>
      <c r="W29" s="934"/>
      <c r="X29" s="934"/>
      <c r="Y29" s="934"/>
      <c r="Z29" s="934"/>
      <c r="AA29" s="934"/>
      <c r="AB29" s="934"/>
      <c r="AC29" s="27"/>
      <c r="AD29" s="47"/>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8"/>
    </row>
    <row r="30" spans="1:103" s="43" customFormat="1" ht="30" customHeight="1" x14ac:dyDescent="0.15">
      <c r="A30" s="91"/>
      <c r="B30" s="88"/>
      <c r="C30" s="49"/>
      <c r="D30" s="49"/>
      <c r="E30" s="49"/>
      <c r="F30" s="49"/>
      <c r="G30" s="49"/>
      <c r="H30" s="49"/>
      <c r="I30" s="49"/>
      <c r="J30" s="49"/>
      <c r="K30" s="49"/>
      <c r="L30" s="49"/>
      <c r="M30" s="49"/>
      <c r="N30" s="49"/>
      <c r="O30" s="50" t="s">
        <v>46</v>
      </c>
      <c r="P30" s="51"/>
      <c r="Q30" s="51"/>
      <c r="R30" s="935"/>
      <c r="S30" s="935"/>
      <c r="T30" s="935"/>
      <c r="U30" s="935"/>
      <c r="V30" s="935"/>
      <c r="W30" s="935"/>
      <c r="X30" s="935"/>
      <c r="Y30" s="935"/>
      <c r="Z30" s="935"/>
      <c r="AA30" s="935"/>
      <c r="AB30" s="935"/>
      <c r="AC30" s="51" t="s">
        <v>47</v>
      </c>
      <c r="AD30" s="52"/>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42"/>
    </row>
    <row r="31" spans="1:103" s="43" customFormat="1" ht="20.25" customHeight="1" x14ac:dyDescent="0.15">
      <c r="A31" s="92"/>
      <c r="B31" s="42"/>
      <c r="C31" s="27" t="s">
        <v>48</v>
      </c>
      <c r="D31" s="54"/>
      <c r="E31" s="54"/>
      <c r="F31" s="54"/>
      <c r="G31" s="54"/>
      <c r="H31" s="54"/>
      <c r="I31" s="54"/>
      <c r="J31" s="54"/>
      <c r="K31" s="54"/>
      <c r="L31" s="54"/>
      <c r="M31" s="54"/>
      <c r="N31" s="54"/>
      <c r="O31" s="54"/>
      <c r="P31" s="54"/>
      <c r="Q31" s="54"/>
      <c r="R31" s="54"/>
      <c r="S31" s="54"/>
      <c r="T31" s="54"/>
      <c r="U31" s="54"/>
      <c r="V31" s="54"/>
      <c r="W31" s="54"/>
      <c r="X31" s="54"/>
      <c r="Y31" s="54"/>
      <c r="Z31" s="55"/>
      <c r="AA31" s="55"/>
      <c r="AB31" s="55"/>
      <c r="AC31" s="55"/>
      <c r="AD31" s="56"/>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row>
    <row r="32" spans="1:103" s="43" customFormat="1" ht="20.25" customHeight="1" x14ac:dyDescent="0.15">
      <c r="A32" s="45"/>
      <c r="B32" s="42"/>
      <c r="C32" s="27"/>
      <c r="D32" s="54"/>
      <c r="E32" s="54"/>
      <c r="F32" s="54"/>
      <c r="G32" s="54"/>
      <c r="H32" s="54"/>
      <c r="I32" s="54"/>
      <c r="J32" s="54"/>
      <c r="K32" s="54"/>
      <c r="L32" s="54"/>
      <c r="M32" s="54"/>
      <c r="N32" s="54"/>
      <c r="O32" s="54"/>
      <c r="P32" s="54"/>
      <c r="Q32" s="54"/>
      <c r="R32" s="54"/>
      <c r="S32" s="54"/>
      <c r="T32" s="54"/>
      <c r="U32" s="54"/>
      <c r="V32" s="54"/>
      <c r="W32" s="54"/>
      <c r="X32" s="54"/>
      <c r="Y32" s="54"/>
      <c r="Z32" s="55"/>
      <c r="AA32" s="55"/>
      <c r="AB32" s="55"/>
      <c r="AC32" s="55"/>
      <c r="AD32" s="56"/>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row>
    <row r="33" spans="1:103" s="43" customFormat="1" ht="20.25" customHeight="1" x14ac:dyDescent="0.15">
      <c r="A33" s="45"/>
      <c r="B33" s="48"/>
      <c r="C33" s="11"/>
      <c r="D33" s="27"/>
      <c r="E33" s="27"/>
      <c r="F33" s="908"/>
      <c r="G33" s="908"/>
      <c r="H33" s="27" t="s">
        <v>1</v>
      </c>
      <c r="I33" s="908"/>
      <c r="J33" s="908"/>
      <c r="K33" s="27" t="s">
        <v>14</v>
      </c>
      <c r="L33" s="908"/>
      <c r="M33" s="908"/>
      <c r="N33" s="27" t="s">
        <v>3</v>
      </c>
      <c r="O33" s="27"/>
      <c r="P33" s="27"/>
      <c r="Q33" s="27"/>
      <c r="R33" s="27"/>
      <c r="S33" s="27"/>
      <c r="T33" s="11"/>
      <c r="U33" s="11"/>
      <c r="V33" s="11"/>
      <c r="W33" s="27"/>
      <c r="X33" s="27"/>
      <c r="Y33" s="27"/>
      <c r="Z33" s="27"/>
      <c r="AA33" s="27"/>
      <c r="AB33" s="27"/>
      <c r="AC33" s="27"/>
      <c r="AD33" s="44"/>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row>
    <row r="34" spans="1:103" s="43" customFormat="1" ht="15.75" customHeight="1" x14ac:dyDescent="0.15">
      <c r="A34" s="45"/>
      <c r="B34" s="48"/>
      <c r="C34" s="11"/>
      <c r="D34" s="27"/>
      <c r="E34" s="27"/>
      <c r="F34" s="15"/>
      <c r="G34" s="15"/>
      <c r="H34" s="27"/>
      <c r="I34" s="15"/>
      <c r="J34" s="15"/>
      <c r="K34" s="27"/>
      <c r="L34" s="15"/>
      <c r="M34" s="15"/>
      <c r="N34" s="27"/>
      <c r="O34" s="27"/>
      <c r="P34" s="27"/>
      <c r="Q34" s="27"/>
      <c r="R34" s="27"/>
      <c r="S34" s="27"/>
      <c r="T34" s="11"/>
      <c r="U34" s="11"/>
      <c r="V34" s="11"/>
      <c r="W34" s="27"/>
      <c r="X34" s="27"/>
      <c r="Y34" s="27"/>
      <c r="Z34" s="27"/>
      <c r="AA34" s="27"/>
      <c r="AB34" s="27"/>
      <c r="AC34" s="27"/>
      <c r="AD34" s="44"/>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row>
    <row r="35" spans="1:103" s="43" customFormat="1" ht="30" customHeight="1" x14ac:dyDescent="0.15">
      <c r="A35" s="45"/>
      <c r="B35" s="42"/>
      <c r="C35" s="27"/>
      <c r="D35" s="27"/>
      <c r="E35" s="27"/>
      <c r="F35" s="27" t="s">
        <v>17</v>
      </c>
      <c r="G35" s="27"/>
      <c r="H35" s="27"/>
      <c r="I35" s="27"/>
      <c r="J35" s="937" t="s">
        <v>18</v>
      </c>
      <c r="K35" s="937"/>
      <c r="L35" s="937"/>
      <c r="M35" s="937"/>
      <c r="N35" s="932"/>
      <c r="O35" s="932"/>
      <c r="P35" s="932"/>
      <c r="Q35" s="932"/>
      <c r="R35" s="932"/>
      <c r="S35" s="932"/>
      <c r="T35" s="932"/>
      <c r="U35" s="932"/>
      <c r="V35" s="932"/>
      <c r="W35" s="932"/>
      <c r="X35" s="932"/>
      <c r="Y35" s="932"/>
      <c r="Z35" s="932"/>
      <c r="AA35" s="932"/>
      <c r="AB35" s="46"/>
      <c r="AC35" s="46"/>
      <c r="AD35" s="47"/>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row>
    <row r="36" spans="1:103" s="43" customFormat="1" ht="30" customHeight="1" x14ac:dyDescent="0.15">
      <c r="A36" s="45"/>
      <c r="B36" s="42"/>
      <c r="C36" s="27"/>
      <c r="D36" s="27"/>
      <c r="E36" s="27"/>
      <c r="F36" s="27"/>
      <c r="G36" s="27"/>
      <c r="H36" s="27"/>
      <c r="I36" s="27"/>
      <c r="J36" s="937" t="s">
        <v>72</v>
      </c>
      <c r="K36" s="937"/>
      <c r="L36" s="937"/>
      <c r="M36" s="937"/>
      <c r="N36" s="932"/>
      <c r="O36" s="932"/>
      <c r="P36" s="932"/>
      <c r="Q36" s="932"/>
      <c r="R36" s="932"/>
      <c r="S36" s="932"/>
      <c r="T36" s="932"/>
      <c r="U36" s="932"/>
      <c r="V36" s="932"/>
      <c r="W36" s="932"/>
      <c r="X36" s="932"/>
      <c r="Y36" s="932"/>
      <c r="Z36" s="932"/>
      <c r="AA36" s="932"/>
      <c r="AB36" s="46"/>
      <c r="AC36" s="46"/>
      <c r="AD36" s="47"/>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row>
    <row r="37" spans="1:103" s="43" customFormat="1" ht="30" customHeight="1" x14ac:dyDescent="0.15">
      <c r="A37" s="45"/>
      <c r="B37" s="42"/>
      <c r="C37" s="27"/>
      <c r="D37" s="27"/>
      <c r="E37" s="27"/>
      <c r="F37" s="27"/>
      <c r="G37" s="27"/>
      <c r="H37" s="27"/>
      <c r="I37" s="27"/>
      <c r="J37" s="937" t="s">
        <v>19</v>
      </c>
      <c r="K37" s="937"/>
      <c r="L37" s="937"/>
      <c r="M37" s="937"/>
      <c r="N37" s="57" t="s">
        <v>20</v>
      </c>
      <c r="O37" s="57"/>
      <c r="P37" s="934"/>
      <c r="Q37" s="934"/>
      <c r="R37" s="934"/>
      <c r="S37" s="934"/>
      <c r="T37" s="934"/>
      <c r="U37" s="934"/>
      <c r="V37" s="934"/>
      <c r="W37" s="934"/>
      <c r="X37" s="934"/>
      <c r="Y37" s="934"/>
      <c r="Z37" s="934"/>
      <c r="AA37" s="934"/>
      <c r="AB37" s="58"/>
      <c r="AC37" s="58"/>
      <c r="AD37" s="59"/>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row>
    <row r="38" spans="1:103" ht="30" customHeight="1" thickBot="1" x14ac:dyDescent="0.2">
      <c r="A38" s="89"/>
      <c r="B38" s="90"/>
      <c r="C38" s="60"/>
      <c r="D38" s="60"/>
      <c r="E38" s="60"/>
      <c r="F38" s="60"/>
      <c r="G38" s="60"/>
      <c r="H38" s="60"/>
      <c r="I38" s="60"/>
      <c r="J38" s="60"/>
      <c r="K38" s="60"/>
      <c r="L38" s="60"/>
      <c r="M38" s="60"/>
      <c r="N38" s="61" t="s">
        <v>46</v>
      </c>
      <c r="O38" s="62"/>
      <c r="P38" s="62"/>
      <c r="Q38" s="936"/>
      <c r="R38" s="936"/>
      <c r="S38" s="936"/>
      <c r="T38" s="936"/>
      <c r="U38" s="936"/>
      <c r="V38" s="936"/>
      <c r="W38" s="936"/>
      <c r="X38" s="936"/>
      <c r="Y38" s="936"/>
      <c r="Z38" s="936"/>
      <c r="AA38" s="936"/>
      <c r="AB38" s="62" t="s">
        <v>47</v>
      </c>
      <c r="AC38" s="64"/>
      <c r="AD38" s="63"/>
    </row>
    <row r="39" spans="1:103" ht="13.5" customHeight="1" x14ac:dyDescent="0.15"/>
    <row r="40" spans="1:103" x14ac:dyDescent="0.15">
      <c r="S40" s="30"/>
      <c r="T40" s="30"/>
    </row>
    <row r="41" spans="1:103" x14ac:dyDescent="0.15">
      <c r="S41" s="30"/>
      <c r="T41" s="30"/>
    </row>
  </sheetData>
  <mergeCells count="84">
    <mergeCell ref="F33:G33"/>
    <mergeCell ref="I33:J33"/>
    <mergeCell ref="L33:M33"/>
    <mergeCell ref="Q38:AA38"/>
    <mergeCell ref="J35:M35"/>
    <mergeCell ref="N35:AA35"/>
    <mergeCell ref="J36:M36"/>
    <mergeCell ref="N36:AA36"/>
    <mergeCell ref="J37:M37"/>
    <mergeCell ref="P37:AA37"/>
    <mergeCell ref="O28:Q28"/>
    <mergeCell ref="R28:AB28"/>
    <mergeCell ref="O29:Q29"/>
    <mergeCell ref="R29:AB29"/>
    <mergeCell ref="R30:AB30"/>
    <mergeCell ref="AD21:AD22"/>
    <mergeCell ref="B23:Z23"/>
    <mergeCell ref="F26:G26"/>
    <mergeCell ref="I26:J26"/>
    <mergeCell ref="L26:M26"/>
    <mergeCell ref="A21:C22"/>
    <mergeCell ref="D21:O22"/>
    <mergeCell ref="P21:P22"/>
    <mergeCell ref="Q21:S22"/>
    <mergeCell ref="T21:AC22"/>
    <mergeCell ref="A15:E20"/>
    <mergeCell ref="T15:V17"/>
    <mergeCell ref="W15:AC17"/>
    <mergeCell ref="AD15:AD17"/>
    <mergeCell ref="T18:V20"/>
    <mergeCell ref="W18:AC20"/>
    <mergeCell ref="AD18:AD20"/>
    <mergeCell ref="G15:H15"/>
    <mergeCell ref="I15:J15"/>
    <mergeCell ref="P17:Q18"/>
    <mergeCell ref="G17:O18"/>
    <mergeCell ref="T13:W14"/>
    <mergeCell ref="X13:X14"/>
    <mergeCell ref="Y13:Z14"/>
    <mergeCell ref="AA13:AC14"/>
    <mergeCell ref="AD13:AD14"/>
    <mergeCell ref="A13:E14"/>
    <mergeCell ref="G13:H13"/>
    <mergeCell ref="J13:K13"/>
    <mergeCell ref="M13:N13"/>
    <mergeCell ref="Q13:S14"/>
    <mergeCell ref="G14:H14"/>
    <mergeCell ref="J14:K14"/>
    <mergeCell ref="M14:N14"/>
    <mergeCell ref="AA11:AB11"/>
    <mergeCell ref="Q12:S12"/>
    <mergeCell ref="U12:V12"/>
    <mergeCell ref="X12:Y12"/>
    <mergeCell ref="AA12:AB12"/>
    <mergeCell ref="A11:E12"/>
    <mergeCell ref="F11:P12"/>
    <mergeCell ref="Q11:S11"/>
    <mergeCell ref="U11:V11"/>
    <mergeCell ref="X11:Y11"/>
    <mergeCell ref="A10:E10"/>
    <mergeCell ref="F10:M10"/>
    <mergeCell ref="N10:P10"/>
    <mergeCell ref="Q10:AD10"/>
    <mergeCell ref="A7:E8"/>
    <mergeCell ref="W7:AD7"/>
    <mergeCell ref="A9:E9"/>
    <mergeCell ref="F9:G9"/>
    <mergeCell ref="W8:W9"/>
    <mergeCell ref="X8:X9"/>
    <mergeCell ref="V1:AD1"/>
    <mergeCell ref="AB2:AC2"/>
    <mergeCell ref="F4:S5"/>
    <mergeCell ref="Z8:Z9"/>
    <mergeCell ref="AA8:AA9"/>
    <mergeCell ref="AB8:AB9"/>
    <mergeCell ref="F7:M8"/>
    <mergeCell ref="N7:R9"/>
    <mergeCell ref="S7:V9"/>
    <mergeCell ref="Y8:Y9"/>
    <mergeCell ref="AC8:AC9"/>
    <mergeCell ref="AD8:AD9"/>
    <mergeCell ref="H9:I9"/>
    <mergeCell ref="J9:K9"/>
    <mergeCell ref="L9:M9"/>
  </mergeCells>
  <phoneticPr fontId="3"/>
  <conditionalFormatting sqref="F26:G26 I26:J26 L26:M26 R28:AB29 F33:G33 I33:J33 L33:M33 N35:AA36 P37:AA37 Q38 D21 U11:V12 X11:Y12 AA11:AB12 G13:H14 J13:K14 M13:N14 H7:L10 G10 G7:G8 M10 M7:M8 F7:F11 W9:X9 Y8:AD9">
    <cfRule type="cellIs" dxfId="23" priority="3" stopIfTrue="1" operator="equal">
      <formula>""</formula>
    </cfRule>
  </conditionalFormatting>
  <conditionalFormatting sqref="R30:AB30">
    <cfRule type="cellIs" dxfId="22" priority="4" stopIfTrue="1" operator="equal">
      <formula>$R$30="　"</formula>
    </cfRule>
  </conditionalFormatting>
  <conditionalFormatting sqref="I15:J15">
    <cfRule type="cellIs" dxfId="21" priority="2" stopIfTrue="1" operator="equal">
      <formula>""</formula>
    </cfRule>
  </conditionalFormatting>
  <conditionalFormatting sqref="G17">
    <cfRule type="cellIs" dxfId="20" priority="1" stopIfTrue="1" operator="equal">
      <formula>""</formula>
    </cfRule>
  </conditionalFormatting>
  <printOptions horizontalCentered="1" verticalCentered="1"/>
  <pageMargins left="0.39370078740157483" right="0.19685039370078741" top="0.39370078740157483" bottom="0.62992125984251968" header="0.6692913385826772" footer="0.39370078740157483"/>
  <pageSetup paperSize="9" scale="85" orientation="portrait" horizontalDpi="400" verticalDpi="4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4"/>
  <sheetViews>
    <sheetView view="pageBreakPreview" topLeftCell="A28" zoomScaleNormal="100" workbookViewId="0">
      <selection activeCell="T13" sqref="T13:W14"/>
    </sheetView>
  </sheetViews>
  <sheetFormatPr defaultRowHeight="14.25" x14ac:dyDescent="0.15"/>
  <cols>
    <col min="1" max="1" width="4.625" style="7" customWidth="1"/>
    <col min="2" max="2" width="8.75" style="7" customWidth="1"/>
    <col min="3" max="3" width="4.875" style="7" customWidth="1"/>
    <col min="4" max="4" width="3.375" style="7" customWidth="1"/>
    <col min="5" max="5" width="7.125" style="7" customWidth="1"/>
    <col min="6" max="6" width="4.875" style="7" customWidth="1"/>
    <col min="7" max="7" width="8.125" style="7" customWidth="1"/>
    <col min="8" max="8" width="3.625" style="7" customWidth="1"/>
    <col min="9" max="9" width="11.125" style="7" customWidth="1"/>
    <col min="10" max="18" width="5.625" style="7" customWidth="1"/>
    <col min="19" max="16384" width="9" style="7"/>
  </cols>
  <sheetData>
    <row r="1" spans="1:19" x14ac:dyDescent="0.15">
      <c r="A1" s="4"/>
      <c r="B1" s="5"/>
      <c r="C1" s="5"/>
      <c r="D1" s="5"/>
      <c r="E1" s="5"/>
      <c r="F1" s="5"/>
      <c r="G1" s="5"/>
      <c r="H1" s="5"/>
      <c r="I1" s="5"/>
      <c r="J1" s="5"/>
      <c r="K1" s="5"/>
      <c r="L1" s="5"/>
      <c r="M1" s="5"/>
      <c r="N1" s="5"/>
      <c r="O1" s="5"/>
      <c r="P1" s="5"/>
      <c r="Q1" s="5"/>
      <c r="R1" s="6"/>
    </row>
    <row r="2" spans="1:19" s="9" customFormat="1" ht="18" customHeight="1" x14ac:dyDescent="0.15">
      <c r="A2" s="1"/>
      <c r="B2" s="8"/>
      <c r="C2" s="75"/>
      <c r="D2" s="8" t="s">
        <v>1</v>
      </c>
      <c r="E2" s="75"/>
      <c r="F2" s="8" t="s">
        <v>2</v>
      </c>
      <c r="G2" s="75"/>
      <c r="H2" s="8" t="s">
        <v>24</v>
      </c>
      <c r="I2" s="8" t="s">
        <v>30</v>
      </c>
      <c r="J2" s="75"/>
      <c r="K2" s="2" t="s">
        <v>1</v>
      </c>
      <c r="L2" s="76"/>
      <c r="M2" s="2" t="s">
        <v>2</v>
      </c>
      <c r="N2" s="76"/>
      <c r="O2" s="2" t="s">
        <v>41</v>
      </c>
      <c r="P2" s="2"/>
      <c r="Q2" s="2"/>
      <c r="R2" s="3"/>
    </row>
    <row r="3" spans="1:19" s="9" customFormat="1" ht="18" customHeight="1" x14ac:dyDescent="0.15">
      <c r="A3" s="1"/>
      <c r="B3" s="2" t="s">
        <v>194</v>
      </c>
      <c r="C3" s="2"/>
      <c r="D3" s="2"/>
      <c r="E3" s="2"/>
      <c r="F3" s="2"/>
      <c r="G3" s="2"/>
      <c r="H3" s="2"/>
      <c r="I3" s="2"/>
      <c r="J3" s="2"/>
      <c r="K3" s="2"/>
      <c r="L3" s="2"/>
      <c r="M3" s="2"/>
      <c r="N3" s="2"/>
      <c r="O3" s="2"/>
      <c r="P3" s="2"/>
      <c r="Q3" s="2"/>
      <c r="R3" s="3"/>
    </row>
    <row r="4" spans="1:19" x14ac:dyDescent="0.15">
      <c r="A4" s="10"/>
      <c r="B4" s="11"/>
      <c r="C4" s="11"/>
      <c r="D4" s="11"/>
      <c r="E4" s="11"/>
      <c r="F4" s="11"/>
      <c r="G4" s="11"/>
      <c r="H4" s="11"/>
      <c r="I4" s="11"/>
      <c r="J4" s="11"/>
      <c r="K4" s="11"/>
      <c r="L4" s="11"/>
      <c r="M4" s="11"/>
      <c r="N4" s="11"/>
      <c r="O4" s="11"/>
      <c r="P4" s="11"/>
      <c r="Q4" s="11"/>
      <c r="R4" s="12"/>
    </row>
    <row r="5" spans="1:19" x14ac:dyDescent="0.15">
      <c r="A5" s="10"/>
      <c r="B5" s="11"/>
      <c r="C5" s="11"/>
      <c r="D5" s="11"/>
      <c r="E5" s="11"/>
      <c r="F5" s="11"/>
      <c r="G5" s="11"/>
      <c r="H5" s="11"/>
      <c r="I5" s="11"/>
      <c r="J5" s="11"/>
      <c r="K5" s="11"/>
      <c r="L5" s="11"/>
      <c r="M5" s="11"/>
      <c r="N5" s="11"/>
      <c r="O5" s="11"/>
      <c r="P5" s="11"/>
      <c r="Q5" s="11"/>
      <c r="R5" s="12"/>
    </row>
    <row r="6" spans="1:19" ht="20.25" customHeight="1" x14ac:dyDescent="0.15">
      <c r="A6" s="300"/>
      <c r="B6" s="24" t="s">
        <v>195</v>
      </c>
      <c r="C6" s="24"/>
      <c r="D6" s="24"/>
      <c r="E6" s="291"/>
      <c r="F6" s="291"/>
      <c r="G6" s="291"/>
      <c r="H6" s="939">
        <f>入力画面!U45</f>
        <v>0</v>
      </c>
      <c r="I6" s="939"/>
      <c r="J6" s="292" t="s">
        <v>22</v>
      </c>
      <c r="R6" s="301"/>
      <c r="S6" s="24"/>
    </row>
    <row r="7" spans="1:19" ht="20.25" customHeight="1" x14ac:dyDescent="0.15">
      <c r="A7" s="300"/>
      <c r="B7" s="24" t="s">
        <v>196</v>
      </c>
      <c r="C7" s="24"/>
      <c r="D7" s="24"/>
      <c r="E7" s="24"/>
      <c r="F7" s="24"/>
      <c r="G7" s="24"/>
      <c r="H7" s="293"/>
      <c r="I7" s="293"/>
      <c r="J7" s="292"/>
      <c r="R7" s="301"/>
      <c r="S7" s="24"/>
    </row>
    <row r="8" spans="1:19" ht="20.25" customHeight="1" x14ac:dyDescent="0.15">
      <c r="A8" s="300"/>
      <c r="B8" s="294" t="s">
        <v>199</v>
      </c>
      <c r="C8" s="295" t="str">
        <f>IF(入力画面!F49="","",入力画面!F49)</f>
        <v>地域手当</v>
      </c>
      <c r="D8" s="24"/>
      <c r="E8" s="296"/>
      <c r="F8" s="296"/>
      <c r="G8" s="296"/>
      <c r="H8" s="939" t="str">
        <f>IF(入力画面!N49="","",入力画面!N49)</f>
        <v/>
      </c>
      <c r="I8" s="939"/>
      <c r="J8" s="292" t="s">
        <v>22</v>
      </c>
      <c r="R8" s="301"/>
      <c r="S8" s="24"/>
    </row>
    <row r="9" spans="1:19" ht="20.25" customHeight="1" x14ac:dyDescent="0.15">
      <c r="A9" s="300"/>
      <c r="B9" s="294" t="s">
        <v>197</v>
      </c>
      <c r="C9" s="295" t="str">
        <f>IF(入力画面!F50="","",入力画面!F50)</f>
        <v/>
      </c>
      <c r="D9" s="24"/>
      <c r="E9" s="24"/>
      <c r="F9" s="24"/>
      <c r="G9" s="24"/>
      <c r="H9" s="939" t="str">
        <f>IF(入力画面!N50="","",入力画面!N50)</f>
        <v/>
      </c>
      <c r="I9" s="939"/>
      <c r="J9" s="292" t="s">
        <v>22</v>
      </c>
      <c r="R9" s="301"/>
      <c r="S9" s="24"/>
    </row>
    <row r="10" spans="1:19" ht="20.25" customHeight="1" x14ac:dyDescent="0.15">
      <c r="A10" s="300"/>
      <c r="B10" s="24" t="s">
        <v>198</v>
      </c>
      <c r="C10" s="24"/>
      <c r="D10" s="24"/>
      <c r="E10" s="24"/>
      <c r="F10" s="24"/>
      <c r="G10" s="24"/>
      <c r="H10" s="24"/>
      <c r="I10" s="24"/>
      <c r="J10" s="24"/>
      <c r="K10" s="24"/>
      <c r="L10" s="24"/>
      <c r="M10" s="24"/>
      <c r="N10" s="24"/>
      <c r="O10" s="24"/>
      <c r="P10" s="24"/>
      <c r="Q10" s="24"/>
      <c r="R10" s="301"/>
      <c r="S10" s="24"/>
    </row>
    <row r="11" spans="1:19" ht="20.25" customHeight="1" x14ac:dyDescent="0.15">
      <c r="A11" s="300"/>
      <c r="B11" s="294" t="s">
        <v>199</v>
      </c>
      <c r="C11" s="295" t="str">
        <f>IF(入力画面!F54="","",入力画面!F54)</f>
        <v>教職調整額</v>
      </c>
      <c r="D11" s="24"/>
      <c r="E11" s="24"/>
      <c r="F11" s="24"/>
      <c r="G11" s="24"/>
      <c r="H11" s="939" t="str">
        <f>IF(入力画面!N54="","",入力画面!N54)</f>
        <v/>
      </c>
      <c r="I11" s="939"/>
      <c r="J11" s="292" t="s">
        <v>22</v>
      </c>
      <c r="K11" s="24"/>
      <c r="L11" s="24"/>
      <c r="M11" s="24"/>
      <c r="N11" s="24"/>
      <c r="O11" s="24"/>
      <c r="P11" s="24"/>
      <c r="Q11" s="24"/>
      <c r="R11" s="301"/>
      <c r="S11" s="24"/>
    </row>
    <row r="12" spans="1:19" ht="20.25" customHeight="1" x14ac:dyDescent="0.15">
      <c r="A12" s="300"/>
      <c r="B12" s="294" t="s">
        <v>197</v>
      </c>
      <c r="C12" s="295" t="str">
        <f>IF(入力画面!F55="","",入力画面!F55)</f>
        <v>扶養手当</v>
      </c>
      <c r="D12" s="24"/>
      <c r="E12" s="24"/>
      <c r="F12" s="24"/>
      <c r="G12" s="24"/>
      <c r="H12" s="939" t="str">
        <f>IF(入力画面!N55="","",入力画面!N55)</f>
        <v/>
      </c>
      <c r="I12" s="939"/>
      <c r="J12" s="292" t="s">
        <v>22</v>
      </c>
      <c r="K12" s="24"/>
      <c r="L12" s="24"/>
      <c r="M12" s="24"/>
      <c r="N12" s="24"/>
      <c r="O12" s="24"/>
      <c r="P12" s="24"/>
      <c r="Q12" s="24"/>
      <c r="R12" s="301"/>
      <c r="S12" s="24"/>
    </row>
    <row r="13" spans="1:19" ht="20.25" customHeight="1" x14ac:dyDescent="0.15">
      <c r="A13" s="300"/>
      <c r="B13" s="294" t="s">
        <v>200</v>
      </c>
      <c r="C13" s="295" t="str">
        <f>IF(入力画面!F56="","",入力画面!F56)</f>
        <v>住居手当</v>
      </c>
      <c r="D13" s="24"/>
      <c r="E13" s="24"/>
      <c r="F13" s="24"/>
      <c r="G13" s="24"/>
      <c r="H13" s="939" t="str">
        <f>IF(入力画面!N56="","",入力画面!N56)</f>
        <v/>
      </c>
      <c r="I13" s="939"/>
      <c r="J13" s="292" t="s">
        <v>22</v>
      </c>
      <c r="K13" s="24"/>
      <c r="L13" s="24"/>
      <c r="M13" s="24"/>
      <c r="N13" s="24"/>
      <c r="O13" s="24"/>
      <c r="P13" s="24"/>
      <c r="Q13" s="24"/>
      <c r="R13" s="301"/>
      <c r="S13" s="24"/>
    </row>
    <row r="14" spans="1:19" ht="20.25" customHeight="1" x14ac:dyDescent="0.15">
      <c r="A14" s="300"/>
      <c r="B14" s="294" t="s">
        <v>201</v>
      </c>
      <c r="C14" s="295" t="str">
        <f>IF(入力画面!F57="","",入力画面!F57)</f>
        <v>教員特別手当</v>
      </c>
      <c r="D14" s="24"/>
      <c r="E14" s="24"/>
      <c r="F14" s="24"/>
      <c r="G14" s="24"/>
      <c r="H14" s="939" t="str">
        <f>IF(入力画面!N57="","",入力画面!N57)</f>
        <v/>
      </c>
      <c r="I14" s="939"/>
      <c r="J14" s="292" t="s">
        <v>22</v>
      </c>
      <c r="K14" s="24"/>
      <c r="L14" s="24"/>
      <c r="M14" s="24"/>
      <c r="N14" s="24"/>
      <c r="O14" s="24"/>
      <c r="P14" s="24"/>
      <c r="Q14" s="24"/>
      <c r="R14" s="301"/>
      <c r="S14" s="24"/>
    </row>
    <row r="15" spans="1:19" ht="20.25" customHeight="1" x14ac:dyDescent="0.15">
      <c r="A15" s="300"/>
      <c r="B15" s="294" t="s">
        <v>202</v>
      </c>
      <c r="C15" s="295" t="str">
        <f>IF(入力画面!F58="","",入力画面!F58)</f>
        <v>寒冷地手当</v>
      </c>
      <c r="D15" s="296"/>
      <c r="E15" s="24"/>
      <c r="F15" s="24"/>
      <c r="G15" s="24"/>
      <c r="H15" s="939" t="str">
        <f>IF(入力画面!N58="","",入力画面!N58)</f>
        <v/>
      </c>
      <c r="I15" s="939"/>
      <c r="J15" s="292" t="s">
        <v>22</v>
      </c>
      <c r="K15" s="297" t="s">
        <v>203</v>
      </c>
      <c r="L15" s="24" t="s">
        <v>204</v>
      </c>
      <c r="M15" s="24"/>
      <c r="N15" s="938">
        <f>入力画面!N65</f>
        <v>0</v>
      </c>
      <c r="O15" s="938"/>
      <c r="P15" s="938"/>
      <c r="Q15" s="292" t="s">
        <v>22</v>
      </c>
      <c r="R15" s="301"/>
      <c r="S15" s="24"/>
    </row>
    <row r="16" spans="1:19" ht="20.25" customHeight="1" x14ac:dyDescent="0.15">
      <c r="A16" s="300"/>
      <c r="B16" s="294" t="s">
        <v>205</v>
      </c>
      <c r="C16" s="295" t="str">
        <f>IF(入力画面!F59="","",入力画面!F59)</f>
        <v/>
      </c>
      <c r="D16" s="296"/>
      <c r="E16" s="24"/>
      <c r="F16" s="24"/>
      <c r="G16" s="24"/>
      <c r="H16" s="939" t="str">
        <f>IF(入力画面!N59="","",入力画面!N59)</f>
        <v/>
      </c>
      <c r="I16" s="939"/>
      <c r="J16" s="292" t="s">
        <v>22</v>
      </c>
      <c r="K16" s="298" t="s">
        <v>203</v>
      </c>
      <c r="L16" s="299" t="s">
        <v>206</v>
      </c>
      <c r="M16" s="299"/>
      <c r="N16" s="938">
        <f>入力画面!AO65</f>
        <v>0</v>
      </c>
      <c r="O16" s="938"/>
      <c r="P16" s="938"/>
      <c r="Q16" s="292" t="s">
        <v>22</v>
      </c>
      <c r="R16" s="301"/>
      <c r="S16" s="24"/>
    </row>
    <row r="17" spans="1:31" x14ac:dyDescent="0.15">
      <c r="A17" s="300"/>
      <c r="B17" s="24"/>
      <c r="C17" s="24"/>
      <c r="D17" s="24"/>
      <c r="E17" s="24"/>
      <c r="F17" s="24"/>
      <c r="G17" s="24"/>
      <c r="H17" s="24"/>
      <c r="I17" s="24"/>
      <c r="J17" s="24"/>
      <c r="K17" s="24"/>
      <c r="L17" s="24"/>
      <c r="M17" s="24"/>
      <c r="N17" s="24"/>
      <c r="O17" s="24"/>
      <c r="P17" s="24"/>
      <c r="Q17" s="24"/>
      <c r="R17" s="301"/>
    </row>
    <row r="18" spans="1:31" x14ac:dyDescent="0.15">
      <c r="A18" s="300"/>
      <c r="B18" s="24"/>
      <c r="C18" s="24"/>
      <c r="D18" s="24"/>
      <c r="E18" s="24"/>
      <c r="F18" s="24"/>
      <c r="G18" s="24"/>
      <c r="H18" s="24"/>
      <c r="I18" s="24"/>
      <c r="J18" s="24"/>
      <c r="K18" s="24"/>
      <c r="L18" s="24"/>
      <c r="M18" s="24"/>
      <c r="N18" s="24"/>
      <c r="O18" s="24"/>
      <c r="P18" s="24"/>
      <c r="Q18" s="24"/>
      <c r="R18" s="301"/>
    </row>
    <row r="19" spans="1:31" ht="20.25" customHeight="1" x14ac:dyDescent="0.15">
      <c r="A19" s="10"/>
      <c r="B19" s="11"/>
      <c r="C19" s="77"/>
      <c r="D19" s="11" t="s">
        <v>1</v>
      </c>
      <c r="E19" s="77"/>
      <c r="F19" s="11" t="s">
        <v>2</v>
      </c>
      <c r="G19" s="77"/>
      <c r="H19" s="11" t="s">
        <v>24</v>
      </c>
      <c r="I19" s="11"/>
      <c r="J19" s="11"/>
      <c r="K19" s="11"/>
      <c r="L19" s="11"/>
      <c r="M19" s="11"/>
      <c r="N19" s="11"/>
      <c r="O19" s="11"/>
      <c r="P19" s="11"/>
      <c r="Q19" s="11"/>
      <c r="R19" s="12"/>
    </row>
    <row r="20" spans="1:31" ht="14.25" customHeight="1" x14ac:dyDescent="0.15">
      <c r="A20" s="10"/>
      <c r="B20" s="11"/>
      <c r="C20" s="11"/>
      <c r="D20" s="11"/>
      <c r="E20" s="11"/>
      <c r="F20" s="11"/>
      <c r="G20" s="11"/>
      <c r="H20" s="11"/>
      <c r="I20" s="11"/>
      <c r="J20" s="11"/>
      <c r="K20" s="11"/>
      <c r="L20" s="11"/>
      <c r="M20" s="15"/>
      <c r="N20" s="11"/>
      <c r="O20" s="11"/>
      <c r="P20" s="11"/>
      <c r="Q20" s="11"/>
      <c r="R20" s="12"/>
    </row>
    <row r="21" spans="1:31" ht="27.75" customHeight="1" x14ac:dyDescent="0.15">
      <c r="A21" s="10"/>
      <c r="B21" s="11"/>
      <c r="C21" s="14"/>
      <c r="D21" s="14"/>
      <c r="E21" s="11" t="s">
        <v>26</v>
      </c>
      <c r="F21" s="11"/>
      <c r="G21" s="11"/>
      <c r="H21" s="11"/>
      <c r="I21" s="78"/>
      <c r="J21" s="908"/>
      <c r="K21" s="908"/>
      <c r="L21" s="908"/>
      <c r="M21" s="908"/>
      <c r="N21" s="908"/>
      <c r="O21" s="11" t="s">
        <v>40</v>
      </c>
      <c r="P21" s="11"/>
      <c r="Q21" s="11"/>
      <c r="R21" s="12"/>
    </row>
    <row r="22" spans="1:31" ht="14.25" customHeight="1" x14ac:dyDescent="0.15">
      <c r="A22" s="10"/>
      <c r="B22" s="11"/>
      <c r="C22" s="11"/>
      <c r="D22" s="11"/>
      <c r="E22" s="11"/>
      <c r="F22" s="11"/>
      <c r="G22" s="11"/>
      <c r="H22" s="11"/>
      <c r="I22" s="11"/>
      <c r="J22" s="11"/>
      <c r="K22" s="11"/>
      <c r="L22" s="11"/>
      <c r="M22" s="11"/>
      <c r="N22" s="11"/>
      <c r="O22" s="11"/>
      <c r="P22" s="11"/>
      <c r="Q22" s="11"/>
      <c r="R22" s="12"/>
    </row>
    <row r="23" spans="1:31" ht="24" customHeight="1" x14ac:dyDescent="0.15">
      <c r="A23" s="10"/>
      <c r="B23" s="11"/>
      <c r="C23" s="14"/>
      <c r="D23" s="14"/>
      <c r="E23" s="11" t="s">
        <v>27</v>
      </c>
      <c r="F23" s="11"/>
      <c r="G23" s="11"/>
      <c r="H23" s="11"/>
      <c r="I23" s="78"/>
      <c r="J23" s="908"/>
      <c r="K23" s="908"/>
      <c r="L23" s="908"/>
      <c r="M23" s="908"/>
      <c r="N23" s="908"/>
      <c r="O23" s="11"/>
      <c r="P23" s="11"/>
      <c r="Q23" s="11"/>
      <c r="R23" s="12"/>
    </row>
    <row r="24" spans="1:31" x14ac:dyDescent="0.15">
      <c r="A24" s="10"/>
      <c r="B24" s="11"/>
      <c r="C24" s="11"/>
      <c r="D24" s="11"/>
      <c r="E24" s="11"/>
      <c r="F24" s="11"/>
      <c r="G24" s="11"/>
      <c r="H24" s="11"/>
      <c r="I24" s="11"/>
      <c r="J24" s="11"/>
      <c r="K24" s="11"/>
      <c r="L24" s="11"/>
      <c r="M24" s="11"/>
      <c r="N24" s="11"/>
      <c r="O24" s="11"/>
      <c r="P24" s="11"/>
      <c r="Q24" s="11"/>
      <c r="R24" s="12"/>
    </row>
    <row r="25" spans="1:31" x14ac:dyDescent="0.15">
      <c r="A25" s="4"/>
      <c r="B25" s="5"/>
      <c r="C25" s="5"/>
      <c r="D25" s="5"/>
      <c r="E25" s="5"/>
      <c r="F25" s="5"/>
      <c r="G25" s="5"/>
      <c r="H25" s="5"/>
      <c r="I25" s="5"/>
      <c r="J25" s="5"/>
      <c r="K25" s="5"/>
      <c r="L25" s="5"/>
      <c r="M25" s="5"/>
      <c r="N25" s="5"/>
      <c r="O25" s="5"/>
      <c r="P25" s="5"/>
      <c r="Q25" s="5"/>
      <c r="R25" s="6"/>
    </row>
    <row r="26" spans="1:31" ht="24.95" customHeight="1" x14ac:dyDescent="0.15">
      <c r="A26" s="10"/>
      <c r="B26" s="101" t="s">
        <v>71</v>
      </c>
      <c r="C26" s="11"/>
      <c r="D26" s="11"/>
      <c r="E26" s="11"/>
      <c r="F26" s="11"/>
      <c r="G26" s="11"/>
      <c r="H26" s="11"/>
      <c r="I26" s="11"/>
      <c r="J26" s="11"/>
      <c r="K26" s="960" t="s">
        <v>67</v>
      </c>
      <c r="L26" s="961"/>
      <c r="M26" s="961"/>
      <c r="N26" s="961"/>
      <c r="O26" s="961"/>
      <c r="P26" s="961"/>
      <c r="Q26" s="962"/>
      <c r="R26" s="12"/>
    </row>
    <row r="27" spans="1:31" ht="24.95" customHeight="1" x14ac:dyDescent="0.15">
      <c r="A27" s="10"/>
      <c r="B27" s="48" t="s">
        <v>81</v>
      </c>
      <c r="C27" s="11"/>
      <c r="D27" s="11"/>
      <c r="E27" s="11"/>
      <c r="F27" s="945" t="s">
        <v>82</v>
      </c>
      <c r="G27" s="945"/>
      <c r="H27" s="11"/>
      <c r="I27" s="11"/>
      <c r="J27" s="11"/>
      <c r="K27" s="963"/>
      <c r="L27" s="964"/>
      <c r="M27" s="964"/>
      <c r="N27" s="964"/>
      <c r="O27" s="68" t="s">
        <v>70</v>
      </c>
      <c r="P27" s="73"/>
      <c r="Q27" s="69"/>
      <c r="R27" s="12"/>
    </row>
    <row r="28" spans="1:31" ht="24.95" customHeight="1" x14ac:dyDescent="0.15">
      <c r="A28" s="10"/>
      <c r="B28" s="18">
        <f>入力画面!U42</f>
        <v>0</v>
      </c>
      <c r="C28" s="11" t="s">
        <v>55</v>
      </c>
      <c r="D28" s="11">
        <v>22</v>
      </c>
      <c r="E28" s="11" t="s">
        <v>56</v>
      </c>
      <c r="F28" s="965">
        <f>ROUND(B28/22,-1)</f>
        <v>0</v>
      </c>
      <c r="G28" s="965"/>
      <c r="H28" s="966" t="s">
        <v>28</v>
      </c>
      <c r="I28" s="966"/>
      <c r="J28" s="967"/>
      <c r="K28" s="65" t="s">
        <v>24</v>
      </c>
      <c r="L28" s="65" t="s">
        <v>61</v>
      </c>
      <c r="M28" s="65" t="s">
        <v>62</v>
      </c>
      <c r="N28" s="65" t="s">
        <v>63</v>
      </c>
      <c r="O28" s="65" t="s">
        <v>64</v>
      </c>
      <c r="P28" s="65" t="s">
        <v>65</v>
      </c>
      <c r="Q28" s="65" t="s">
        <v>66</v>
      </c>
      <c r="R28" s="12"/>
    </row>
    <row r="29" spans="1:31" ht="24.95" customHeight="1" x14ac:dyDescent="0.15">
      <c r="A29" s="10"/>
      <c r="B29" s="11"/>
      <c r="C29" s="11"/>
      <c r="D29" s="11"/>
      <c r="E29" s="14"/>
      <c r="F29" s="11"/>
      <c r="G29" s="11"/>
      <c r="H29" s="11"/>
      <c r="I29" s="11"/>
      <c r="J29" s="11"/>
      <c r="K29" s="66" t="e">
        <f t="shared" ref="K29:Q34" si="0">IF(MONTH($K$27)&lt;&gt;MONTH($K$27-WEEKDAY($K$27)+COLUMN(K27)-COLUMN($J$27)+7*(ROW(K27)-ROW($K$27))),"",
$K$27-WEEKDAY($K$27)+COLUMN(K27)-COLUMN($J$27)+7*(ROW(K27)-ROW($K$27)))</f>
        <v>#NUM!</v>
      </c>
      <c r="L29" s="67" t="e">
        <f t="shared" si="0"/>
        <v>#NUM!</v>
      </c>
      <c r="M29" s="67" t="e">
        <f t="shared" si="0"/>
        <v>#NUM!</v>
      </c>
      <c r="N29" s="67" t="e">
        <f t="shared" si="0"/>
        <v>#NUM!</v>
      </c>
      <c r="O29" s="67" t="e">
        <f t="shared" si="0"/>
        <v>#NUM!</v>
      </c>
      <c r="P29" s="67" t="e">
        <f t="shared" si="0"/>
        <v>#NUM!</v>
      </c>
      <c r="Q29" s="66">
        <f t="shared" si="0"/>
        <v>0</v>
      </c>
      <c r="R29" s="12"/>
    </row>
    <row r="30" spans="1:31" ht="24.95" customHeight="1" x14ac:dyDescent="0.15">
      <c r="A30" s="10"/>
      <c r="B30" s="48" t="s">
        <v>82</v>
      </c>
      <c r="C30" s="11"/>
      <c r="D30" s="48" t="s">
        <v>11</v>
      </c>
      <c r="E30" s="11"/>
      <c r="F30" s="14"/>
      <c r="G30" s="48" t="s">
        <v>32</v>
      </c>
      <c r="H30" s="11"/>
      <c r="I30" s="102" t="s">
        <v>29</v>
      </c>
      <c r="J30" s="11"/>
      <c r="K30" s="66">
        <f t="shared" si="0"/>
        <v>1</v>
      </c>
      <c r="L30" s="67">
        <f t="shared" si="0"/>
        <v>2</v>
      </c>
      <c r="M30" s="67">
        <f t="shared" si="0"/>
        <v>3</v>
      </c>
      <c r="N30" s="67">
        <f t="shared" si="0"/>
        <v>4</v>
      </c>
      <c r="O30" s="67">
        <f t="shared" si="0"/>
        <v>5</v>
      </c>
      <c r="P30" s="67">
        <f t="shared" si="0"/>
        <v>6</v>
      </c>
      <c r="Q30" s="66">
        <f t="shared" si="0"/>
        <v>7</v>
      </c>
      <c r="R30" s="12"/>
    </row>
    <row r="31" spans="1:31" ht="24.95" customHeight="1" x14ac:dyDescent="0.15">
      <c r="A31" s="13" t="s">
        <v>43</v>
      </c>
      <c r="B31" s="18">
        <f>F28</f>
        <v>0</v>
      </c>
      <c r="C31" s="817" t="s">
        <v>86</v>
      </c>
      <c r="D31" s="817"/>
      <c r="E31" s="11" t="s">
        <v>57</v>
      </c>
      <c r="F31" s="11" t="s">
        <v>44</v>
      </c>
      <c r="G31" s="74">
        <f>N34</f>
        <v>0</v>
      </c>
      <c r="H31" s="11" t="s">
        <v>33</v>
      </c>
      <c r="I31" s="18">
        <f>ROUNDDOWN(E32*G31,0)</f>
        <v>0</v>
      </c>
      <c r="J31" s="11"/>
      <c r="K31" s="66">
        <f t="shared" si="0"/>
        <v>8</v>
      </c>
      <c r="L31" s="67">
        <f t="shared" si="0"/>
        <v>9</v>
      </c>
      <c r="M31" s="67">
        <f t="shared" si="0"/>
        <v>10</v>
      </c>
      <c r="N31" s="67">
        <f t="shared" si="0"/>
        <v>11</v>
      </c>
      <c r="O31" s="67">
        <f t="shared" si="0"/>
        <v>12</v>
      </c>
      <c r="P31" s="67">
        <f t="shared" si="0"/>
        <v>13</v>
      </c>
      <c r="Q31" s="66">
        <f t="shared" si="0"/>
        <v>14</v>
      </c>
      <c r="R31" s="12"/>
    </row>
    <row r="32" spans="1:31" ht="25.5" customHeight="1" x14ac:dyDescent="0.15">
      <c r="A32" s="13"/>
      <c r="B32" s="18"/>
      <c r="C32" s="19"/>
      <c r="D32" s="19"/>
      <c r="E32" s="18">
        <f>B31*0.5</f>
        <v>0</v>
      </c>
      <c r="F32" s="11"/>
      <c r="G32" s="11"/>
      <c r="H32" s="11"/>
      <c r="I32" s="940" t="s">
        <v>45</v>
      </c>
      <c r="J32" s="941"/>
      <c r="K32" s="66">
        <f t="shared" si="0"/>
        <v>15</v>
      </c>
      <c r="L32" s="67">
        <f t="shared" si="0"/>
        <v>16</v>
      </c>
      <c r="M32" s="67">
        <f t="shared" si="0"/>
        <v>17</v>
      </c>
      <c r="N32" s="67">
        <f t="shared" si="0"/>
        <v>18</v>
      </c>
      <c r="O32" s="67">
        <f t="shared" si="0"/>
        <v>19</v>
      </c>
      <c r="P32" s="67">
        <f t="shared" si="0"/>
        <v>20</v>
      </c>
      <c r="Q32" s="66">
        <f t="shared" si="0"/>
        <v>21</v>
      </c>
      <c r="R32" s="12"/>
      <c r="AE32" s="20"/>
    </row>
    <row r="33" spans="1:30" ht="25.5" customHeight="1" thickBot="1" x14ac:dyDescent="0.2">
      <c r="A33" s="21"/>
      <c r="B33" s="11"/>
      <c r="C33" s="11"/>
      <c r="D33" s="11"/>
      <c r="E33" s="18"/>
      <c r="F33" s="11"/>
      <c r="G33" s="22"/>
      <c r="H33" s="23"/>
      <c r="I33" s="11"/>
      <c r="J33" s="11"/>
      <c r="K33" s="66">
        <f t="shared" si="0"/>
        <v>22</v>
      </c>
      <c r="L33" s="67">
        <f t="shared" si="0"/>
        <v>23</v>
      </c>
      <c r="M33" s="67">
        <f t="shared" si="0"/>
        <v>24</v>
      </c>
      <c r="N33" s="71">
        <f t="shared" si="0"/>
        <v>25</v>
      </c>
      <c r="O33" s="71">
        <f t="shared" si="0"/>
        <v>26</v>
      </c>
      <c r="P33" s="67">
        <f t="shared" si="0"/>
        <v>27</v>
      </c>
      <c r="Q33" s="66">
        <f t="shared" si="0"/>
        <v>28</v>
      </c>
      <c r="R33" s="12"/>
      <c r="AD33" s="24"/>
    </row>
    <row r="34" spans="1:30" ht="24.95" customHeight="1" thickTop="1" thickBot="1" x14ac:dyDescent="0.2">
      <c r="A34" s="10"/>
      <c r="B34" s="102" t="s">
        <v>29</v>
      </c>
      <c r="C34" s="11"/>
      <c r="D34" s="11"/>
      <c r="E34" s="945" t="s">
        <v>34</v>
      </c>
      <c r="F34" s="945"/>
      <c r="G34" s="27"/>
      <c r="H34" s="942" t="s">
        <v>35</v>
      </c>
      <c r="I34" s="942"/>
      <c r="J34" s="11"/>
      <c r="K34" s="66">
        <f t="shared" si="0"/>
        <v>29</v>
      </c>
      <c r="L34" s="67">
        <f t="shared" si="0"/>
        <v>30</v>
      </c>
      <c r="M34" s="70">
        <f t="shared" si="0"/>
        <v>31</v>
      </c>
      <c r="N34" s="943">
        <f>入力画面!AJ62</f>
        <v>0</v>
      </c>
      <c r="O34" s="944"/>
      <c r="P34" s="72" t="s">
        <v>24</v>
      </c>
      <c r="Q34" s="66" t="str">
        <f t="shared" si="0"/>
        <v/>
      </c>
      <c r="R34" s="25"/>
      <c r="S34" s="26"/>
      <c r="T34" s="26"/>
      <c r="U34" s="26"/>
      <c r="V34" s="26"/>
    </row>
    <row r="35" spans="1:30" ht="24.95" customHeight="1" thickTop="1" thickBot="1" x14ac:dyDescent="0.2">
      <c r="A35" s="10"/>
      <c r="B35" s="18">
        <f>I31</f>
        <v>0</v>
      </c>
      <c r="C35" s="942" t="s">
        <v>68</v>
      </c>
      <c r="D35" s="942"/>
      <c r="E35" s="956" t="e">
        <f>算定シート!AA39</f>
        <v>#DIV/0!</v>
      </c>
      <c r="F35" s="868"/>
      <c r="G35" s="110" t="s">
        <v>42</v>
      </c>
      <c r="H35" s="957" t="e">
        <f>B35-E35</f>
        <v>#DIV/0!</v>
      </c>
      <c r="I35" s="958"/>
      <c r="J35" s="11"/>
      <c r="K35" s="950" t="s">
        <v>58</v>
      </c>
      <c r="L35" s="951"/>
      <c r="M35" s="951"/>
      <c r="N35" s="951"/>
      <c r="O35" s="951"/>
      <c r="P35" s="951"/>
      <c r="Q35" s="952"/>
      <c r="R35" s="25"/>
      <c r="S35" s="26"/>
      <c r="T35" s="26"/>
      <c r="U35" s="26"/>
      <c r="V35" s="26"/>
    </row>
    <row r="36" spans="1:30" ht="24.95" customHeight="1" thickTop="1" x14ac:dyDescent="0.15">
      <c r="A36" s="16"/>
      <c r="B36" s="17"/>
      <c r="C36" s="17"/>
      <c r="D36" s="17"/>
      <c r="E36" s="959"/>
      <c r="F36" s="959"/>
      <c r="G36" s="959"/>
      <c r="H36" s="946"/>
      <c r="I36" s="946"/>
      <c r="J36" s="17"/>
      <c r="K36" s="17"/>
      <c r="L36" s="11"/>
      <c r="M36" s="11"/>
      <c r="N36" s="11"/>
      <c r="O36" s="11"/>
      <c r="P36" s="11"/>
      <c r="Q36" s="11"/>
      <c r="R36" s="12"/>
    </row>
    <row r="37" spans="1:30" ht="24.95" customHeight="1" x14ac:dyDescent="0.15">
      <c r="A37" s="947" t="s">
        <v>16</v>
      </c>
      <c r="B37" s="948"/>
      <c r="C37" s="948"/>
      <c r="D37" s="948"/>
      <c r="E37" s="949"/>
      <c r="F37" s="947" t="s">
        <v>36</v>
      </c>
      <c r="G37" s="948"/>
      <c r="H37" s="948"/>
      <c r="I37" s="948"/>
      <c r="J37" s="948"/>
      <c r="K37" s="949"/>
      <c r="L37" s="947" t="s">
        <v>37</v>
      </c>
      <c r="M37" s="948"/>
      <c r="N37" s="948"/>
      <c r="O37" s="948"/>
      <c r="P37" s="948"/>
      <c r="Q37" s="948"/>
      <c r="R37" s="949"/>
    </row>
    <row r="38" spans="1:30" ht="34.5" customHeight="1" x14ac:dyDescent="0.15">
      <c r="A38" s="953"/>
      <c r="B38" s="954"/>
      <c r="C38" s="954"/>
      <c r="D38" s="954"/>
      <c r="E38" s="955"/>
      <c r="F38" s="953"/>
      <c r="G38" s="954"/>
      <c r="H38" s="954"/>
      <c r="I38" s="954"/>
      <c r="J38" s="954"/>
      <c r="K38" s="28" t="s">
        <v>31</v>
      </c>
      <c r="L38" s="953"/>
      <c r="M38" s="954"/>
      <c r="N38" s="954"/>
      <c r="O38" s="954"/>
      <c r="P38" s="954"/>
      <c r="Q38" s="954"/>
      <c r="R38" s="29" t="s">
        <v>25</v>
      </c>
    </row>
    <row r="40" spans="1:30" s="14" customFormat="1" x14ac:dyDescent="0.15">
      <c r="A40" s="14" t="s">
        <v>38</v>
      </c>
    </row>
    <row r="41" spans="1:30" s="14" customFormat="1" x14ac:dyDescent="0.15">
      <c r="A41" s="14">
        <v>1</v>
      </c>
      <c r="B41" s="14" t="s">
        <v>74</v>
      </c>
      <c r="G41" s="11"/>
    </row>
    <row r="42" spans="1:30" s="14" customFormat="1" x14ac:dyDescent="0.15">
      <c r="A42" s="14">
        <v>2</v>
      </c>
      <c r="B42" s="14" t="s">
        <v>69</v>
      </c>
    </row>
    <row r="43" spans="1:30" s="14" customFormat="1" x14ac:dyDescent="0.15">
      <c r="A43" s="14" t="s">
        <v>39</v>
      </c>
    </row>
    <row r="44" spans="1:30" s="14" customFormat="1" x14ac:dyDescent="0.15">
      <c r="A44" s="14">
        <v>1</v>
      </c>
      <c r="B44" s="14" t="s">
        <v>53</v>
      </c>
    </row>
  </sheetData>
  <mergeCells count="35">
    <mergeCell ref="J21:N21"/>
    <mergeCell ref="K26:Q26"/>
    <mergeCell ref="F27:G27"/>
    <mergeCell ref="K27:N27"/>
    <mergeCell ref="F28:G28"/>
    <mergeCell ref="H28:J28"/>
    <mergeCell ref="J23:N23"/>
    <mergeCell ref="H36:I36"/>
    <mergeCell ref="A37:E37"/>
    <mergeCell ref="F37:K37"/>
    <mergeCell ref="K35:Q35"/>
    <mergeCell ref="A38:E38"/>
    <mergeCell ref="F38:J38"/>
    <mergeCell ref="L38:Q38"/>
    <mergeCell ref="C35:D35"/>
    <mergeCell ref="L37:R37"/>
    <mergeCell ref="E35:F35"/>
    <mergeCell ref="H35:I35"/>
    <mergeCell ref="E36:G36"/>
    <mergeCell ref="C31:D31"/>
    <mergeCell ref="I32:J32"/>
    <mergeCell ref="H34:I34"/>
    <mergeCell ref="N34:O34"/>
    <mergeCell ref="E34:F34"/>
    <mergeCell ref="N15:P15"/>
    <mergeCell ref="H16:I16"/>
    <mergeCell ref="N16:P16"/>
    <mergeCell ref="H6:I6"/>
    <mergeCell ref="H8:I8"/>
    <mergeCell ref="H9:I9"/>
    <mergeCell ref="H11:I11"/>
    <mergeCell ref="H12:I12"/>
    <mergeCell ref="H13:I13"/>
    <mergeCell ref="H14:I14"/>
    <mergeCell ref="H15:I15"/>
  </mergeCells>
  <phoneticPr fontId="3"/>
  <conditionalFormatting sqref="G32">
    <cfRule type="expression" dxfId="19" priority="4" stopIfTrue="1">
      <formula>$E$32&gt;$E$33</formula>
    </cfRule>
  </conditionalFormatting>
  <conditionalFormatting sqref="E33">
    <cfRule type="cellIs" dxfId="18" priority="5" stopIfTrue="1" operator="lessThan">
      <formula>$E$32</formula>
    </cfRule>
  </conditionalFormatting>
  <conditionalFormatting sqref="C33:D33">
    <cfRule type="expression" dxfId="17" priority="6" stopIfTrue="1">
      <formula>$E$33&gt;$E$32</formula>
    </cfRule>
  </conditionalFormatting>
  <conditionalFormatting sqref="B33 F33">
    <cfRule type="expression" dxfId="16" priority="7" stopIfTrue="1">
      <formula>$E$33&lt;$E$32</formula>
    </cfRule>
  </conditionalFormatting>
  <conditionalFormatting sqref="G33">
    <cfRule type="expression" dxfId="15" priority="8" stopIfTrue="1">
      <formula>$E$33&gt;$E$32</formula>
    </cfRule>
  </conditionalFormatting>
  <conditionalFormatting sqref="A33 H33">
    <cfRule type="expression" dxfId="14" priority="9" stopIfTrue="1">
      <formula>$E$33&gt;$E$32</formula>
    </cfRule>
  </conditionalFormatting>
  <conditionalFormatting sqref="Q29:Q34 K29:K34">
    <cfRule type="expression" dxfId="13" priority="10" stopIfTrue="1">
      <formula>K29&lt;&gt;""</formula>
    </cfRule>
  </conditionalFormatting>
  <conditionalFormatting sqref="C2 E2 G2 J2 L2 N2 C19 E19 G19 I21:N21 I23:N23 A38:J38 L38:Q38 K27:N27 N34:O34">
    <cfRule type="cellIs" dxfId="12" priority="13" stopIfTrue="1" operator="equal">
      <formula>""</formula>
    </cfRule>
  </conditionalFormatting>
  <printOptions horizontalCentered="1" verticalCentered="1"/>
  <pageMargins left="0.27559055118110237" right="0.27559055118110237" top="0.35433070866141736" bottom="0.55118110236220474" header="0.39370078740157483" footer="0.19685039370078741"/>
  <pageSetup paperSize="9" scale="80" orientation="portrait" r:id="rId1"/>
  <headerFooter alignWithMargins="0"/>
  <rowBreaks count="2" manualBreakCount="2">
    <brk id="44" max="17" man="1"/>
    <brk id="45" max="1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CY41"/>
  <sheetViews>
    <sheetView zoomScaleNormal="100" zoomScaleSheetLayoutView="100" workbookViewId="0">
      <selection activeCell="AE13" sqref="AE13"/>
    </sheetView>
  </sheetViews>
  <sheetFormatPr defaultRowHeight="14.25" x14ac:dyDescent="0.15"/>
  <cols>
    <col min="1" max="1" width="3.375" style="14" customWidth="1"/>
    <col min="2" max="2" width="2.25" style="14" customWidth="1"/>
    <col min="3" max="5" width="2.875" style="14" customWidth="1"/>
    <col min="6" max="19" width="3.625" style="14" customWidth="1"/>
    <col min="20" max="20" width="5.875" style="14" customWidth="1"/>
    <col min="21" max="30" width="3.625" style="14" customWidth="1"/>
    <col min="31" max="16384" width="9" style="14"/>
  </cols>
  <sheetData>
    <row r="1" spans="1:33" s="30" customFormat="1" ht="21" customHeight="1" x14ac:dyDescent="0.15">
      <c r="A1" s="30" t="s">
        <v>52</v>
      </c>
      <c r="V1" s="817" t="s">
        <v>6</v>
      </c>
      <c r="W1" s="817"/>
      <c r="X1" s="817"/>
      <c r="Y1" s="817"/>
      <c r="Z1" s="817"/>
      <c r="AA1" s="817"/>
      <c r="AB1" s="817"/>
      <c r="AC1" s="817"/>
      <c r="AD1" s="817"/>
    </row>
    <row r="2" spans="1:33" s="31" customFormat="1" ht="12" customHeight="1" x14ac:dyDescent="0.15">
      <c r="B2" s="32"/>
      <c r="C2" s="32"/>
      <c r="D2" s="32"/>
      <c r="E2" s="32"/>
      <c r="F2" s="32"/>
      <c r="G2" s="32"/>
      <c r="H2" s="32"/>
      <c r="I2" s="32"/>
      <c r="J2" s="32"/>
      <c r="K2" s="32"/>
      <c r="L2" s="32"/>
      <c r="M2" s="32"/>
      <c r="N2" s="32"/>
      <c r="O2" s="32"/>
      <c r="P2" s="32"/>
      <c r="Q2" s="32"/>
      <c r="R2" s="32"/>
      <c r="S2" s="32"/>
      <c r="T2" s="32"/>
      <c r="U2" s="33"/>
      <c r="V2" s="33"/>
      <c r="W2" s="32"/>
      <c r="X2" s="32"/>
      <c r="Y2" s="32"/>
      <c r="Z2" s="32"/>
      <c r="AA2" s="32"/>
      <c r="AB2" s="818"/>
      <c r="AC2" s="818"/>
    </row>
    <row r="3" spans="1:33" s="31" customFormat="1" ht="20.100000000000001" customHeight="1" x14ac:dyDescent="0.15">
      <c r="A3" s="32"/>
      <c r="B3" s="32"/>
      <c r="C3" s="32"/>
      <c r="D3" s="32"/>
      <c r="E3" s="32"/>
      <c r="T3" s="34"/>
      <c r="U3" s="35"/>
      <c r="V3" s="35"/>
      <c r="W3" s="35"/>
      <c r="X3" s="34"/>
      <c r="Y3" s="34"/>
      <c r="Z3" s="34"/>
      <c r="AA3" s="34"/>
      <c r="AB3" s="34"/>
      <c r="AC3" s="32"/>
      <c r="AD3" s="36"/>
    </row>
    <row r="4" spans="1:33" s="30" customFormat="1" ht="20.100000000000001" customHeight="1" x14ac:dyDescent="0.15">
      <c r="A4" s="27"/>
      <c r="B4" s="27"/>
      <c r="C4" s="27"/>
      <c r="D4" s="27"/>
      <c r="F4" s="819" t="s">
        <v>51</v>
      </c>
      <c r="G4" s="819"/>
      <c r="H4" s="819"/>
      <c r="I4" s="819"/>
      <c r="J4" s="819"/>
      <c r="K4" s="819"/>
      <c r="L4" s="819"/>
      <c r="M4" s="819"/>
      <c r="N4" s="819"/>
      <c r="O4" s="819"/>
      <c r="P4" s="819"/>
      <c r="Q4" s="819"/>
      <c r="R4" s="819"/>
      <c r="S4" s="819"/>
      <c r="T4" s="34"/>
      <c r="U4" s="35"/>
      <c r="V4" s="35"/>
      <c r="W4" s="35"/>
      <c r="X4" s="34"/>
    </row>
    <row r="5" spans="1:33" s="30" customFormat="1" ht="20.100000000000001" customHeight="1" x14ac:dyDescent="0.15">
      <c r="A5" s="27"/>
      <c r="B5" s="27"/>
      <c r="C5" s="27"/>
      <c r="D5" s="27"/>
      <c r="E5" s="27"/>
      <c r="F5" s="819"/>
      <c r="G5" s="819"/>
      <c r="H5" s="819"/>
      <c r="I5" s="819"/>
      <c r="J5" s="819"/>
      <c r="K5" s="819"/>
      <c r="L5" s="819"/>
      <c r="M5" s="819"/>
      <c r="N5" s="819"/>
      <c r="O5" s="819"/>
      <c r="P5" s="819"/>
      <c r="Q5" s="819"/>
      <c r="R5" s="819"/>
      <c r="S5" s="819"/>
      <c r="T5" s="34"/>
      <c r="U5" s="35"/>
      <c r="V5" s="35"/>
      <c r="W5" s="35"/>
      <c r="X5" s="34"/>
      <c r="Y5" s="15"/>
      <c r="Z5" s="15"/>
      <c r="AA5" s="15"/>
      <c r="AB5" s="15"/>
      <c r="AC5" s="15"/>
      <c r="AD5" s="15"/>
    </row>
    <row r="6" spans="1:33" s="30" customFormat="1" ht="20.100000000000001" customHeight="1" thickBot="1" x14ac:dyDescent="0.2">
      <c r="A6" s="27"/>
      <c r="B6" s="27"/>
      <c r="C6" s="27"/>
      <c r="D6" s="27"/>
      <c r="E6" s="27"/>
      <c r="F6" s="34"/>
      <c r="G6" s="34"/>
      <c r="H6" s="34"/>
      <c r="I6" s="34"/>
      <c r="J6" s="34"/>
      <c r="K6" s="34"/>
      <c r="L6" s="34"/>
      <c r="M6" s="34"/>
      <c r="N6" s="34"/>
      <c r="O6" s="34"/>
      <c r="P6" s="34"/>
      <c r="Q6" s="34"/>
      <c r="R6" s="34"/>
      <c r="S6" s="34"/>
      <c r="T6" s="34"/>
      <c r="U6" s="37"/>
      <c r="V6" s="37"/>
      <c r="W6" s="37"/>
      <c r="X6" s="37"/>
      <c r="Y6" s="79"/>
      <c r="Z6" s="79"/>
      <c r="AA6" s="79"/>
      <c r="AB6" s="79"/>
      <c r="AC6" s="79"/>
      <c r="AD6" s="79"/>
    </row>
    <row r="7" spans="1:33" s="30" customFormat="1" ht="19.5" customHeight="1" x14ac:dyDescent="0.15">
      <c r="A7" s="841" t="s">
        <v>4</v>
      </c>
      <c r="B7" s="842"/>
      <c r="C7" s="842"/>
      <c r="D7" s="842"/>
      <c r="E7" s="843"/>
      <c r="F7" s="989" t="s">
        <v>215</v>
      </c>
      <c r="G7" s="990"/>
      <c r="H7" s="990"/>
      <c r="I7" s="990"/>
      <c r="J7" s="990"/>
      <c r="K7" s="990"/>
      <c r="L7" s="990"/>
      <c r="M7" s="991"/>
      <c r="N7" s="828" t="s">
        <v>7</v>
      </c>
      <c r="O7" s="828"/>
      <c r="P7" s="828"/>
      <c r="Q7" s="828"/>
      <c r="R7" s="828"/>
      <c r="S7" s="828" t="s">
        <v>8</v>
      </c>
      <c r="T7" s="828"/>
      <c r="U7" s="828"/>
      <c r="V7" s="828"/>
      <c r="W7" s="847" t="s">
        <v>80</v>
      </c>
      <c r="X7" s="848"/>
      <c r="Y7" s="848"/>
      <c r="Z7" s="848"/>
      <c r="AA7" s="848"/>
      <c r="AB7" s="848"/>
      <c r="AC7" s="848"/>
      <c r="AD7" s="849"/>
      <c r="AE7" s="111"/>
      <c r="AF7" s="111"/>
      <c r="AG7" s="27"/>
    </row>
    <row r="8" spans="1:33" s="30" customFormat="1" ht="19.5" customHeight="1" x14ac:dyDescent="0.15">
      <c r="A8" s="844"/>
      <c r="B8" s="845"/>
      <c r="C8" s="845"/>
      <c r="D8" s="845"/>
      <c r="E8" s="846"/>
      <c r="F8" s="992"/>
      <c r="G8" s="993"/>
      <c r="H8" s="993"/>
      <c r="I8" s="993"/>
      <c r="J8" s="993"/>
      <c r="K8" s="993"/>
      <c r="L8" s="993"/>
      <c r="M8" s="994"/>
      <c r="N8" s="829"/>
      <c r="O8" s="829"/>
      <c r="P8" s="829"/>
      <c r="Q8" s="829"/>
      <c r="R8" s="829"/>
      <c r="S8" s="829"/>
      <c r="T8" s="829"/>
      <c r="U8" s="829"/>
      <c r="V8" s="829"/>
      <c r="W8" s="851" t="s">
        <v>79</v>
      </c>
      <c r="X8" s="820" t="s">
        <v>79</v>
      </c>
      <c r="Y8" s="995" t="s">
        <v>219</v>
      </c>
      <c r="Z8" s="995" t="s">
        <v>220</v>
      </c>
      <c r="AA8" s="995" t="s">
        <v>221</v>
      </c>
      <c r="AB8" s="995" t="s">
        <v>222</v>
      </c>
      <c r="AC8" s="995" t="s">
        <v>223</v>
      </c>
      <c r="AD8" s="987" t="s">
        <v>224</v>
      </c>
      <c r="AE8" s="111"/>
      <c r="AF8" s="111"/>
      <c r="AG8" s="27"/>
    </row>
    <row r="9" spans="1:33" s="30" customFormat="1" ht="24" customHeight="1" x14ac:dyDescent="0.15">
      <c r="A9" s="835" t="s">
        <v>78</v>
      </c>
      <c r="B9" s="836"/>
      <c r="C9" s="836"/>
      <c r="D9" s="836"/>
      <c r="E9" s="836"/>
      <c r="F9" s="984" t="s">
        <v>216</v>
      </c>
      <c r="G9" s="985"/>
      <c r="H9" s="985" t="s">
        <v>217</v>
      </c>
      <c r="I9" s="985"/>
      <c r="J9" s="985" t="s">
        <v>217</v>
      </c>
      <c r="K9" s="985"/>
      <c r="L9" s="985" t="s">
        <v>217</v>
      </c>
      <c r="M9" s="986"/>
      <c r="N9" s="830"/>
      <c r="O9" s="830"/>
      <c r="P9" s="830"/>
      <c r="Q9" s="830"/>
      <c r="R9" s="830"/>
      <c r="S9" s="830"/>
      <c r="T9" s="830"/>
      <c r="U9" s="830"/>
      <c r="V9" s="830"/>
      <c r="W9" s="852"/>
      <c r="X9" s="821"/>
      <c r="Y9" s="996"/>
      <c r="Z9" s="996"/>
      <c r="AA9" s="996"/>
      <c r="AB9" s="996"/>
      <c r="AC9" s="996"/>
      <c r="AD9" s="988"/>
      <c r="AE9" s="111"/>
      <c r="AF9" s="111"/>
      <c r="AG9" s="27"/>
    </row>
    <row r="10" spans="1:33" s="30" customFormat="1" ht="35.25" customHeight="1" x14ac:dyDescent="0.15">
      <c r="A10" s="835" t="s">
        <v>59</v>
      </c>
      <c r="B10" s="836"/>
      <c r="C10" s="836"/>
      <c r="D10" s="836"/>
      <c r="E10" s="836"/>
      <c r="F10" s="982" t="s">
        <v>218</v>
      </c>
      <c r="G10" s="982"/>
      <c r="H10" s="982"/>
      <c r="I10" s="982"/>
      <c r="J10" s="982"/>
      <c r="K10" s="982"/>
      <c r="L10" s="982"/>
      <c r="M10" s="982"/>
      <c r="N10" s="838" t="s">
        <v>9</v>
      </c>
      <c r="O10" s="838"/>
      <c r="P10" s="838"/>
      <c r="Q10" s="839" t="s">
        <v>73</v>
      </c>
      <c r="R10" s="839"/>
      <c r="S10" s="839"/>
      <c r="T10" s="839"/>
      <c r="U10" s="839"/>
      <c r="V10" s="839"/>
      <c r="W10" s="839"/>
      <c r="X10" s="839"/>
      <c r="Y10" s="839"/>
      <c r="Z10" s="839"/>
      <c r="AA10" s="839"/>
      <c r="AB10" s="839"/>
      <c r="AC10" s="839"/>
      <c r="AD10" s="840"/>
    </row>
    <row r="11" spans="1:33" s="31" customFormat="1" ht="30" customHeight="1" x14ac:dyDescent="0.15">
      <c r="A11" s="853" t="s">
        <v>49</v>
      </c>
      <c r="B11" s="854"/>
      <c r="C11" s="854"/>
      <c r="D11" s="854"/>
      <c r="E11" s="854"/>
      <c r="F11" s="982" t="s">
        <v>225</v>
      </c>
      <c r="G11" s="982"/>
      <c r="H11" s="982"/>
      <c r="I11" s="982"/>
      <c r="J11" s="982"/>
      <c r="K11" s="982"/>
      <c r="L11" s="982"/>
      <c r="M11" s="982"/>
      <c r="N11" s="982"/>
      <c r="O11" s="982"/>
      <c r="P11" s="982"/>
      <c r="Q11" s="855" t="s">
        <v>10</v>
      </c>
      <c r="R11" s="855"/>
      <c r="S11" s="855"/>
      <c r="T11" s="313" t="s">
        <v>226</v>
      </c>
      <c r="U11" s="981">
        <v>31</v>
      </c>
      <c r="V11" s="981"/>
      <c r="W11" s="95" t="s">
        <v>1</v>
      </c>
      <c r="X11" s="981">
        <v>1</v>
      </c>
      <c r="Y11" s="981"/>
      <c r="Z11" s="95" t="s">
        <v>2</v>
      </c>
      <c r="AA11" s="981">
        <v>1</v>
      </c>
      <c r="AB11" s="981"/>
      <c r="AC11" s="95" t="s">
        <v>3</v>
      </c>
      <c r="AD11" s="82" t="s">
        <v>30</v>
      </c>
      <c r="AE11" s="36"/>
      <c r="AF11" s="38"/>
    </row>
    <row r="12" spans="1:33" s="30" customFormat="1" ht="30" customHeight="1" x14ac:dyDescent="0.15">
      <c r="A12" s="853"/>
      <c r="B12" s="854"/>
      <c r="C12" s="854"/>
      <c r="D12" s="854"/>
      <c r="E12" s="854"/>
      <c r="F12" s="982"/>
      <c r="G12" s="982"/>
      <c r="H12" s="982"/>
      <c r="I12" s="982"/>
      <c r="J12" s="982"/>
      <c r="K12" s="982"/>
      <c r="L12" s="982"/>
      <c r="M12" s="982"/>
      <c r="N12" s="982"/>
      <c r="O12" s="982"/>
      <c r="P12" s="982"/>
      <c r="Q12" s="857" t="s">
        <v>23</v>
      </c>
      <c r="R12" s="857"/>
      <c r="S12" s="857"/>
      <c r="T12" s="314" t="s">
        <v>226</v>
      </c>
      <c r="U12" s="983">
        <v>31</v>
      </c>
      <c r="V12" s="983"/>
      <c r="W12" s="100" t="s">
        <v>1</v>
      </c>
      <c r="X12" s="983">
        <v>1</v>
      </c>
      <c r="Y12" s="977"/>
      <c r="Z12" s="96" t="s">
        <v>2</v>
      </c>
      <c r="AA12" s="983">
        <v>31</v>
      </c>
      <c r="AB12" s="983"/>
      <c r="AC12" s="100" t="s">
        <v>3</v>
      </c>
      <c r="AD12" s="39" t="s">
        <v>31</v>
      </c>
      <c r="AE12" s="36"/>
      <c r="AF12" s="40"/>
    </row>
    <row r="13" spans="1:33" s="30" customFormat="1" ht="30" customHeight="1" x14ac:dyDescent="0.15">
      <c r="A13" s="860" t="s">
        <v>50</v>
      </c>
      <c r="B13" s="861"/>
      <c r="C13" s="861"/>
      <c r="D13" s="861"/>
      <c r="E13" s="861"/>
      <c r="F13" s="327" t="s">
        <v>226</v>
      </c>
      <c r="G13" s="981">
        <v>31</v>
      </c>
      <c r="H13" s="981"/>
      <c r="I13" s="95" t="s">
        <v>1</v>
      </c>
      <c r="J13" s="981">
        <v>1</v>
      </c>
      <c r="K13" s="981"/>
      <c r="L13" s="95" t="s">
        <v>2</v>
      </c>
      <c r="M13" s="981">
        <v>1</v>
      </c>
      <c r="N13" s="981"/>
      <c r="O13" s="95" t="s">
        <v>3</v>
      </c>
      <c r="P13" s="80" t="s">
        <v>30</v>
      </c>
      <c r="Q13" s="862" t="s">
        <v>76</v>
      </c>
      <c r="R13" s="863"/>
      <c r="S13" s="864"/>
      <c r="T13" s="865"/>
      <c r="U13" s="866"/>
      <c r="V13" s="866"/>
      <c r="W13" s="866"/>
      <c r="X13" s="869" t="s">
        <v>24</v>
      </c>
      <c r="Y13" s="871" t="s">
        <v>11</v>
      </c>
      <c r="Z13" s="872"/>
      <c r="AA13" s="873">
        <v>50</v>
      </c>
      <c r="AB13" s="874"/>
      <c r="AC13" s="874"/>
      <c r="AD13" s="877" t="s">
        <v>60</v>
      </c>
      <c r="AE13" s="36"/>
      <c r="AF13" s="40"/>
    </row>
    <row r="14" spans="1:33" s="30" customFormat="1" ht="30" customHeight="1" x14ac:dyDescent="0.15">
      <c r="A14" s="860"/>
      <c r="B14" s="861"/>
      <c r="C14" s="861"/>
      <c r="D14" s="861"/>
      <c r="E14" s="861"/>
      <c r="F14" s="328" t="s">
        <v>226</v>
      </c>
      <c r="G14" s="977">
        <v>31</v>
      </c>
      <c r="H14" s="977"/>
      <c r="I14" s="96" t="s">
        <v>1</v>
      </c>
      <c r="J14" s="977">
        <v>2</v>
      </c>
      <c r="K14" s="977"/>
      <c r="L14" s="96" t="s">
        <v>2</v>
      </c>
      <c r="M14" s="977">
        <v>28</v>
      </c>
      <c r="N14" s="977"/>
      <c r="O14" s="96" t="s">
        <v>3</v>
      </c>
      <c r="P14" s="81" t="s">
        <v>31</v>
      </c>
      <c r="Q14" s="863"/>
      <c r="R14" s="863"/>
      <c r="S14" s="864"/>
      <c r="T14" s="867"/>
      <c r="U14" s="868"/>
      <c r="V14" s="868"/>
      <c r="W14" s="868"/>
      <c r="X14" s="870"/>
      <c r="Y14" s="871"/>
      <c r="Z14" s="872"/>
      <c r="AA14" s="875"/>
      <c r="AB14" s="876"/>
      <c r="AC14" s="876"/>
      <c r="AD14" s="878"/>
      <c r="AE14" s="36"/>
      <c r="AF14" s="40"/>
    </row>
    <row r="15" spans="1:33" s="41" customFormat="1" ht="30" customHeight="1" x14ac:dyDescent="0.2">
      <c r="A15" s="879" t="s">
        <v>83</v>
      </c>
      <c r="B15" s="880"/>
      <c r="C15" s="880"/>
      <c r="D15" s="880"/>
      <c r="E15" s="880"/>
      <c r="F15" s="105"/>
      <c r="G15" s="899" t="s">
        <v>87</v>
      </c>
      <c r="H15" s="899"/>
      <c r="I15" s="980">
        <v>22</v>
      </c>
      <c r="J15" s="980"/>
      <c r="K15" s="109" t="s">
        <v>85</v>
      </c>
      <c r="L15" s="83"/>
      <c r="M15" s="83"/>
      <c r="N15" s="83"/>
      <c r="O15" s="83"/>
      <c r="P15" s="83"/>
      <c r="Q15" s="83"/>
      <c r="R15" s="84"/>
      <c r="S15" s="85"/>
      <c r="T15" s="882" t="s">
        <v>84</v>
      </c>
      <c r="U15" s="883"/>
      <c r="V15" s="884"/>
      <c r="W15" s="891"/>
      <c r="X15" s="892"/>
      <c r="Y15" s="892"/>
      <c r="Z15" s="892"/>
      <c r="AA15" s="892"/>
      <c r="AB15" s="892"/>
      <c r="AC15" s="892"/>
      <c r="AD15" s="893" t="s">
        <v>22</v>
      </c>
    </row>
    <row r="16" spans="1:33" s="41" customFormat="1" ht="19.5" customHeight="1" x14ac:dyDescent="0.15">
      <c r="A16" s="879"/>
      <c r="B16" s="880"/>
      <c r="C16" s="880"/>
      <c r="D16" s="880"/>
      <c r="E16" s="880"/>
      <c r="F16" s="105"/>
      <c r="G16" s="106"/>
      <c r="H16" s="104"/>
      <c r="I16" s="104"/>
      <c r="J16" s="104"/>
      <c r="K16" s="104"/>
      <c r="L16" s="104"/>
      <c r="M16" s="104"/>
      <c r="N16" s="104"/>
      <c r="O16" s="104"/>
      <c r="P16" s="104"/>
      <c r="Q16" s="104"/>
      <c r="R16" s="27"/>
      <c r="S16" s="86"/>
      <c r="T16" s="885"/>
      <c r="U16" s="886"/>
      <c r="V16" s="887"/>
      <c r="W16" s="891"/>
      <c r="X16" s="892"/>
      <c r="Y16" s="892"/>
      <c r="Z16" s="892"/>
      <c r="AA16" s="892"/>
      <c r="AB16" s="892"/>
      <c r="AC16" s="892"/>
      <c r="AD16" s="893"/>
    </row>
    <row r="17" spans="1:103" s="41" customFormat="1" ht="19.5" customHeight="1" x14ac:dyDescent="0.15">
      <c r="A17" s="879"/>
      <c r="B17" s="880"/>
      <c r="C17" s="880"/>
      <c r="D17" s="880"/>
      <c r="E17" s="880"/>
      <c r="F17" s="105"/>
      <c r="G17" s="978">
        <v>380000</v>
      </c>
      <c r="H17" s="978"/>
      <c r="I17" s="978"/>
      <c r="J17" s="978"/>
      <c r="K17" s="978"/>
      <c r="L17" s="978"/>
      <c r="M17" s="978"/>
      <c r="N17" s="978"/>
      <c r="O17" s="978"/>
      <c r="P17" s="901" t="s">
        <v>22</v>
      </c>
      <c r="Q17" s="901"/>
      <c r="R17" s="103"/>
      <c r="S17" s="86"/>
      <c r="T17" s="888"/>
      <c r="U17" s="889"/>
      <c r="V17" s="890"/>
      <c r="W17" s="891"/>
      <c r="X17" s="892"/>
      <c r="Y17" s="892"/>
      <c r="Z17" s="892"/>
      <c r="AA17" s="892"/>
      <c r="AB17" s="892"/>
      <c r="AC17" s="892"/>
      <c r="AD17" s="893"/>
    </row>
    <row r="18" spans="1:103" s="41" customFormat="1" ht="20.100000000000001" customHeight="1" x14ac:dyDescent="0.15">
      <c r="A18" s="879"/>
      <c r="B18" s="880"/>
      <c r="C18" s="880"/>
      <c r="D18" s="880"/>
      <c r="E18" s="880"/>
      <c r="F18" s="87"/>
      <c r="G18" s="979"/>
      <c r="H18" s="979"/>
      <c r="I18" s="979"/>
      <c r="J18" s="979"/>
      <c r="K18" s="979"/>
      <c r="L18" s="979"/>
      <c r="M18" s="979"/>
      <c r="N18" s="979"/>
      <c r="O18" s="979"/>
      <c r="P18" s="902"/>
      <c r="Q18" s="902"/>
      <c r="R18" s="27"/>
      <c r="S18" s="86"/>
      <c r="T18" s="894" t="s">
        <v>77</v>
      </c>
      <c r="U18" s="895"/>
      <c r="V18" s="895"/>
      <c r="W18" s="897"/>
      <c r="X18" s="898"/>
      <c r="Y18" s="898"/>
      <c r="Z18" s="898"/>
      <c r="AA18" s="898"/>
      <c r="AB18" s="898"/>
      <c r="AC18" s="898"/>
      <c r="AD18" s="893" t="s">
        <v>22</v>
      </c>
    </row>
    <row r="19" spans="1:103" s="41" customFormat="1" ht="20.100000000000001" customHeight="1" x14ac:dyDescent="0.15">
      <c r="A19" s="879"/>
      <c r="B19" s="880"/>
      <c r="C19" s="880"/>
      <c r="D19" s="880"/>
      <c r="E19" s="880"/>
      <c r="F19" s="107"/>
      <c r="G19" s="27"/>
      <c r="H19" s="27"/>
      <c r="I19" s="27"/>
      <c r="J19" s="27"/>
      <c r="K19" s="27"/>
      <c r="L19" s="27"/>
      <c r="M19" s="27"/>
      <c r="N19" s="27"/>
      <c r="O19" s="27"/>
      <c r="P19" s="27"/>
      <c r="Q19" s="27"/>
      <c r="R19" s="27"/>
      <c r="S19" s="86"/>
      <c r="T19" s="895"/>
      <c r="U19" s="895"/>
      <c r="V19" s="895"/>
      <c r="W19" s="897"/>
      <c r="X19" s="898"/>
      <c r="Y19" s="898"/>
      <c r="Z19" s="898"/>
      <c r="AA19" s="898"/>
      <c r="AB19" s="898"/>
      <c r="AC19" s="898"/>
      <c r="AD19" s="893"/>
    </row>
    <row r="20" spans="1:103" s="41" customFormat="1" ht="20.100000000000001" customHeight="1" x14ac:dyDescent="0.15">
      <c r="A20" s="879"/>
      <c r="B20" s="880"/>
      <c r="C20" s="880"/>
      <c r="D20" s="881"/>
      <c r="E20" s="881"/>
      <c r="F20" s="107"/>
      <c r="G20" s="27"/>
      <c r="H20" s="27"/>
      <c r="I20" s="27"/>
      <c r="J20" s="27"/>
      <c r="K20" s="27"/>
      <c r="L20" s="27"/>
      <c r="M20" s="27"/>
      <c r="N20" s="27"/>
      <c r="O20" s="27"/>
      <c r="P20" s="27"/>
      <c r="Q20" s="27"/>
      <c r="R20" s="49"/>
      <c r="S20" s="108"/>
      <c r="T20" s="896"/>
      <c r="U20" s="896"/>
      <c r="V20" s="896"/>
      <c r="W20" s="897"/>
      <c r="X20" s="898"/>
      <c r="Y20" s="898"/>
      <c r="Z20" s="898"/>
      <c r="AA20" s="898"/>
      <c r="AB20" s="898"/>
      <c r="AC20" s="898"/>
      <c r="AD20" s="893"/>
    </row>
    <row r="21" spans="1:103" s="11" customFormat="1" ht="35.1" customHeight="1" x14ac:dyDescent="0.15">
      <c r="A21" s="909" t="s">
        <v>5</v>
      </c>
      <c r="B21" s="910"/>
      <c r="C21" s="911"/>
      <c r="D21" s="973">
        <v>171171</v>
      </c>
      <c r="E21" s="974"/>
      <c r="F21" s="974"/>
      <c r="G21" s="974"/>
      <c r="H21" s="974"/>
      <c r="I21" s="974"/>
      <c r="J21" s="974"/>
      <c r="K21" s="974"/>
      <c r="L21" s="974"/>
      <c r="M21" s="974"/>
      <c r="N21" s="974"/>
      <c r="O21" s="974"/>
      <c r="P21" s="919" t="s">
        <v>12</v>
      </c>
      <c r="Q21" s="921" t="s">
        <v>75</v>
      </c>
      <c r="R21" s="922"/>
      <c r="S21" s="923"/>
      <c r="T21" s="927"/>
      <c r="U21" s="928"/>
      <c r="V21" s="928"/>
      <c r="W21" s="928"/>
      <c r="X21" s="928"/>
      <c r="Y21" s="928"/>
      <c r="Z21" s="928"/>
      <c r="AA21" s="928"/>
      <c r="AB21" s="928"/>
      <c r="AC21" s="928"/>
      <c r="AD21" s="905" t="s">
        <v>12</v>
      </c>
    </row>
    <row r="22" spans="1:103" ht="35.1" customHeight="1" thickBot="1" x14ac:dyDescent="0.2">
      <c r="A22" s="912"/>
      <c r="B22" s="913"/>
      <c r="C22" s="914"/>
      <c r="D22" s="975"/>
      <c r="E22" s="976"/>
      <c r="F22" s="976"/>
      <c r="G22" s="976"/>
      <c r="H22" s="976"/>
      <c r="I22" s="976"/>
      <c r="J22" s="976"/>
      <c r="K22" s="976"/>
      <c r="L22" s="976"/>
      <c r="M22" s="976"/>
      <c r="N22" s="976"/>
      <c r="O22" s="976"/>
      <c r="P22" s="920"/>
      <c r="Q22" s="924"/>
      <c r="R22" s="925"/>
      <c r="S22" s="926"/>
      <c r="T22" s="929"/>
      <c r="U22" s="930"/>
      <c r="V22" s="930"/>
      <c r="W22" s="930"/>
      <c r="X22" s="930"/>
      <c r="Y22" s="930"/>
      <c r="Z22" s="930"/>
      <c r="AA22" s="930"/>
      <c r="AB22" s="930"/>
      <c r="AC22" s="930"/>
      <c r="AD22" s="906"/>
    </row>
    <row r="23" spans="1:103" s="43" customFormat="1" ht="30" customHeight="1" x14ac:dyDescent="0.15">
      <c r="A23" s="45"/>
      <c r="B23" s="907" t="s">
        <v>21</v>
      </c>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7"/>
      <c r="AB23" s="97"/>
      <c r="AC23" s="97"/>
      <c r="AD23" s="98"/>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row>
    <row r="24" spans="1:103" s="43" customFormat="1" ht="20.25" customHeight="1" x14ac:dyDescent="0.15">
      <c r="A24" s="45"/>
      <c r="B24" s="42"/>
      <c r="C24" s="27" t="s">
        <v>208</v>
      </c>
      <c r="D24" s="27"/>
      <c r="E24" s="27"/>
      <c r="F24" s="27"/>
      <c r="G24" s="27"/>
      <c r="H24" s="27"/>
      <c r="I24" s="27"/>
      <c r="J24" s="27"/>
      <c r="K24" s="27"/>
      <c r="L24" s="27"/>
      <c r="M24" s="27"/>
      <c r="N24" s="27"/>
      <c r="O24" s="27"/>
      <c r="P24" s="27"/>
      <c r="Q24" s="27"/>
      <c r="R24" s="27"/>
      <c r="S24" s="11"/>
      <c r="T24" s="11"/>
      <c r="U24" s="11"/>
      <c r="V24" s="27"/>
      <c r="W24" s="27"/>
      <c r="X24" s="27"/>
      <c r="Y24" s="27"/>
      <c r="Z24" s="27"/>
      <c r="AA24" s="27"/>
      <c r="AB24" s="27"/>
      <c r="AC24" s="27"/>
      <c r="AD24" s="44"/>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row>
    <row r="25" spans="1:103" s="43" customFormat="1" ht="20.25" customHeight="1" x14ac:dyDescent="0.15">
      <c r="A25" s="45"/>
      <c r="B25" s="42"/>
      <c r="C25" s="27"/>
      <c r="D25" s="27"/>
      <c r="E25" s="27"/>
      <c r="F25" s="27"/>
      <c r="G25" s="27"/>
      <c r="H25" s="27"/>
      <c r="I25" s="27"/>
      <c r="J25" s="27"/>
      <c r="K25" s="27"/>
      <c r="L25" s="27"/>
      <c r="M25" s="27"/>
      <c r="N25" s="27"/>
      <c r="O25" s="27"/>
      <c r="P25" s="27"/>
      <c r="Q25" s="27"/>
      <c r="R25" s="27"/>
      <c r="S25" s="11"/>
      <c r="T25" s="11"/>
      <c r="U25" s="11"/>
      <c r="V25" s="27"/>
      <c r="W25" s="27"/>
      <c r="X25" s="27"/>
      <c r="Y25" s="27"/>
      <c r="Z25" s="27"/>
      <c r="AA25" s="27"/>
      <c r="AB25" s="27"/>
      <c r="AC25" s="27"/>
      <c r="AD25" s="44"/>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row>
    <row r="26" spans="1:103" s="43" customFormat="1" ht="20.25" customHeight="1" x14ac:dyDescent="0.15">
      <c r="A26" s="45"/>
      <c r="B26" s="48"/>
      <c r="C26" s="11"/>
      <c r="D26" s="315" t="s">
        <v>226</v>
      </c>
      <c r="E26" s="315"/>
      <c r="F26" s="972">
        <v>31</v>
      </c>
      <c r="G26" s="972"/>
      <c r="H26" s="27" t="s">
        <v>1</v>
      </c>
      <c r="I26" s="972">
        <v>2</v>
      </c>
      <c r="J26" s="972"/>
      <c r="K26" s="27" t="s">
        <v>14</v>
      </c>
      <c r="L26" s="972">
        <v>10</v>
      </c>
      <c r="M26" s="972"/>
      <c r="N26" s="27" t="s">
        <v>3</v>
      </c>
      <c r="O26" s="27"/>
      <c r="P26" s="27"/>
      <c r="Q26" s="27"/>
      <c r="R26" s="27"/>
      <c r="S26" s="27"/>
      <c r="T26" s="11"/>
      <c r="U26" s="11"/>
      <c r="V26" s="11"/>
      <c r="W26" s="27"/>
      <c r="X26" s="27"/>
      <c r="Y26" s="27"/>
      <c r="Z26" s="27"/>
      <c r="AA26" s="27"/>
      <c r="AB26" s="27"/>
      <c r="AC26" s="27"/>
      <c r="AD26" s="44"/>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row>
    <row r="27" spans="1:103" s="43" customFormat="1" ht="14.25" customHeight="1" x14ac:dyDescent="0.15">
      <c r="A27" s="45"/>
      <c r="B27" s="48"/>
      <c r="C27" s="11"/>
      <c r="D27" s="27"/>
      <c r="E27" s="27"/>
      <c r="F27" s="15"/>
      <c r="G27" s="15"/>
      <c r="H27" s="27"/>
      <c r="I27" s="15"/>
      <c r="J27" s="15"/>
      <c r="K27" s="27"/>
      <c r="L27" s="15"/>
      <c r="M27" s="15"/>
      <c r="N27" s="27"/>
      <c r="O27" s="27"/>
      <c r="P27" s="27"/>
      <c r="Q27" s="27"/>
      <c r="R27" s="27"/>
      <c r="S27" s="27"/>
      <c r="T27" s="11"/>
      <c r="U27" s="11"/>
      <c r="V27" s="11"/>
      <c r="W27" s="27"/>
      <c r="X27" s="27"/>
      <c r="Y27" s="27"/>
      <c r="Z27" s="27"/>
      <c r="AA27" s="27"/>
      <c r="AB27" s="27"/>
      <c r="AC27" s="27"/>
      <c r="AD27" s="44"/>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row>
    <row r="28" spans="1:103" s="43" customFormat="1" ht="30" customHeight="1" x14ac:dyDescent="0.15">
      <c r="A28" s="45"/>
      <c r="B28" s="48"/>
      <c r="C28" s="27"/>
      <c r="D28" s="27"/>
      <c r="E28" s="27"/>
      <c r="F28" s="27"/>
      <c r="G28" s="27"/>
      <c r="H28" s="27"/>
      <c r="I28" s="27"/>
      <c r="J28" s="27"/>
      <c r="K28" s="27" t="s">
        <v>0</v>
      </c>
      <c r="L28" s="27"/>
      <c r="M28" s="27"/>
      <c r="N28" s="27"/>
      <c r="O28" s="931" t="s">
        <v>13</v>
      </c>
      <c r="P28" s="931"/>
      <c r="Q28" s="931"/>
      <c r="R28" s="969" t="s">
        <v>227</v>
      </c>
      <c r="S28" s="969"/>
      <c r="T28" s="969"/>
      <c r="U28" s="969"/>
      <c r="V28" s="969"/>
      <c r="W28" s="969"/>
      <c r="X28" s="969"/>
      <c r="Y28" s="969"/>
      <c r="Z28" s="969"/>
      <c r="AA28" s="969"/>
      <c r="AB28" s="969"/>
      <c r="AC28" s="46"/>
      <c r="AD28" s="47"/>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row>
    <row r="29" spans="1:103" s="43" customFormat="1" ht="30" customHeight="1" x14ac:dyDescent="0.15">
      <c r="A29" s="45"/>
      <c r="B29" s="48"/>
      <c r="C29" s="27"/>
      <c r="D29" s="27"/>
      <c r="E29" s="27"/>
      <c r="F29" s="27"/>
      <c r="G29" s="27"/>
      <c r="H29" s="27"/>
      <c r="I29" s="27"/>
      <c r="J29" s="27"/>
      <c r="K29" s="27"/>
      <c r="L29" s="27"/>
      <c r="M29" s="27"/>
      <c r="N29" s="27"/>
      <c r="O29" s="933" t="s">
        <v>15</v>
      </c>
      <c r="P29" s="933"/>
      <c r="Q29" s="933"/>
      <c r="R29" s="970" t="s">
        <v>218</v>
      </c>
      <c r="S29" s="970"/>
      <c r="T29" s="970"/>
      <c r="U29" s="970"/>
      <c r="V29" s="970"/>
      <c r="W29" s="970"/>
      <c r="X29" s="970"/>
      <c r="Y29" s="970"/>
      <c r="Z29" s="970"/>
      <c r="AA29" s="970"/>
      <c r="AB29" s="970"/>
      <c r="AC29" s="27"/>
      <c r="AD29" s="47"/>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8"/>
    </row>
    <row r="30" spans="1:103" s="43" customFormat="1" ht="30" customHeight="1" x14ac:dyDescent="0.15">
      <c r="A30" s="91"/>
      <c r="B30" s="88"/>
      <c r="C30" s="49"/>
      <c r="D30" s="49"/>
      <c r="E30" s="49"/>
      <c r="F30" s="49"/>
      <c r="G30" s="49"/>
      <c r="H30" s="49"/>
      <c r="I30" s="49"/>
      <c r="J30" s="49"/>
      <c r="K30" s="49"/>
      <c r="L30" s="49"/>
      <c r="M30" s="49"/>
      <c r="N30" s="49"/>
      <c r="O30" s="50" t="s">
        <v>46</v>
      </c>
      <c r="P30" s="51"/>
      <c r="Q30" s="51"/>
      <c r="R30" s="971" t="s">
        <v>228</v>
      </c>
      <c r="S30" s="971"/>
      <c r="T30" s="971"/>
      <c r="U30" s="971"/>
      <c r="V30" s="971"/>
      <c r="W30" s="971"/>
      <c r="X30" s="971"/>
      <c r="Y30" s="971"/>
      <c r="Z30" s="971"/>
      <c r="AA30" s="971"/>
      <c r="AB30" s="971"/>
      <c r="AC30" s="51" t="s">
        <v>47</v>
      </c>
      <c r="AD30" s="52"/>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42"/>
    </row>
    <row r="31" spans="1:103" s="43" customFormat="1" ht="20.25" customHeight="1" x14ac:dyDescent="0.15">
      <c r="A31" s="92"/>
      <c r="B31" s="42"/>
      <c r="C31" s="27" t="s">
        <v>48</v>
      </c>
      <c r="D31" s="54"/>
      <c r="E31" s="54"/>
      <c r="F31" s="54"/>
      <c r="G31" s="54"/>
      <c r="H31" s="54"/>
      <c r="I31" s="54"/>
      <c r="J31" s="54"/>
      <c r="K31" s="54"/>
      <c r="L31" s="54"/>
      <c r="M31" s="54"/>
      <c r="N31" s="54"/>
      <c r="O31" s="54"/>
      <c r="P31" s="54"/>
      <c r="Q31" s="54"/>
      <c r="R31" s="54"/>
      <c r="S31" s="54"/>
      <c r="T31" s="54"/>
      <c r="U31" s="54"/>
      <c r="V31" s="54"/>
      <c r="W31" s="54"/>
      <c r="X31" s="54"/>
      <c r="Y31" s="54"/>
      <c r="Z31" s="55"/>
      <c r="AA31" s="55"/>
      <c r="AB31" s="55"/>
      <c r="AC31" s="55"/>
      <c r="AD31" s="56"/>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row>
    <row r="32" spans="1:103" s="43" customFormat="1" ht="20.25" customHeight="1" x14ac:dyDescent="0.15">
      <c r="A32" s="45"/>
      <c r="B32" s="42"/>
      <c r="C32" s="27"/>
      <c r="D32" s="54"/>
      <c r="E32" s="54"/>
      <c r="F32" s="54"/>
      <c r="G32" s="54"/>
      <c r="H32" s="54"/>
      <c r="I32" s="54"/>
      <c r="J32" s="54"/>
      <c r="K32" s="54"/>
      <c r="L32" s="54"/>
      <c r="M32" s="54"/>
      <c r="N32" s="54"/>
      <c r="O32" s="54"/>
      <c r="P32" s="54"/>
      <c r="Q32" s="54"/>
      <c r="R32" s="54"/>
      <c r="S32" s="54"/>
      <c r="T32" s="54"/>
      <c r="U32" s="54"/>
      <c r="V32" s="54"/>
      <c r="W32" s="54"/>
      <c r="X32" s="54"/>
      <c r="Y32" s="54"/>
      <c r="Z32" s="55"/>
      <c r="AA32" s="55"/>
      <c r="AB32" s="55"/>
      <c r="AC32" s="55"/>
      <c r="AD32" s="56"/>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row>
    <row r="33" spans="1:103" s="43" customFormat="1" ht="20.25" customHeight="1" x14ac:dyDescent="0.15">
      <c r="A33" s="45"/>
      <c r="B33" s="48"/>
      <c r="C33" s="11"/>
      <c r="D33" s="315" t="s">
        <v>226</v>
      </c>
      <c r="E33" s="315"/>
      <c r="F33" s="972">
        <v>31</v>
      </c>
      <c r="G33" s="972"/>
      <c r="H33" s="27" t="s">
        <v>1</v>
      </c>
      <c r="I33" s="972">
        <v>2</v>
      </c>
      <c r="J33" s="972"/>
      <c r="K33" s="27" t="s">
        <v>14</v>
      </c>
      <c r="L33" s="972">
        <v>10</v>
      </c>
      <c r="M33" s="972"/>
      <c r="N33" s="27" t="s">
        <v>3</v>
      </c>
      <c r="O33" s="27"/>
      <c r="P33" s="27"/>
      <c r="Q33" s="27"/>
      <c r="R33" s="27"/>
      <c r="S33" s="27"/>
      <c r="T33" s="11"/>
      <c r="U33" s="11"/>
      <c r="V33" s="11"/>
      <c r="W33" s="27"/>
      <c r="X33" s="27"/>
      <c r="Y33" s="27"/>
      <c r="Z33" s="27"/>
      <c r="AA33" s="27"/>
      <c r="AB33" s="27"/>
      <c r="AC33" s="27"/>
      <c r="AD33" s="44"/>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row>
    <row r="34" spans="1:103" s="43" customFormat="1" ht="15.75" customHeight="1" x14ac:dyDescent="0.15">
      <c r="A34" s="45"/>
      <c r="B34" s="48"/>
      <c r="C34" s="11"/>
      <c r="D34" s="27"/>
      <c r="E34" s="27"/>
      <c r="F34" s="15"/>
      <c r="G34" s="15"/>
      <c r="H34" s="27"/>
      <c r="I34" s="15"/>
      <c r="J34" s="15"/>
      <c r="K34" s="27"/>
      <c r="L34" s="15"/>
      <c r="M34" s="15"/>
      <c r="N34" s="27"/>
      <c r="O34" s="27"/>
      <c r="P34" s="27"/>
      <c r="Q34" s="27"/>
      <c r="R34" s="27"/>
      <c r="S34" s="27"/>
      <c r="T34" s="11"/>
      <c r="U34" s="11"/>
      <c r="V34" s="11"/>
      <c r="W34" s="27"/>
      <c r="X34" s="27"/>
      <c r="Y34" s="27"/>
      <c r="Z34" s="27"/>
      <c r="AA34" s="27"/>
      <c r="AB34" s="27"/>
      <c r="AC34" s="27"/>
      <c r="AD34" s="44"/>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row>
    <row r="35" spans="1:103" s="43" customFormat="1" ht="30" customHeight="1" x14ac:dyDescent="0.15">
      <c r="A35" s="45"/>
      <c r="B35" s="42"/>
      <c r="C35" s="27"/>
      <c r="D35" s="27"/>
      <c r="E35" s="27"/>
      <c r="F35" s="27" t="s">
        <v>17</v>
      </c>
      <c r="G35" s="27"/>
      <c r="H35" s="27"/>
      <c r="I35" s="27"/>
      <c r="J35" s="937" t="s">
        <v>18</v>
      </c>
      <c r="K35" s="937"/>
      <c r="L35" s="937"/>
      <c r="M35" s="937"/>
      <c r="N35" s="969" t="s">
        <v>229</v>
      </c>
      <c r="O35" s="969"/>
      <c r="P35" s="969"/>
      <c r="Q35" s="969"/>
      <c r="R35" s="969"/>
      <c r="S35" s="969"/>
      <c r="T35" s="969"/>
      <c r="U35" s="969"/>
      <c r="V35" s="969"/>
      <c r="W35" s="969"/>
      <c r="X35" s="969"/>
      <c r="Y35" s="969"/>
      <c r="Z35" s="969"/>
      <c r="AA35" s="969"/>
      <c r="AB35" s="46"/>
      <c r="AC35" s="46"/>
      <c r="AD35" s="47"/>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row>
    <row r="36" spans="1:103" s="43" customFormat="1" ht="30" customHeight="1" x14ac:dyDescent="0.15">
      <c r="A36" s="45"/>
      <c r="B36" s="42"/>
      <c r="C36" s="27"/>
      <c r="D36" s="27"/>
      <c r="E36" s="27"/>
      <c r="F36" s="27"/>
      <c r="G36" s="27"/>
      <c r="H36" s="27"/>
      <c r="I36" s="27"/>
      <c r="J36" s="937" t="s">
        <v>72</v>
      </c>
      <c r="K36" s="937"/>
      <c r="L36" s="937"/>
      <c r="M36" s="937"/>
      <c r="N36" s="969" t="s">
        <v>215</v>
      </c>
      <c r="O36" s="969"/>
      <c r="P36" s="969"/>
      <c r="Q36" s="969"/>
      <c r="R36" s="969"/>
      <c r="S36" s="969"/>
      <c r="T36" s="969"/>
      <c r="U36" s="969"/>
      <c r="V36" s="969"/>
      <c r="W36" s="969"/>
      <c r="X36" s="969"/>
      <c r="Y36" s="969"/>
      <c r="Z36" s="969"/>
      <c r="AA36" s="969"/>
      <c r="AB36" s="46"/>
      <c r="AC36" s="46"/>
      <c r="AD36" s="47"/>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row>
    <row r="37" spans="1:103" s="43" customFormat="1" ht="30" customHeight="1" x14ac:dyDescent="0.15">
      <c r="A37" s="45"/>
      <c r="B37" s="42"/>
      <c r="C37" s="27"/>
      <c r="D37" s="27"/>
      <c r="E37" s="27"/>
      <c r="F37" s="27"/>
      <c r="G37" s="27"/>
      <c r="H37" s="27"/>
      <c r="I37" s="27"/>
      <c r="J37" s="937" t="s">
        <v>19</v>
      </c>
      <c r="K37" s="937"/>
      <c r="L37" s="937"/>
      <c r="M37" s="937"/>
      <c r="N37" s="57" t="s">
        <v>20</v>
      </c>
      <c r="O37" s="57"/>
      <c r="P37" s="970" t="s">
        <v>231</v>
      </c>
      <c r="Q37" s="970"/>
      <c r="R37" s="970"/>
      <c r="S37" s="970"/>
      <c r="T37" s="970"/>
      <c r="U37" s="970"/>
      <c r="V37" s="970"/>
      <c r="W37" s="970"/>
      <c r="X37" s="970"/>
      <c r="Y37" s="970"/>
      <c r="Z37" s="970"/>
      <c r="AA37" s="970"/>
      <c r="AB37" s="58"/>
      <c r="AC37" s="58"/>
      <c r="AD37" s="59"/>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row>
    <row r="38" spans="1:103" ht="30" customHeight="1" thickBot="1" x14ac:dyDescent="0.2">
      <c r="A38" s="89"/>
      <c r="B38" s="90"/>
      <c r="C38" s="60"/>
      <c r="D38" s="60"/>
      <c r="E38" s="60"/>
      <c r="F38" s="60"/>
      <c r="G38" s="60"/>
      <c r="H38" s="60"/>
      <c r="I38" s="60"/>
      <c r="J38" s="60"/>
      <c r="K38" s="60"/>
      <c r="L38" s="60"/>
      <c r="M38" s="60"/>
      <c r="N38" s="61" t="s">
        <v>46</v>
      </c>
      <c r="O38" s="62"/>
      <c r="P38" s="316"/>
      <c r="Q38" s="968" t="s">
        <v>232</v>
      </c>
      <c r="R38" s="968"/>
      <c r="S38" s="968"/>
      <c r="T38" s="968"/>
      <c r="U38" s="968"/>
      <c r="V38" s="968"/>
      <c r="W38" s="968"/>
      <c r="X38" s="968"/>
      <c r="Y38" s="968"/>
      <c r="Z38" s="968"/>
      <c r="AA38" s="968"/>
      <c r="AB38" s="62" t="s">
        <v>47</v>
      </c>
      <c r="AC38" s="64"/>
      <c r="AD38" s="63"/>
    </row>
    <row r="39" spans="1:103" ht="13.5" customHeight="1" x14ac:dyDescent="0.15"/>
    <row r="40" spans="1:103" x14ac:dyDescent="0.15">
      <c r="S40" s="30"/>
      <c r="T40" s="30"/>
    </row>
    <row r="41" spans="1:103" x14ac:dyDescent="0.15">
      <c r="S41" s="30"/>
      <c r="T41" s="30"/>
    </row>
  </sheetData>
  <mergeCells count="84">
    <mergeCell ref="AD8:AD9"/>
    <mergeCell ref="V1:AD1"/>
    <mergeCell ref="AB2:AC2"/>
    <mergeCell ref="F4:S5"/>
    <mergeCell ref="A7:E8"/>
    <mergeCell ref="F7:M8"/>
    <mergeCell ref="N7:R9"/>
    <mergeCell ref="S7:V9"/>
    <mergeCell ref="W7:AD7"/>
    <mergeCell ref="W8:W9"/>
    <mergeCell ref="X8:X9"/>
    <mergeCell ref="Y8:Y9"/>
    <mergeCell ref="Z8:Z9"/>
    <mergeCell ref="AA8:AA9"/>
    <mergeCell ref="AB8:AB9"/>
    <mergeCell ref="AC8:AC9"/>
    <mergeCell ref="A9:E9"/>
    <mergeCell ref="F9:G9"/>
    <mergeCell ref="H9:I9"/>
    <mergeCell ref="J9:K9"/>
    <mergeCell ref="L9:M9"/>
    <mergeCell ref="N10:P10"/>
    <mergeCell ref="Q10:AD10"/>
    <mergeCell ref="A11:E12"/>
    <mergeCell ref="F11:P12"/>
    <mergeCell ref="Q11:S11"/>
    <mergeCell ref="U11:V11"/>
    <mergeCell ref="X11:Y11"/>
    <mergeCell ref="AA11:AB11"/>
    <mergeCell ref="Q12:S12"/>
    <mergeCell ref="U12:V12"/>
    <mergeCell ref="A10:E10"/>
    <mergeCell ref="F10:M10"/>
    <mergeCell ref="X12:Y12"/>
    <mergeCell ref="AA12:AB12"/>
    <mergeCell ref="A13:E14"/>
    <mergeCell ref="G13:H13"/>
    <mergeCell ref="J13:K13"/>
    <mergeCell ref="M13:N13"/>
    <mergeCell ref="Q13:S14"/>
    <mergeCell ref="A15:E20"/>
    <mergeCell ref="G15:H15"/>
    <mergeCell ref="I15:J15"/>
    <mergeCell ref="T15:V17"/>
    <mergeCell ref="W15:AC17"/>
    <mergeCell ref="AD13:AD14"/>
    <mergeCell ref="G14:H14"/>
    <mergeCell ref="J14:K14"/>
    <mergeCell ref="M14:N14"/>
    <mergeCell ref="AD21:AD22"/>
    <mergeCell ref="AD15:AD17"/>
    <mergeCell ref="G17:O18"/>
    <mergeCell ref="P17:Q18"/>
    <mergeCell ref="T18:V20"/>
    <mergeCell ref="W18:AC20"/>
    <mergeCell ref="AD18:AD20"/>
    <mergeCell ref="T13:W14"/>
    <mergeCell ref="X13:X14"/>
    <mergeCell ref="Y13:Z14"/>
    <mergeCell ref="AA13:AC14"/>
    <mergeCell ref="A21:C22"/>
    <mergeCell ref="D21:O22"/>
    <mergeCell ref="P21:P22"/>
    <mergeCell ref="Q21:S22"/>
    <mergeCell ref="T21:AC22"/>
    <mergeCell ref="B23:Z23"/>
    <mergeCell ref="F26:G26"/>
    <mergeCell ref="I26:J26"/>
    <mergeCell ref="L26:M26"/>
    <mergeCell ref="O28:Q28"/>
    <mergeCell ref="R28:AB28"/>
    <mergeCell ref="O29:Q29"/>
    <mergeCell ref="R29:AB29"/>
    <mergeCell ref="R30:AB30"/>
    <mergeCell ref="F33:G33"/>
    <mergeCell ref="I33:J33"/>
    <mergeCell ref="L33:M33"/>
    <mergeCell ref="Q38:AA38"/>
    <mergeCell ref="J35:M35"/>
    <mergeCell ref="N35:AA35"/>
    <mergeCell ref="J36:M36"/>
    <mergeCell ref="N36:AA36"/>
    <mergeCell ref="J37:M37"/>
    <mergeCell ref="P37:AA37"/>
  </mergeCells>
  <phoneticPr fontId="3"/>
  <conditionalFormatting sqref="F26:G26 I26:J26 L26:M26 R28:AB29 F33:G33 I33:J33 L33:M33 N35:AA36 P37:AA37 Q38 D21 U11:V12 X11:Y12 AA11:AB12 G13:H14 J13:K14 M13:N14 H7:L10 G10 G7:G8 M10 M7:M8 F7:F11 W9:X9 Y8:AD9">
    <cfRule type="cellIs" dxfId="11" priority="3" stopIfTrue="1" operator="equal">
      <formula>""</formula>
    </cfRule>
  </conditionalFormatting>
  <conditionalFormatting sqref="R30:AB30">
    <cfRule type="cellIs" dxfId="10" priority="4" stopIfTrue="1" operator="equal">
      <formula>$R$30="　"</formula>
    </cfRule>
  </conditionalFormatting>
  <conditionalFormatting sqref="I15:J15">
    <cfRule type="cellIs" dxfId="9" priority="2" stopIfTrue="1" operator="equal">
      <formula>""</formula>
    </cfRule>
  </conditionalFormatting>
  <conditionalFormatting sqref="G17">
    <cfRule type="cellIs" dxfId="8" priority="1" stopIfTrue="1" operator="equal">
      <formula>""</formula>
    </cfRule>
  </conditionalFormatting>
  <printOptions horizontalCentered="1" verticalCentered="1"/>
  <pageMargins left="0.39370078740157483" right="0.19685039370078741" top="0.39370078740157483" bottom="0.62992125984251968" header="0.6692913385826772" footer="0.39370078740157483"/>
  <pageSetup paperSize="9" scale="85" orientation="portrait" horizontalDpi="400" verticalDpi="4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E44"/>
  <sheetViews>
    <sheetView view="pageBreakPreview" zoomScaleNormal="100" workbookViewId="0">
      <selection activeCell="AE13" sqref="AE13"/>
    </sheetView>
  </sheetViews>
  <sheetFormatPr defaultRowHeight="14.25" x14ac:dyDescent="0.15"/>
  <cols>
    <col min="1" max="1" width="4.625" style="7" customWidth="1"/>
    <col min="2" max="2" width="8.75" style="7" customWidth="1"/>
    <col min="3" max="3" width="4.875" style="7" customWidth="1"/>
    <col min="4" max="4" width="3.375" style="7" customWidth="1"/>
    <col min="5" max="5" width="7.125" style="7" customWidth="1"/>
    <col min="6" max="6" width="4.875" style="7" customWidth="1"/>
    <col min="7" max="7" width="8.125" style="7" customWidth="1"/>
    <col min="8" max="8" width="3.625" style="7" customWidth="1"/>
    <col min="9" max="9" width="11.125" style="7" customWidth="1"/>
    <col min="10" max="18" width="5.625" style="7" customWidth="1"/>
    <col min="19" max="16384" width="9" style="7"/>
  </cols>
  <sheetData>
    <row r="1" spans="1:19" x14ac:dyDescent="0.15">
      <c r="A1" s="4"/>
      <c r="B1" s="5"/>
      <c r="C1" s="5"/>
      <c r="D1" s="5"/>
      <c r="E1" s="5"/>
      <c r="F1" s="5"/>
      <c r="G1" s="5"/>
      <c r="H1" s="5"/>
      <c r="I1" s="5"/>
      <c r="J1" s="5"/>
      <c r="K1" s="5"/>
      <c r="L1" s="5"/>
      <c r="M1" s="5"/>
      <c r="N1" s="5"/>
      <c r="O1" s="5"/>
      <c r="P1" s="5"/>
      <c r="Q1" s="5"/>
      <c r="R1" s="6"/>
    </row>
    <row r="2" spans="1:19" s="9" customFormat="1" ht="18" customHeight="1" x14ac:dyDescent="0.15">
      <c r="A2" s="1"/>
      <c r="B2" s="317" t="s">
        <v>226</v>
      </c>
      <c r="C2" s="318" t="s">
        <v>233</v>
      </c>
      <c r="D2" s="8" t="s">
        <v>1</v>
      </c>
      <c r="E2" s="318" t="s">
        <v>234</v>
      </c>
      <c r="F2" s="8" t="s">
        <v>2</v>
      </c>
      <c r="G2" s="318" t="s">
        <v>234</v>
      </c>
      <c r="H2" s="8" t="s">
        <v>24</v>
      </c>
      <c r="I2" s="8" t="s">
        <v>239</v>
      </c>
      <c r="J2" s="318" t="s">
        <v>233</v>
      </c>
      <c r="K2" s="2" t="s">
        <v>1</v>
      </c>
      <c r="L2" s="319" t="s">
        <v>234</v>
      </c>
      <c r="M2" s="2" t="s">
        <v>2</v>
      </c>
      <c r="N2" s="319" t="s">
        <v>233</v>
      </c>
      <c r="O2" s="2" t="s">
        <v>41</v>
      </c>
      <c r="P2" s="2"/>
      <c r="Q2" s="2"/>
      <c r="R2" s="3"/>
    </row>
    <row r="3" spans="1:19" s="9" customFormat="1" ht="18" customHeight="1" x14ac:dyDescent="0.15">
      <c r="A3" s="1"/>
      <c r="B3" s="2" t="s">
        <v>194</v>
      </c>
      <c r="C3" s="2"/>
      <c r="D3" s="2"/>
      <c r="E3" s="2"/>
      <c r="F3" s="2"/>
      <c r="G3" s="2"/>
      <c r="H3" s="2"/>
      <c r="I3" s="2"/>
      <c r="J3" s="2"/>
      <c r="K3" s="2"/>
      <c r="L3" s="2"/>
      <c r="M3" s="2"/>
      <c r="N3" s="2"/>
      <c r="O3" s="2"/>
      <c r="P3" s="2"/>
      <c r="Q3" s="2"/>
      <c r="R3" s="3"/>
    </row>
    <row r="4" spans="1:19" x14ac:dyDescent="0.15">
      <c r="A4" s="10"/>
      <c r="B4" s="11"/>
      <c r="C4" s="11"/>
      <c r="D4" s="11"/>
      <c r="E4" s="11"/>
      <c r="F4" s="11"/>
      <c r="G4" s="11"/>
      <c r="H4" s="11"/>
      <c r="I4" s="11"/>
      <c r="J4" s="11"/>
      <c r="K4" s="11"/>
      <c r="L4" s="11"/>
      <c r="M4" s="11"/>
      <c r="N4" s="11"/>
      <c r="O4" s="11"/>
      <c r="P4" s="11"/>
      <c r="Q4" s="11"/>
      <c r="R4" s="12"/>
    </row>
    <row r="5" spans="1:19" x14ac:dyDescent="0.15">
      <c r="A5" s="10"/>
      <c r="B5" s="11"/>
      <c r="C5" s="11"/>
      <c r="D5" s="11"/>
      <c r="E5" s="11"/>
      <c r="F5" s="11"/>
      <c r="G5" s="11"/>
      <c r="H5" s="11"/>
      <c r="I5" s="11"/>
      <c r="J5" s="11"/>
      <c r="K5" s="11"/>
      <c r="L5" s="11"/>
      <c r="M5" s="11"/>
      <c r="N5" s="11"/>
      <c r="O5" s="11"/>
      <c r="P5" s="11"/>
      <c r="Q5" s="11"/>
      <c r="R5" s="12"/>
    </row>
    <row r="6" spans="1:19" ht="20.25" customHeight="1" x14ac:dyDescent="0.15">
      <c r="A6" s="300"/>
      <c r="B6" s="24" t="s">
        <v>195</v>
      </c>
      <c r="C6" s="24"/>
      <c r="D6" s="24"/>
      <c r="E6" s="291"/>
      <c r="F6" s="291"/>
      <c r="G6" s="291"/>
      <c r="H6" s="1009">
        <v>372800</v>
      </c>
      <c r="I6" s="1009"/>
      <c r="J6" s="292" t="s">
        <v>22</v>
      </c>
      <c r="R6" s="301"/>
      <c r="S6" s="24"/>
    </row>
    <row r="7" spans="1:19" ht="20.25" customHeight="1" x14ac:dyDescent="0.15">
      <c r="A7" s="300"/>
      <c r="B7" s="24" t="s">
        <v>196</v>
      </c>
      <c r="C7" s="24"/>
      <c r="D7" s="24"/>
      <c r="E7" s="24"/>
      <c r="F7" s="24"/>
      <c r="G7" s="24"/>
      <c r="H7" s="320"/>
      <c r="I7" s="320"/>
      <c r="J7" s="292"/>
      <c r="R7" s="301"/>
      <c r="S7" s="24"/>
    </row>
    <row r="8" spans="1:19" ht="20.25" customHeight="1" x14ac:dyDescent="0.15">
      <c r="A8" s="300"/>
      <c r="B8" s="294" t="s">
        <v>199</v>
      </c>
      <c r="C8" s="295" t="str">
        <f>IF(入力画面!F49="","",入力画面!F49)</f>
        <v>地域手当</v>
      </c>
      <c r="D8" s="24"/>
      <c r="E8" s="296"/>
      <c r="F8" s="296"/>
      <c r="G8" s="296"/>
      <c r="H8" s="1009">
        <v>5000</v>
      </c>
      <c r="I8" s="1009"/>
      <c r="J8" s="292" t="s">
        <v>22</v>
      </c>
      <c r="R8" s="301"/>
      <c r="S8" s="24"/>
    </row>
    <row r="9" spans="1:19" ht="20.25" customHeight="1" x14ac:dyDescent="0.15">
      <c r="A9" s="300"/>
      <c r="B9" s="294" t="s">
        <v>197</v>
      </c>
      <c r="C9" s="295" t="str">
        <f>IF(入力画面!F50="","",入力画面!F50)</f>
        <v/>
      </c>
      <c r="D9" s="24"/>
      <c r="E9" s="24"/>
      <c r="F9" s="24"/>
      <c r="G9" s="24"/>
      <c r="H9" s="1009" t="str">
        <f>IF(入力画面!N50="","",入力画面!N50)</f>
        <v/>
      </c>
      <c r="I9" s="1009"/>
      <c r="J9" s="292" t="s">
        <v>22</v>
      </c>
      <c r="R9" s="301"/>
      <c r="S9" s="24"/>
    </row>
    <row r="10" spans="1:19" ht="20.25" customHeight="1" x14ac:dyDescent="0.15">
      <c r="A10" s="300"/>
      <c r="B10" s="24" t="s">
        <v>198</v>
      </c>
      <c r="C10" s="24"/>
      <c r="D10" s="24"/>
      <c r="E10" s="24"/>
      <c r="F10" s="24"/>
      <c r="G10" s="24"/>
      <c r="H10" s="321"/>
      <c r="I10" s="321"/>
      <c r="J10" s="24"/>
      <c r="K10" s="24"/>
      <c r="L10" s="24"/>
      <c r="M10" s="24"/>
      <c r="N10" s="24"/>
      <c r="O10" s="24"/>
      <c r="P10" s="24"/>
      <c r="Q10" s="24"/>
      <c r="R10" s="301"/>
      <c r="S10" s="24"/>
    </row>
    <row r="11" spans="1:19" ht="20.25" customHeight="1" x14ac:dyDescent="0.15">
      <c r="A11" s="300"/>
      <c r="B11" s="294" t="s">
        <v>199</v>
      </c>
      <c r="C11" s="295" t="str">
        <f>IF(入力画面!F54="","",入力画面!F54)</f>
        <v>教職調整額</v>
      </c>
      <c r="D11" s="24"/>
      <c r="E11" s="24"/>
      <c r="F11" s="24"/>
      <c r="G11" s="24"/>
      <c r="H11" s="1009">
        <v>14912</v>
      </c>
      <c r="I11" s="1009"/>
      <c r="J11" s="292" t="s">
        <v>22</v>
      </c>
      <c r="K11" s="24"/>
      <c r="L11" s="24"/>
      <c r="M11" s="24"/>
      <c r="N11" s="24"/>
      <c r="O11" s="24"/>
      <c r="P11" s="24"/>
      <c r="Q11" s="24"/>
      <c r="R11" s="301"/>
      <c r="S11" s="24"/>
    </row>
    <row r="12" spans="1:19" ht="20.25" customHeight="1" x14ac:dyDescent="0.15">
      <c r="A12" s="300"/>
      <c r="B12" s="294" t="s">
        <v>197</v>
      </c>
      <c r="C12" s="295" t="str">
        <f>IF(入力画面!F55="","",入力画面!F55)</f>
        <v>扶養手当</v>
      </c>
      <c r="D12" s="24"/>
      <c r="E12" s="24"/>
      <c r="F12" s="24"/>
      <c r="G12" s="24"/>
      <c r="H12" s="1009">
        <v>13000</v>
      </c>
      <c r="I12" s="1009"/>
      <c r="J12" s="292" t="s">
        <v>22</v>
      </c>
      <c r="K12" s="24"/>
      <c r="L12" s="24"/>
      <c r="M12" s="24"/>
      <c r="N12" s="24"/>
      <c r="O12" s="24"/>
      <c r="P12" s="24"/>
      <c r="Q12" s="24"/>
      <c r="R12" s="301"/>
      <c r="S12" s="24"/>
    </row>
    <row r="13" spans="1:19" ht="20.25" customHeight="1" x14ac:dyDescent="0.15">
      <c r="A13" s="300"/>
      <c r="B13" s="294" t="s">
        <v>200</v>
      </c>
      <c r="C13" s="295" t="str">
        <f>IF(入力画面!F56="","",入力画面!F56)</f>
        <v>住居手当</v>
      </c>
      <c r="D13" s="24"/>
      <c r="E13" s="24"/>
      <c r="F13" s="24"/>
      <c r="G13" s="24"/>
      <c r="H13" s="1009" t="str">
        <f>IF(入力画面!N56="","",入力画面!N56)</f>
        <v/>
      </c>
      <c r="I13" s="1009"/>
      <c r="J13" s="292" t="s">
        <v>22</v>
      </c>
      <c r="K13" s="24"/>
      <c r="L13" s="24"/>
      <c r="M13" s="24"/>
      <c r="N13" s="24"/>
      <c r="O13" s="24"/>
      <c r="P13" s="24"/>
      <c r="Q13" s="24"/>
      <c r="R13" s="301"/>
      <c r="S13" s="24"/>
    </row>
    <row r="14" spans="1:19" ht="20.25" customHeight="1" x14ac:dyDescent="0.15">
      <c r="A14" s="300"/>
      <c r="B14" s="294" t="s">
        <v>201</v>
      </c>
      <c r="C14" s="295" t="str">
        <f>IF(入力画面!F57="","",入力画面!F57)</f>
        <v>教員特別手当</v>
      </c>
      <c r="D14" s="24"/>
      <c r="E14" s="24"/>
      <c r="F14" s="24"/>
      <c r="G14" s="24"/>
      <c r="H14" s="1009">
        <v>5000</v>
      </c>
      <c r="I14" s="1009"/>
      <c r="J14" s="292" t="s">
        <v>22</v>
      </c>
      <c r="K14" s="24"/>
      <c r="L14" s="24"/>
      <c r="M14" s="24"/>
      <c r="N14" s="24"/>
      <c r="O14" s="24"/>
      <c r="P14" s="24"/>
      <c r="Q14" s="24"/>
      <c r="R14" s="301"/>
      <c r="S14" s="24"/>
    </row>
    <row r="15" spans="1:19" ht="20.25" customHeight="1" x14ac:dyDescent="0.15">
      <c r="A15" s="300"/>
      <c r="B15" s="294" t="s">
        <v>202</v>
      </c>
      <c r="C15" s="295" t="str">
        <f>IF(入力画面!F58="","",入力画面!F58)</f>
        <v>寒冷地手当</v>
      </c>
      <c r="D15" s="296"/>
      <c r="E15" s="24"/>
      <c r="F15" s="24"/>
      <c r="G15" s="24"/>
      <c r="H15" s="1009" t="str">
        <f>IF(入力画面!N58="","",入力画面!N58)</f>
        <v/>
      </c>
      <c r="I15" s="1009"/>
      <c r="J15" s="292" t="s">
        <v>22</v>
      </c>
      <c r="K15" s="297" t="s">
        <v>203</v>
      </c>
      <c r="L15" s="24" t="s">
        <v>204</v>
      </c>
      <c r="M15" s="24"/>
      <c r="N15" s="1010">
        <v>300000</v>
      </c>
      <c r="O15" s="1010"/>
      <c r="P15" s="1010"/>
      <c r="Q15" s="292" t="s">
        <v>22</v>
      </c>
      <c r="R15" s="301"/>
      <c r="S15" s="24"/>
    </row>
    <row r="16" spans="1:19" ht="20.25" customHeight="1" x14ac:dyDescent="0.15">
      <c r="A16" s="300"/>
      <c r="B16" s="294" t="s">
        <v>205</v>
      </c>
      <c r="C16" s="295" t="str">
        <f>IF(入力画面!F59="","",入力画面!F59)</f>
        <v/>
      </c>
      <c r="D16" s="296"/>
      <c r="E16" s="24"/>
      <c r="F16" s="24"/>
      <c r="G16" s="24"/>
      <c r="H16" s="1009" t="str">
        <f>IF(入力画面!N59="","",入力画面!N59)</f>
        <v/>
      </c>
      <c r="I16" s="1009"/>
      <c r="J16" s="292" t="s">
        <v>22</v>
      </c>
      <c r="K16" s="298" t="s">
        <v>203</v>
      </c>
      <c r="L16" s="299" t="s">
        <v>206</v>
      </c>
      <c r="M16" s="299"/>
      <c r="N16" s="1010">
        <v>10000</v>
      </c>
      <c r="O16" s="1010"/>
      <c r="P16" s="1010"/>
      <c r="Q16" s="292" t="s">
        <v>22</v>
      </c>
      <c r="R16" s="301"/>
      <c r="S16" s="24"/>
    </row>
    <row r="17" spans="1:31" x14ac:dyDescent="0.15">
      <c r="A17" s="300"/>
      <c r="B17" s="24"/>
      <c r="C17" s="24"/>
      <c r="D17" s="24"/>
      <c r="E17" s="24"/>
      <c r="F17" s="24"/>
      <c r="G17" s="24"/>
      <c r="H17" s="24"/>
      <c r="I17" s="24"/>
      <c r="J17" s="24"/>
      <c r="K17" s="24"/>
      <c r="L17" s="24"/>
      <c r="M17" s="24"/>
      <c r="N17" s="24"/>
      <c r="O17" s="24"/>
      <c r="P17" s="24"/>
      <c r="Q17" s="24"/>
      <c r="R17" s="301"/>
    </row>
    <row r="18" spans="1:31" x14ac:dyDescent="0.15">
      <c r="A18" s="300"/>
      <c r="B18" s="24"/>
      <c r="C18" s="24"/>
      <c r="D18" s="24"/>
      <c r="E18" s="24"/>
      <c r="F18" s="24"/>
      <c r="G18" s="24"/>
      <c r="H18" s="24"/>
      <c r="I18" s="24"/>
      <c r="J18" s="24"/>
      <c r="K18" s="24"/>
      <c r="L18" s="24"/>
      <c r="M18" s="24"/>
      <c r="N18" s="24"/>
      <c r="O18" s="24"/>
      <c r="P18" s="24"/>
      <c r="Q18" s="24"/>
      <c r="R18" s="301"/>
    </row>
    <row r="19" spans="1:31" ht="20.25" customHeight="1" x14ac:dyDescent="0.15">
      <c r="A19" s="10"/>
      <c r="B19" s="322" t="s">
        <v>226</v>
      </c>
      <c r="C19" s="323" t="s">
        <v>233</v>
      </c>
      <c r="D19" s="11" t="s">
        <v>1</v>
      </c>
      <c r="E19" s="323" t="s">
        <v>235</v>
      </c>
      <c r="F19" s="11" t="s">
        <v>2</v>
      </c>
      <c r="G19" s="323" t="s">
        <v>236</v>
      </c>
      <c r="H19" s="11" t="s">
        <v>24</v>
      </c>
      <c r="I19" s="11"/>
      <c r="J19" s="11"/>
      <c r="K19" s="11"/>
      <c r="L19" s="11"/>
      <c r="M19" s="11"/>
      <c r="N19" s="11"/>
      <c r="O19" s="11"/>
      <c r="P19" s="11"/>
      <c r="Q19" s="11"/>
      <c r="R19" s="12"/>
    </row>
    <row r="20" spans="1:31" ht="14.25" customHeight="1" x14ac:dyDescent="0.15">
      <c r="A20" s="10"/>
      <c r="B20" s="11"/>
      <c r="C20" s="11"/>
      <c r="D20" s="11"/>
      <c r="E20" s="11"/>
      <c r="F20" s="11"/>
      <c r="G20" s="11"/>
      <c r="H20" s="11"/>
      <c r="I20" s="11"/>
      <c r="J20" s="11"/>
      <c r="K20" s="11"/>
      <c r="L20" s="11"/>
      <c r="M20" s="15"/>
      <c r="N20" s="11"/>
      <c r="O20" s="11"/>
      <c r="P20" s="11"/>
      <c r="Q20" s="11"/>
      <c r="R20" s="12"/>
    </row>
    <row r="21" spans="1:31" ht="27.75" customHeight="1" x14ac:dyDescent="0.15">
      <c r="A21" s="10"/>
      <c r="B21" s="11"/>
      <c r="C21" s="14"/>
      <c r="D21" s="14"/>
      <c r="E21" s="11" t="s">
        <v>26</v>
      </c>
      <c r="F21" s="11"/>
      <c r="G21" s="11"/>
      <c r="H21" s="11"/>
      <c r="I21" s="324" t="s">
        <v>230</v>
      </c>
      <c r="J21" s="972" t="s">
        <v>237</v>
      </c>
      <c r="K21" s="972"/>
      <c r="L21" s="972"/>
      <c r="M21" s="972"/>
      <c r="N21" s="972"/>
      <c r="O21" s="11" t="s">
        <v>40</v>
      </c>
      <c r="P21" s="11"/>
      <c r="Q21" s="11"/>
      <c r="R21" s="12"/>
    </row>
    <row r="22" spans="1:31" ht="14.25" customHeight="1" x14ac:dyDescent="0.15">
      <c r="A22" s="10"/>
      <c r="B22" s="11"/>
      <c r="C22" s="11"/>
      <c r="D22" s="11"/>
      <c r="E22" s="11"/>
      <c r="F22" s="11"/>
      <c r="G22" s="11"/>
      <c r="H22" s="11"/>
      <c r="I22" s="11"/>
      <c r="J22" s="11"/>
      <c r="K22" s="11"/>
      <c r="L22" s="11"/>
      <c r="M22" s="11"/>
      <c r="N22" s="11"/>
      <c r="O22" s="11"/>
      <c r="P22" s="11"/>
      <c r="Q22" s="11"/>
      <c r="R22" s="12"/>
    </row>
    <row r="23" spans="1:31" ht="24" customHeight="1" x14ac:dyDescent="0.15">
      <c r="A23" s="10"/>
      <c r="B23" s="11"/>
      <c r="C23" s="14"/>
      <c r="D23" s="14"/>
      <c r="E23" s="11" t="s">
        <v>27</v>
      </c>
      <c r="F23" s="11"/>
      <c r="G23" s="11"/>
      <c r="H23" s="11"/>
      <c r="I23" s="972" t="s">
        <v>238</v>
      </c>
      <c r="J23" s="972"/>
      <c r="K23" s="972"/>
      <c r="L23" s="972"/>
      <c r="M23" s="972"/>
      <c r="N23" s="972"/>
      <c r="O23" s="11"/>
      <c r="P23" s="11"/>
      <c r="Q23" s="11"/>
      <c r="R23" s="12"/>
    </row>
    <row r="24" spans="1:31" x14ac:dyDescent="0.15">
      <c r="A24" s="10"/>
      <c r="B24" s="11"/>
      <c r="C24" s="11"/>
      <c r="D24" s="11"/>
      <c r="E24" s="11"/>
      <c r="F24" s="11"/>
      <c r="G24" s="11"/>
      <c r="H24" s="11"/>
      <c r="I24" s="11"/>
      <c r="J24" s="11"/>
      <c r="K24" s="11"/>
      <c r="L24" s="11"/>
      <c r="M24" s="11"/>
      <c r="N24" s="11"/>
      <c r="O24" s="11"/>
      <c r="P24" s="11"/>
      <c r="Q24" s="11"/>
      <c r="R24" s="12"/>
    </row>
    <row r="25" spans="1:31" x14ac:dyDescent="0.15">
      <c r="A25" s="4"/>
      <c r="B25" s="5"/>
      <c r="C25" s="5"/>
      <c r="D25" s="5"/>
      <c r="E25" s="5"/>
      <c r="F25" s="5"/>
      <c r="G25" s="5"/>
      <c r="H25" s="5"/>
      <c r="I25" s="5"/>
      <c r="J25" s="5"/>
      <c r="K25" s="5"/>
      <c r="L25" s="5"/>
      <c r="M25" s="5"/>
      <c r="N25" s="5"/>
      <c r="O25" s="5"/>
      <c r="P25" s="5"/>
      <c r="Q25" s="5"/>
      <c r="R25" s="6"/>
    </row>
    <row r="26" spans="1:31" ht="24.95" customHeight="1" x14ac:dyDescent="0.15">
      <c r="A26" s="10"/>
      <c r="B26" s="101" t="s">
        <v>71</v>
      </c>
      <c r="C26" s="11"/>
      <c r="D26" s="11"/>
      <c r="E26" s="11"/>
      <c r="F26" s="11"/>
      <c r="G26" s="11"/>
      <c r="H26" s="11"/>
      <c r="I26" s="11"/>
      <c r="J26" s="11"/>
      <c r="K26" s="960" t="s">
        <v>67</v>
      </c>
      <c r="L26" s="961"/>
      <c r="M26" s="961"/>
      <c r="N26" s="961"/>
      <c r="O26" s="961"/>
      <c r="P26" s="961"/>
      <c r="Q26" s="962"/>
      <c r="R26" s="12"/>
    </row>
    <row r="27" spans="1:31" ht="24.95" customHeight="1" x14ac:dyDescent="0.15">
      <c r="A27" s="10"/>
      <c r="B27" s="48" t="s">
        <v>81</v>
      </c>
      <c r="C27" s="11"/>
      <c r="D27" s="11"/>
      <c r="E27" s="11"/>
      <c r="F27" s="945" t="s">
        <v>82</v>
      </c>
      <c r="G27" s="945"/>
      <c r="H27" s="11"/>
      <c r="I27" s="11"/>
      <c r="J27" s="11"/>
      <c r="K27" s="997">
        <v>43466</v>
      </c>
      <c r="L27" s="998"/>
      <c r="M27" s="998"/>
      <c r="N27" s="998"/>
      <c r="O27" s="68" t="s">
        <v>70</v>
      </c>
      <c r="P27" s="73"/>
      <c r="Q27" s="69"/>
      <c r="R27" s="12"/>
    </row>
    <row r="28" spans="1:31" ht="24.95" customHeight="1" x14ac:dyDescent="0.15">
      <c r="A28" s="10"/>
      <c r="B28" s="325">
        <v>380000</v>
      </c>
      <c r="C28" s="11" t="s">
        <v>55</v>
      </c>
      <c r="D28" s="11">
        <v>22</v>
      </c>
      <c r="E28" s="11" t="s">
        <v>56</v>
      </c>
      <c r="F28" s="999">
        <f>ROUND(B28/22,-1)</f>
        <v>17270</v>
      </c>
      <c r="G28" s="999"/>
      <c r="H28" s="966" t="s">
        <v>28</v>
      </c>
      <c r="I28" s="966"/>
      <c r="J28" s="967"/>
      <c r="K28" s="65" t="s">
        <v>24</v>
      </c>
      <c r="L28" s="65" t="s">
        <v>61</v>
      </c>
      <c r="M28" s="65" t="s">
        <v>62</v>
      </c>
      <c r="N28" s="65" t="s">
        <v>63</v>
      </c>
      <c r="O28" s="65" t="s">
        <v>64</v>
      </c>
      <c r="P28" s="65" t="s">
        <v>65</v>
      </c>
      <c r="Q28" s="65" t="s">
        <v>66</v>
      </c>
      <c r="R28" s="12"/>
    </row>
    <row r="29" spans="1:31" ht="24.95" customHeight="1" x14ac:dyDescent="0.15">
      <c r="A29" s="10"/>
      <c r="B29" s="11"/>
      <c r="C29" s="11"/>
      <c r="D29" s="11"/>
      <c r="E29" s="14"/>
      <c r="F29" s="11"/>
      <c r="G29" s="11"/>
      <c r="H29" s="11"/>
      <c r="I29" s="11"/>
      <c r="J29" s="11"/>
      <c r="K29" s="66" t="str">
        <f t="shared" ref="K29:Q34" si="0">IF(MONTH($K$27)&lt;&gt;MONTH($K$27-WEEKDAY($K$27)+COLUMN(K27)-COLUMN($J$27)+7*(ROW(K27)-ROW($K$27))),"",
$K$27-WEEKDAY($K$27)+COLUMN(K27)-COLUMN($J$27)+7*(ROW(K27)-ROW($K$27)))</f>
        <v/>
      </c>
      <c r="L29" s="67" t="str">
        <f t="shared" si="0"/>
        <v/>
      </c>
      <c r="M29" s="67">
        <f t="shared" si="0"/>
        <v>43466</v>
      </c>
      <c r="N29" s="67">
        <f t="shared" si="0"/>
        <v>43467</v>
      </c>
      <c r="O29" s="67">
        <f t="shared" si="0"/>
        <v>43468</v>
      </c>
      <c r="P29" s="67">
        <f t="shared" si="0"/>
        <v>43469</v>
      </c>
      <c r="Q29" s="66">
        <f t="shared" si="0"/>
        <v>43470</v>
      </c>
      <c r="R29" s="12"/>
    </row>
    <row r="30" spans="1:31" ht="24.95" customHeight="1" x14ac:dyDescent="0.15">
      <c r="A30" s="10"/>
      <c r="B30" s="48" t="s">
        <v>82</v>
      </c>
      <c r="C30" s="11"/>
      <c r="D30" s="48" t="s">
        <v>11</v>
      </c>
      <c r="E30" s="11"/>
      <c r="F30" s="14"/>
      <c r="G30" s="48" t="s">
        <v>32</v>
      </c>
      <c r="H30" s="11"/>
      <c r="I30" s="102" t="s">
        <v>29</v>
      </c>
      <c r="J30" s="11"/>
      <c r="K30" s="66">
        <f t="shared" si="0"/>
        <v>43471</v>
      </c>
      <c r="L30" s="67">
        <f t="shared" si="0"/>
        <v>43472</v>
      </c>
      <c r="M30" s="67">
        <f t="shared" si="0"/>
        <v>43473</v>
      </c>
      <c r="N30" s="67">
        <f t="shared" si="0"/>
        <v>43474</v>
      </c>
      <c r="O30" s="67">
        <f t="shared" si="0"/>
        <v>43475</v>
      </c>
      <c r="P30" s="67">
        <f t="shared" si="0"/>
        <v>43476</v>
      </c>
      <c r="Q30" s="66">
        <f t="shared" si="0"/>
        <v>43477</v>
      </c>
      <c r="R30" s="12"/>
    </row>
    <row r="31" spans="1:31" ht="24.95" customHeight="1" x14ac:dyDescent="0.15">
      <c r="A31" s="13" t="s">
        <v>43</v>
      </c>
      <c r="B31" s="325">
        <f>F28</f>
        <v>17270</v>
      </c>
      <c r="C31" s="817" t="s">
        <v>86</v>
      </c>
      <c r="D31" s="817"/>
      <c r="E31" s="11" t="s">
        <v>57</v>
      </c>
      <c r="F31" s="11" t="s">
        <v>44</v>
      </c>
      <c r="G31" s="326">
        <f>N34</f>
        <v>21</v>
      </c>
      <c r="H31" s="11" t="s">
        <v>33</v>
      </c>
      <c r="I31" s="325">
        <f>ROUNDDOWN(E32*G31,0)</f>
        <v>181335</v>
      </c>
      <c r="J31" s="11"/>
      <c r="K31" s="66">
        <f t="shared" si="0"/>
        <v>43478</v>
      </c>
      <c r="L31" s="67">
        <f t="shared" si="0"/>
        <v>43479</v>
      </c>
      <c r="M31" s="67">
        <f t="shared" si="0"/>
        <v>43480</v>
      </c>
      <c r="N31" s="67">
        <f t="shared" si="0"/>
        <v>43481</v>
      </c>
      <c r="O31" s="67">
        <f t="shared" si="0"/>
        <v>43482</v>
      </c>
      <c r="P31" s="67">
        <f t="shared" si="0"/>
        <v>43483</v>
      </c>
      <c r="Q31" s="66">
        <f t="shared" si="0"/>
        <v>43484</v>
      </c>
      <c r="R31" s="12"/>
    </row>
    <row r="32" spans="1:31" ht="25.5" customHeight="1" x14ac:dyDescent="0.15">
      <c r="A32" s="13"/>
      <c r="B32" s="18"/>
      <c r="C32" s="19"/>
      <c r="D32" s="19"/>
      <c r="E32" s="325">
        <f>B31*0.5</f>
        <v>8635</v>
      </c>
      <c r="F32" s="11"/>
      <c r="G32" s="11"/>
      <c r="H32" s="11"/>
      <c r="I32" s="940" t="s">
        <v>45</v>
      </c>
      <c r="J32" s="941"/>
      <c r="K32" s="66">
        <f t="shared" si="0"/>
        <v>43485</v>
      </c>
      <c r="L32" s="67">
        <f t="shared" si="0"/>
        <v>43486</v>
      </c>
      <c r="M32" s="67">
        <f t="shared" si="0"/>
        <v>43487</v>
      </c>
      <c r="N32" s="67">
        <f t="shared" si="0"/>
        <v>43488</v>
      </c>
      <c r="O32" s="67">
        <f t="shared" si="0"/>
        <v>43489</v>
      </c>
      <c r="P32" s="67">
        <f t="shared" si="0"/>
        <v>43490</v>
      </c>
      <c r="Q32" s="66">
        <f t="shared" si="0"/>
        <v>43491</v>
      </c>
      <c r="R32" s="12"/>
      <c r="AE32" s="20"/>
    </row>
    <row r="33" spans="1:30" ht="25.5" customHeight="1" thickBot="1" x14ac:dyDescent="0.2">
      <c r="A33" s="21"/>
      <c r="B33" s="11"/>
      <c r="C33" s="11"/>
      <c r="D33" s="11"/>
      <c r="E33" s="18"/>
      <c r="F33" s="11"/>
      <c r="G33" s="22"/>
      <c r="H33" s="23"/>
      <c r="I33" s="11"/>
      <c r="J33" s="11"/>
      <c r="K33" s="66">
        <f t="shared" si="0"/>
        <v>43492</v>
      </c>
      <c r="L33" s="67">
        <f t="shared" si="0"/>
        <v>43493</v>
      </c>
      <c r="M33" s="67">
        <f t="shared" si="0"/>
        <v>43494</v>
      </c>
      <c r="N33" s="71">
        <f t="shared" si="0"/>
        <v>43495</v>
      </c>
      <c r="O33" s="71">
        <f t="shared" si="0"/>
        <v>43496</v>
      </c>
      <c r="P33" s="67" t="str">
        <f t="shared" si="0"/>
        <v/>
      </c>
      <c r="Q33" s="66" t="str">
        <f t="shared" si="0"/>
        <v/>
      </c>
      <c r="R33" s="12"/>
      <c r="AD33" s="24"/>
    </row>
    <row r="34" spans="1:30" ht="24.95" customHeight="1" thickTop="1" thickBot="1" x14ac:dyDescent="0.2">
      <c r="A34" s="10"/>
      <c r="B34" s="102" t="s">
        <v>29</v>
      </c>
      <c r="C34" s="11"/>
      <c r="D34" s="11"/>
      <c r="E34" s="945" t="s">
        <v>34</v>
      </c>
      <c r="F34" s="945"/>
      <c r="G34" s="27"/>
      <c r="H34" s="942" t="s">
        <v>35</v>
      </c>
      <c r="I34" s="942"/>
      <c r="J34" s="11"/>
      <c r="K34" s="66" t="str">
        <f t="shared" si="0"/>
        <v/>
      </c>
      <c r="L34" s="67" t="str">
        <f t="shared" si="0"/>
        <v/>
      </c>
      <c r="M34" s="70" t="str">
        <f t="shared" si="0"/>
        <v/>
      </c>
      <c r="N34" s="1003">
        <v>21</v>
      </c>
      <c r="O34" s="1004"/>
      <c r="P34" s="72" t="s">
        <v>24</v>
      </c>
      <c r="Q34" s="66" t="str">
        <f t="shared" si="0"/>
        <v/>
      </c>
      <c r="R34" s="25"/>
      <c r="S34" s="26"/>
      <c r="T34" s="26"/>
      <c r="U34" s="26"/>
      <c r="V34" s="26"/>
    </row>
    <row r="35" spans="1:30" ht="24.95" customHeight="1" thickTop="1" thickBot="1" x14ac:dyDescent="0.2">
      <c r="A35" s="10"/>
      <c r="B35" s="325">
        <f>I31</f>
        <v>181335</v>
      </c>
      <c r="C35" s="942" t="s">
        <v>68</v>
      </c>
      <c r="D35" s="942"/>
      <c r="E35" s="1005">
        <v>10164</v>
      </c>
      <c r="F35" s="1006"/>
      <c r="G35" s="110" t="s">
        <v>42</v>
      </c>
      <c r="H35" s="1007">
        <f>B35-E35</f>
        <v>171171</v>
      </c>
      <c r="I35" s="1008"/>
      <c r="J35" s="11"/>
      <c r="K35" s="950" t="s">
        <v>58</v>
      </c>
      <c r="L35" s="951"/>
      <c r="M35" s="951"/>
      <c r="N35" s="951"/>
      <c r="O35" s="951"/>
      <c r="P35" s="951"/>
      <c r="Q35" s="952"/>
      <c r="R35" s="25"/>
      <c r="S35" s="26"/>
      <c r="T35" s="26"/>
      <c r="U35" s="26"/>
      <c r="V35" s="26"/>
    </row>
    <row r="36" spans="1:30" ht="24.95" customHeight="1" thickTop="1" x14ac:dyDescent="0.15">
      <c r="A36" s="16"/>
      <c r="B36" s="17"/>
      <c r="C36" s="17"/>
      <c r="D36" s="17"/>
      <c r="E36" s="959"/>
      <c r="F36" s="959"/>
      <c r="G36" s="959"/>
      <c r="H36" s="946"/>
      <c r="I36" s="946"/>
      <c r="J36" s="17"/>
      <c r="K36" s="17"/>
      <c r="L36" s="11"/>
      <c r="M36" s="11"/>
      <c r="N36" s="11"/>
      <c r="O36" s="11"/>
      <c r="P36" s="11"/>
      <c r="Q36" s="11"/>
      <c r="R36" s="12"/>
    </row>
    <row r="37" spans="1:30" ht="24.95" customHeight="1" x14ac:dyDescent="0.15">
      <c r="A37" s="947" t="s">
        <v>16</v>
      </c>
      <c r="B37" s="948"/>
      <c r="C37" s="948"/>
      <c r="D37" s="948"/>
      <c r="E37" s="949"/>
      <c r="F37" s="947" t="s">
        <v>36</v>
      </c>
      <c r="G37" s="948"/>
      <c r="H37" s="948"/>
      <c r="I37" s="948"/>
      <c r="J37" s="948"/>
      <c r="K37" s="949"/>
      <c r="L37" s="947" t="s">
        <v>37</v>
      </c>
      <c r="M37" s="948"/>
      <c r="N37" s="948"/>
      <c r="O37" s="948"/>
      <c r="P37" s="948"/>
      <c r="Q37" s="948"/>
      <c r="R37" s="949"/>
    </row>
    <row r="38" spans="1:30" ht="34.5" customHeight="1" x14ac:dyDescent="0.15">
      <c r="A38" s="1000">
        <v>43466</v>
      </c>
      <c r="B38" s="1001"/>
      <c r="C38" s="1001"/>
      <c r="D38" s="1001"/>
      <c r="E38" s="1002"/>
      <c r="F38" s="1000" t="s">
        <v>240</v>
      </c>
      <c r="G38" s="1001"/>
      <c r="H38" s="1001"/>
      <c r="I38" s="1001"/>
      <c r="J38" s="1001"/>
      <c r="K38" s="28" t="s">
        <v>31</v>
      </c>
      <c r="L38" s="1000">
        <v>43496</v>
      </c>
      <c r="M38" s="1001"/>
      <c r="N38" s="1001"/>
      <c r="O38" s="1001"/>
      <c r="P38" s="1001"/>
      <c r="Q38" s="1001"/>
      <c r="R38" s="29" t="s">
        <v>25</v>
      </c>
    </row>
    <row r="40" spans="1:30" s="14" customFormat="1" x14ac:dyDescent="0.15">
      <c r="A40" s="14" t="s">
        <v>38</v>
      </c>
    </row>
    <row r="41" spans="1:30" s="14" customFormat="1" x14ac:dyDescent="0.15">
      <c r="A41" s="14">
        <v>1</v>
      </c>
      <c r="B41" s="14" t="s">
        <v>74</v>
      </c>
      <c r="G41" s="11"/>
    </row>
    <row r="42" spans="1:30" s="14" customFormat="1" x14ac:dyDescent="0.15">
      <c r="A42" s="14">
        <v>2</v>
      </c>
      <c r="B42" s="14" t="s">
        <v>69</v>
      </c>
    </row>
    <row r="43" spans="1:30" s="14" customFormat="1" x14ac:dyDescent="0.15">
      <c r="A43" s="14" t="s">
        <v>39</v>
      </c>
    </row>
    <row r="44" spans="1:30" s="14" customFormat="1" x14ac:dyDescent="0.15">
      <c r="A44" s="14">
        <v>1</v>
      </c>
      <c r="B44" s="14" t="s">
        <v>53</v>
      </c>
    </row>
  </sheetData>
  <mergeCells count="35">
    <mergeCell ref="K26:Q26"/>
    <mergeCell ref="H13:I13"/>
    <mergeCell ref="H6:I6"/>
    <mergeCell ref="H8:I8"/>
    <mergeCell ref="H9:I9"/>
    <mergeCell ref="H11:I11"/>
    <mergeCell ref="H12:I12"/>
    <mergeCell ref="I23:N23"/>
    <mergeCell ref="H14:I14"/>
    <mergeCell ref="H15:I15"/>
    <mergeCell ref="N15:P15"/>
    <mergeCell ref="H16:I16"/>
    <mergeCell ref="N16:P16"/>
    <mergeCell ref="J21:N21"/>
    <mergeCell ref="A38:E38"/>
    <mergeCell ref="F38:J38"/>
    <mergeCell ref="L38:Q38"/>
    <mergeCell ref="C31:D31"/>
    <mergeCell ref="I32:J32"/>
    <mergeCell ref="E34:F34"/>
    <mergeCell ref="H34:I34"/>
    <mergeCell ref="N34:O34"/>
    <mergeCell ref="C35:D35"/>
    <mergeCell ref="E35:F35"/>
    <mergeCell ref="H35:I35"/>
    <mergeCell ref="K35:Q35"/>
    <mergeCell ref="L37:R37"/>
    <mergeCell ref="E36:G36"/>
    <mergeCell ref="H36:I36"/>
    <mergeCell ref="A37:E37"/>
    <mergeCell ref="F37:K37"/>
    <mergeCell ref="F27:G27"/>
    <mergeCell ref="K27:N27"/>
    <mergeCell ref="F28:G28"/>
    <mergeCell ref="H28:J28"/>
  </mergeCells>
  <phoneticPr fontId="3"/>
  <conditionalFormatting sqref="G32">
    <cfRule type="expression" dxfId="7" priority="1" stopIfTrue="1">
      <formula>$E$32&gt;$E$33</formula>
    </cfRule>
  </conditionalFormatting>
  <conditionalFormatting sqref="E33">
    <cfRule type="cellIs" dxfId="6" priority="2" stopIfTrue="1" operator="lessThan">
      <formula>$E$32</formula>
    </cfRule>
  </conditionalFormatting>
  <conditionalFormatting sqref="C33:D33">
    <cfRule type="expression" dxfId="5" priority="3" stopIfTrue="1">
      <formula>$E$33&gt;$E$32</formula>
    </cfRule>
  </conditionalFormatting>
  <conditionalFormatting sqref="B33 F33">
    <cfRule type="expression" dxfId="4" priority="4" stopIfTrue="1">
      <formula>$E$33&lt;$E$32</formula>
    </cfRule>
  </conditionalFormatting>
  <conditionalFormatting sqref="G33">
    <cfRule type="expression" dxfId="3" priority="5" stopIfTrue="1">
      <formula>$E$33&gt;$E$32</formula>
    </cfRule>
  </conditionalFormatting>
  <conditionalFormatting sqref="A33 H33">
    <cfRule type="expression" dxfId="2" priority="6" stopIfTrue="1">
      <formula>$E$33&gt;$E$32</formula>
    </cfRule>
  </conditionalFormatting>
  <conditionalFormatting sqref="Q29:Q34 K29:K34">
    <cfRule type="expression" dxfId="1" priority="7" stopIfTrue="1">
      <formula>K29&lt;&gt;""</formula>
    </cfRule>
  </conditionalFormatting>
  <conditionalFormatting sqref="C2 E2 G2 J2 L2 N2 C19 E19 G19 I21:N21 I23 A38:J38 L38:Q38 K27:N27 N34:O34">
    <cfRule type="cellIs" dxfId="0" priority="8" stopIfTrue="1" operator="equal">
      <formula>""</formula>
    </cfRule>
  </conditionalFormatting>
  <printOptions horizontalCentered="1" verticalCentered="1"/>
  <pageMargins left="0.27559055118110237" right="0.27559055118110237" top="0.35433070866141736" bottom="0.55118110236220474" header="0.39370078740157483" footer="0.19685039370078741"/>
  <pageSetup paperSize="9" scale="80" orientation="portrait" r:id="rId1"/>
  <headerFooter alignWithMargins="0"/>
  <rowBreaks count="2" manualBreakCount="2">
    <brk id="44" max="17" man="1"/>
    <brk id="45" max="1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入力画面</vt:lpstr>
      <vt:lpstr>算定シート</vt:lpstr>
      <vt:lpstr>休業手当金請求書</vt:lpstr>
      <vt:lpstr>記載例</vt:lpstr>
      <vt:lpstr>休業手当金請求書（表）</vt:lpstr>
      <vt:lpstr>休業手当金請求書（裏面）</vt:lpstr>
      <vt:lpstr>記載例（表）</vt:lpstr>
      <vt:lpstr>記載例（裏面）</vt:lpstr>
      <vt:lpstr>'記載例（表）'!Print_Area</vt:lpstr>
      <vt:lpstr>'記載例（裏面）'!Print_Area</vt:lpstr>
      <vt:lpstr>'休業手当金請求書（表）'!Print_Area</vt:lpstr>
      <vt:lpstr>'休業手当金請求書（裏面）'!Print_Area</vt:lpstr>
      <vt:lpstr>算定シート!Print_Area</vt:lpstr>
      <vt:lpstr>入力画面!Print_Area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竹内　美結</cp:lastModifiedBy>
  <cp:lastPrinted>2021-02-26T02:57:12Z</cp:lastPrinted>
  <dcterms:created xsi:type="dcterms:W3CDTF">2006-03-03T03:49:12Z</dcterms:created>
  <dcterms:modified xsi:type="dcterms:W3CDTF">2024-12-03T05:51:51Z</dcterms:modified>
</cp:coreProperties>
</file>