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defaultThemeVersion="124226"/>
  <mc:AlternateContent xmlns:mc="http://schemas.openxmlformats.org/markup-compatibility/2006">
    <mc:Choice Requires="x15">
      <x15ac:absPath xmlns:x15ac="http://schemas.microsoft.com/office/spreadsheetml/2010/11/ac" url="\\KORITSU\kyousai\短期給付\00_業務管理\02_請求書様式\ホームページ掲載様式\Ｂ.出産したとき\育児休業手当金請求書様式\"/>
    </mc:Choice>
  </mc:AlternateContent>
  <xr:revisionPtr revIDLastSave="0" documentId="13_ncr:1_{1FF8257F-7859-41FB-9FB6-0BDD5EC2CADC}" xr6:coauthVersionLast="45" xr6:coauthVersionMax="45" xr10:uidLastSave="{00000000-0000-0000-0000-000000000000}"/>
  <bookViews>
    <workbookView xWindow="-120" yWindow="-120" windowWidth="20730" windowHeight="11160" tabRatio="733" xr2:uid="{00000000-000D-0000-FFFF-FFFF00000000}"/>
  </bookViews>
  <sheets>
    <sheet name="表面" sheetId="72" r:id="rId1"/>
    <sheet name="裏面" sheetId="79" r:id="rId2"/>
    <sheet name="標準報酬等級表" sheetId="70" state="hidden" r:id="rId3"/>
    <sheet name="上限額表" sheetId="78" state="hidden" r:id="rId4"/>
    <sheet name="別紙注意事項" sheetId="81" state="hidden" r:id="rId5"/>
    <sheet name="添付書類と注意事項" sheetId="82" r:id="rId6"/>
  </sheets>
  <definedNames>
    <definedName name="_xlnm.Print_Area" localSheetId="0">表面!$A$1:$AP$56</definedName>
    <definedName name="_xlnm.Print_Area" localSheetId="1">裏面!$A$1:$Z$71</definedName>
    <definedName name="上限額">上限額表!$A1048547:$A1048564</definedName>
    <definedName name="標準報酬月額">標準報酬等級表!$A$3:$A$45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8" i="79" l="1"/>
  <c r="Q48" i="79"/>
  <c r="V33" i="79"/>
  <c r="K48" i="79" l="1"/>
  <c r="C53" i="79" s="1"/>
  <c r="K53" i="79" s="1"/>
  <c r="C65" i="79" s="1"/>
  <c r="K33" i="79"/>
  <c r="C38" i="79" s="1"/>
  <c r="K38" i="79" s="1"/>
  <c r="C60" i="79" s="1"/>
  <c r="C48" i="79"/>
  <c r="K5" i="79" l="1"/>
  <c r="K22" i="79" s="1"/>
  <c r="K15" i="79" l="1"/>
  <c r="G15" i="79" s="1"/>
  <c r="H65" i="79"/>
  <c r="L65" i="79" s="1"/>
  <c r="H70" i="79" s="1"/>
  <c r="C37" i="72"/>
  <c r="C46" i="72" s="1"/>
  <c r="H60" i="79" l="1"/>
  <c r="L60" i="79" s="1"/>
  <c r="C70" i="79" s="1"/>
  <c r="M70" i="79" s="1"/>
  <c r="I29" i="72" s="1"/>
  <c r="A10" i="78"/>
  <c r="A9" i="78"/>
  <c r="F48" i="70" l="1"/>
  <c r="E48" i="70"/>
  <c r="F47" i="70"/>
  <c r="E47" i="70"/>
  <c r="F46" i="70"/>
  <c r="E46" i="70"/>
  <c r="F45" i="70"/>
  <c r="E45" i="70"/>
  <c r="F44" i="70"/>
  <c r="E44" i="70"/>
  <c r="F43" i="70"/>
  <c r="E43" i="70"/>
  <c r="F42" i="70" l="1"/>
  <c r="E42" i="70"/>
  <c r="F41" i="70"/>
  <c r="E41" i="70"/>
  <c r="F40" i="70"/>
  <c r="E40" i="70"/>
  <c r="F39" i="70"/>
  <c r="E39" i="70"/>
  <c r="F38" i="70"/>
  <c r="E38" i="70"/>
  <c r="F37" i="70"/>
  <c r="E37" i="70"/>
  <c r="F36" i="70"/>
  <c r="E36" i="70"/>
  <c r="F35" i="70"/>
  <c r="E35" i="70"/>
  <c r="F34" i="70"/>
  <c r="E34" i="70"/>
  <c r="F33" i="70"/>
  <c r="E33" i="70"/>
  <c r="F32" i="70"/>
  <c r="E32" i="70"/>
  <c r="F31" i="70"/>
  <c r="E31" i="70"/>
  <c r="F30" i="70"/>
  <c r="E30" i="70"/>
  <c r="F29" i="70"/>
  <c r="E29" i="70"/>
  <c r="F28" i="70"/>
  <c r="E28" i="70"/>
  <c r="F27" i="70"/>
  <c r="E27" i="70"/>
  <c r="F26" i="70"/>
  <c r="E26" i="70"/>
  <c r="F25" i="70"/>
  <c r="E25" i="70"/>
  <c r="F24" i="70"/>
  <c r="E24" i="70"/>
  <c r="F23" i="70"/>
  <c r="E23" i="70"/>
  <c r="F22" i="70"/>
  <c r="E22" i="70"/>
  <c r="F21" i="70"/>
  <c r="E21" i="70"/>
  <c r="F20" i="70"/>
  <c r="E20" i="70"/>
  <c r="F19" i="70"/>
  <c r="E19" i="70"/>
  <c r="F18" i="70"/>
  <c r="E18" i="70"/>
  <c r="F17" i="70"/>
  <c r="E17" i="70"/>
  <c r="F16" i="70"/>
  <c r="E16" i="70"/>
  <c r="F15" i="70"/>
  <c r="E15" i="70"/>
  <c r="F14" i="70"/>
  <c r="E14" i="70"/>
  <c r="F13" i="70"/>
  <c r="E13" i="70"/>
  <c r="F12" i="70"/>
  <c r="E12" i="70"/>
  <c r="F11" i="70"/>
  <c r="E11" i="70"/>
  <c r="F10" i="70"/>
  <c r="E10" i="70"/>
  <c r="F9" i="70"/>
  <c r="E9" i="70"/>
  <c r="F8" i="70"/>
  <c r="E8" i="70"/>
  <c r="F7" i="70"/>
  <c r="E7" i="70"/>
  <c r="F6" i="70"/>
  <c r="E6" i="70"/>
  <c r="F5" i="70"/>
  <c r="E5" i="70"/>
  <c r="F4" i="70"/>
  <c r="E4" i="70"/>
  <c r="F3" i="70"/>
</calcChain>
</file>

<file path=xl/sharedStrings.xml><?xml version="1.0" encoding="utf-8"?>
<sst xmlns="http://schemas.openxmlformats.org/spreadsheetml/2006/main" count="283" uniqueCount="189">
  <si>
    <t>所属所コード</t>
    <rPh sb="0" eb="2">
      <t>ショゾク</t>
    </rPh>
    <rPh sb="2" eb="3">
      <t>ショ</t>
    </rPh>
    <phoneticPr fontId="4"/>
  </si>
  <si>
    <t>年</t>
    <rPh sb="0" eb="1">
      <t>ネン</t>
    </rPh>
    <phoneticPr fontId="4"/>
  </si>
  <si>
    <t>月</t>
    <rPh sb="0" eb="1">
      <t>ガツ</t>
    </rPh>
    <phoneticPr fontId="4"/>
  </si>
  <si>
    <t>日</t>
    <rPh sb="0" eb="1">
      <t>ニチ</t>
    </rPh>
    <phoneticPr fontId="4"/>
  </si>
  <si>
    <t>月</t>
    <rPh sb="0" eb="1">
      <t>ツキ</t>
    </rPh>
    <phoneticPr fontId="4"/>
  </si>
  <si>
    <t>日</t>
    <rPh sb="0" eb="1">
      <t>ヒ</t>
    </rPh>
    <phoneticPr fontId="4"/>
  </si>
  <si>
    <t>円</t>
    <rPh sb="0" eb="1">
      <t>エン</t>
    </rPh>
    <phoneticPr fontId="4"/>
  </si>
  <si>
    <t>住所</t>
    <rPh sb="0" eb="2">
      <t>ジュウショ</t>
    </rPh>
    <phoneticPr fontId="4"/>
  </si>
  <si>
    <t>請 求 者</t>
    <rPh sb="0" eb="1">
      <t>ショウ</t>
    </rPh>
    <rPh sb="2" eb="3">
      <t>モトム</t>
    </rPh>
    <rPh sb="4" eb="5">
      <t>シャ</t>
    </rPh>
    <phoneticPr fontId="4"/>
  </si>
  <si>
    <t>氏名</t>
    <rPh sb="0" eb="2">
      <t>シメイ</t>
    </rPh>
    <phoneticPr fontId="4"/>
  </si>
  <si>
    <t>職名</t>
    <rPh sb="0" eb="2">
      <t>ショクメイ</t>
    </rPh>
    <phoneticPr fontId="4"/>
  </si>
  <si>
    <t>所属所受付印</t>
    <rPh sb="0" eb="2">
      <t>ショゾク</t>
    </rPh>
    <rPh sb="2" eb="3">
      <t>ショ</t>
    </rPh>
    <rPh sb="3" eb="6">
      <t>ウケツケイン</t>
    </rPh>
    <phoneticPr fontId="4"/>
  </si>
  <si>
    <t>共済組合受付印</t>
    <rPh sb="0" eb="2">
      <t>キョウサイ</t>
    </rPh>
    <rPh sb="2" eb="4">
      <t>クミアイ</t>
    </rPh>
    <rPh sb="4" eb="7">
      <t>ウケツケイン</t>
    </rPh>
    <phoneticPr fontId="4"/>
  </si>
  <si>
    <t>生年月日</t>
    <rPh sb="0" eb="2">
      <t>セイネン</t>
    </rPh>
    <rPh sb="2" eb="4">
      <t>ガッピ</t>
    </rPh>
    <phoneticPr fontId="4"/>
  </si>
  <si>
    <t>年号</t>
    <rPh sb="0" eb="2">
      <t>ネンゴウ</t>
    </rPh>
    <phoneticPr fontId="4"/>
  </si>
  <si>
    <t>育児休業期間</t>
    <rPh sb="0" eb="2">
      <t>イクジ</t>
    </rPh>
    <rPh sb="2" eb="4">
      <t>キュウギョウ</t>
    </rPh>
    <rPh sb="4" eb="6">
      <t>キカン</t>
    </rPh>
    <phoneticPr fontId="4"/>
  </si>
  <si>
    <t>（自）</t>
    <rPh sb="1" eb="2">
      <t>ジ</t>
    </rPh>
    <phoneticPr fontId="4"/>
  </si>
  <si>
    <t>（至）</t>
    <rPh sb="1" eb="2">
      <t>イタル</t>
    </rPh>
    <phoneticPr fontId="4"/>
  </si>
  <si>
    <t>（※１）</t>
    <phoneticPr fontId="4"/>
  </si>
  <si>
    <t>（※２）</t>
    <phoneticPr fontId="4"/>
  </si>
  <si>
    <t>（※３）</t>
    <phoneticPr fontId="4"/>
  </si>
  <si>
    <t>請求額の計算</t>
    <rPh sb="0" eb="2">
      <t>セイキュウ</t>
    </rPh>
    <rPh sb="2" eb="3">
      <t>ガク</t>
    </rPh>
    <rPh sb="4" eb="6">
      <t>ケイサン</t>
    </rPh>
    <phoneticPr fontId="4"/>
  </si>
  <si>
    <t>公立</t>
    <rPh sb="0" eb="2">
      <t>コウリツ</t>
    </rPh>
    <phoneticPr fontId="4"/>
  </si>
  <si>
    <t>組合員証記号番号</t>
    <rPh sb="0" eb="3">
      <t>クミアイイン</t>
    </rPh>
    <rPh sb="3" eb="4">
      <t>アカシ</t>
    </rPh>
    <rPh sb="4" eb="6">
      <t>キゴウ</t>
    </rPh>
    <rPh sb="6" eb="8">
      <t>バンゴウ</t>
    </rPh>
    <phoneticPr fontId="4"/>
  </si>
  <si>
    <t>組合員氏名</t>
    <rPh sb="0" eb="3">
      <t>クミアイイン</t>
    </rPh>
    <rPh sb="3" eb="5">
      <t>シメイ</t>
    </rPh>
    <phoneticPr fontId="4"/>
  </si>
  <si>
    <t>請求期間</t>
    <rPh sb="0" eb="2">
      <t>セイキュウ</t>
    </rPh>
    <rPh sb="2" eb="4">
      <t>キカン</t>
    </rPh>
    <phoneticPr fontId="4"/>
  </si>
  <si>
    <t>請求額</t>
    <rPh sb="0" eb="2">
      <t>セイキュウ</t>
    </rPh>
    <rPh sb="2" eb="3">
      <t>ガク</t>
    </rPh>
    <phoneticPr fontId="4"/>
  </si>
  <si>
    <t>　　　公立学校共済組合三重支部長　　様</t>
    <rPh sb="3" eb="5">
      <t>コウリツ</t>
    </rPh>
    <rPh sb="5" eb="7">
      <t>ガッコウ</t>
    </rPh>
    <rPh sb="7" eb="9">
      <t>キョウサイ</t>
    </rPh>
    <rPh sb="9" eb="11">
      <t>クミアイ</t>
    </rPh>
    <rPh sb="11" eb="13">
      <t>ミエ</t>
    </rPh>
    <rPh sb="13" eb="16">
      <t>シブチョウ</t>
    </rPh>
    <rPh sb="18" eb="19">
      <t>サマ</t>
    </rPh>
    <phoneticPr fontId="4"/>
  </si>
  <si>
    <t>組合員との続柄</t>
    <rPh sb="0" eb="3">
      <t>クミアイイン</t>
    </rPh>
    <rPh sb="5" eb="7">
      <t>ゾクガラ</t>
    </rPh>
    <phoneticPr fontId="4"/>
  </si>
  <si>
    <t>決定額※</t>
    <rPh sb="0" eb="2">
      <t>ケッテイ</t>
    </rPh>
    <rPh sb="2" eb="3">
      <t>ガク</t>
    </rPh>
    <phoneticPr fontId="4"/>
  </si>
  <si>
    <t>三重</t>
    <rPh sb="0" eb="2">
      <t>ミエ</t>
    </rPh>
    <phoneticPr fontId="4"/>
  </si>
  <si>
    <t>育児休業の対象となる子</t>
    <rPh sb="0" eb="2">
      <t>イクジ</t>
    </rPh>
    <rPh sb="2" eb="4">
      <t>キュウギョウ</t>
    </rPh>
    <rPh sb="5" eb="7">
      <t>タイショウ</t>
    </rPh>
    <rPh sb="10" eb="11">
      <t>コ</t>
    </rPh>
    <phoneticPr fontId="4"/>
  </si>
  <si>
    <t>コード</t>
    <phoneticPr fontId="4"/>
  </si>
  <si>
    <t>等級</t>
    <rPh sb="0" eb="2">
      <t>トウキュウ</t>
    </rPh>
    <phoneticPr fontId="4"/>
  </si>
  <si>
    <t>報酬月額</t>
    <rPh sb="0" eb="2">
      <t>ホウシュウ</t>
    </rPh>
    <rPh sb="2" eb="4">
      <t>ゲツガク</t>
    </rPh>
    <phoneticPr fontId="4"/>
  </si>
  <si>
    <t>一等級の
格差</t>
    <rPh sb="0" eb="1">
      <t>１</t>
    </rPh>
    <rPh sb="1" eb="3">
      <t>トウキュウ</t>
    </rPh>
    <rPh sb="5" eb="7">
      <t>カクサ</t>
    </rPh>
    <phoneticPr fontId="4"/>
  </si>
  <si>
    <t>標準報酬の
日額</t>
    <rPh sb="0" eb="2">
      <t>ヒョウジュン</t>
    </rPh>
    <rPh sb="2" eb="4">
      <t>ホウシュウ</t>
    </rPh>
    <rPh sb="6" eb="8">
      <t>ニチガク</t>
    </rPh>
    <phoneticPr fontId="4"/>
  </si>
  <si>
    <t>以上</t>
    <rPh sb="0" eb="2">
      <t>イジョウ</t>
    </rPh>
    <phoneticPr fontId="4"/>
  </si>
  <si>
    <t>未満</t>
    <rPh sb="0" eb="2">
      <t>ミマン</t>
    </rPh>
    <phoneticPr fontId="4"/>
  </si>
  <si>
    <t>掛金の基礎となる標準報酬</t>
    <rPh sb="0" eb="2">
      <t>カケキン</t>
    </rPh>
    <rPh sb="3" eb="5">
      <t>キソ</t>
    </rPh>
    <rPh sb="8" eb="10">
      <t>ヒョウジュン</t>
    </rPh>
    <rPh sb="10" eb="12">
      <t>ホウシュウ</t>
    </rPh>
    <phoneticPr fontId="4"/>
  </si>
  <si>
    <t>標準
報酬
等級</t>
    <rPh sb="0" eb="2">
      <t>ヒョウジュン</t>
    </rPh>
    <rPh sb="3" eb="5">
      <t>ホウシュウ</t>
    </rPh>
    <rPh sb="6" eb="8">
      <t>トウキュウ</t>
    </rPh>
    <phoneticPr fontId="4"/>
  </si>
  <si>
    <t>所属所名</t>
    <rPh sb="0" eb="2">
      <t>ショゾク</t>
    </rPh>
    <rPh sb="2" eb="3">
      <t>ショ</t>
    </rPh>
    <rPh sb="3" eb="4">
      <t>メイ</t>
    </rPh>
    <phoneticPr fontId="4"/>
  </si>
  <si>
    <t>支給日数①</t>
    <rPh sb="0" eb="2">
      <t>シキュウ</t>
    </rPh>
    <rPh sb="2" eb="4">
      <t>ニッスウ</t>
    </rPh>
    <phoneticPr fontId="4"/>
  </si>
  <si>
    <t>支給日数②</t>
    <rPh sb="0" eb="2">
      <t>シキュウ</t>
    </rPh>
    <rPh sb="2" eb="4">
      <t>ニッスウ</t>
    </rPh>
    <phoneticPr fontId="4"/>
  </si>
  <si>
    <t>表面（Ａ）の額</t>
    <rPh sb="0" eb="1">
      <t>オモテ</t>
    </rPh>
    <rPh sb="1" eb="2">
      <t>メン</t>
    </rPh>
    <rPh sb="6" eb="7">
      <t>ガク</t>
    </rPh>
    <phoneticPr fontId="4"/>
  </si>
  <si>
    <t>（Ｂ）の額</t>
    <rPh sb="4" eb="5">
      <t>ガク</t>
    </rPh>
    <phoneticPr fontId="4"/>
  </si>
  <si>
    <t>（Ｄ）の額</t>
    <rPh sb="4" eb="5">
      <t>ガク</t>
    </rPh>
    <phoneticPr fontId="4"/>
  </si>
  <si>
    <t>（Ｃ）の額</t>
    <rPh sb="4" eb="5">
      <t>ガク</t>
    </rPh>
    <phoneticPr fontId="4"/>
  </si>
  <si>
    <t>（Ｅ）の額</t>
    <rPh sb="4" eb="5">
      <t>ガク</t>
    </rPh>
    <phoneticPr fontId="4"/>
  </si>
  <si>
    <t>（Ｆ）の額</t>
    <rPh sb="4" eb="5">
      <t>ガク</t>
    </rPh>
    <phoneticPr fontId="4"/>
  </si>
  <si>
    <t>（Ｇ）の額</t>
    <rPh sb="4" eb="5">
      <t>ガク</t>
    </rPh>
    <phoneticPr fontId="4"/>
  </si>
  <si>
    <t>支給日数の計算</t>
    <rPh sb="0" eb="2">
      <t>シキュウ</t>
    </rPh>
    <rPh sb="2" eb="4">
      <t>ニッスウ</t>
    </rPh>
    <rPh sb="5" eb="7">
      <t>ケイサン</t>
    </rPh>
    <phoneticPr fontId="4"/>
  </si>
  <si>
    <t>上限額</t>
    <rPh sb="0" eb="3">
      <t>ジョウゲンガク</t>
    </rPh>
    <phoneticPr fontId="4"/>
  </si>
  <si>
    <t>基礎日</t>
    <rPh sb="0" eb="2">
      <t>キソ</t>
    </rPh>
    <rPh sb="2" eb="3">
      <t>ビ</t>
    </rPh>
    <phoneticPr fontId="4"/>
  </si>
  <si>
    <t>給料日額・給付日額の計算</t>
    <rPh sb="0" eb="2">
      <t>キュウリョウ</t>
    </rPh>
    <rPh sb="2" eb="4">
      <t>ニチガク</t>
    </rPh>
    <rPh sb="5" eb="7">
      <t>キュウフ</t>
    </rPh>
    <rPh sb="7" eb="9">
      <t>ニチガク</t>
    </rPh>
    <rPh sb="10" eb="12">
      <t>ケイサン</t>
    </rPh>
    <phoneticPr fontId="4"/>
  </si>
  <si>
    <t>（フリガナ）</t>
    <phoneticPr fontId="4"/>
  </si>
  <si>
    <t>〒</t>
    <phoneticPr fontId="4"/>
  </si>
  <si>
    <t>－</t>
    <phoneticPr fontId="4"/>
  </si>
  <si>
    <t>TEL</t>
    <phoneticPr fontId="4"/>
  </si>
  <si>
    <t>－</t>
    <phoneticPr fontId="4"/>
  </si>
  <si>
    <t>（円未満切り捨て）</t>
    <rPh sb="1" eb="2">
      <t>エン</t>
    </rPh>
    <rPh sb="2" eb="4">
      <t>ミマン</t>
    </rPh>
    <rPh sb="4" eb="5">
      <t>キ</t>
    </rPh>
    <rPh sb="6" eb="7">
      <t>ス</t>
    </rPh>
    <phoneticPr fontId="4"/>
  </si>
  <si>
    <t>標準報酬の日額</t>
    <rPh sb="0" eb="2">
      <t>ヒョウジュン</t>
    </rPh>
    <rPh sb="2" eb="4">
      <t>ホウシュウ</t>
    </rPh>
    <rPh sb="5" eb="7">
      <t>ニチガク</t>
    </rPh>
    <phoneticPr fontId="4"/>
  </si>
  <si>
    <t>標準報酬月額
（Ａ）</t>
    <rPh sb="0" eb="2">
      <t>ヒョウジュン</t>
    </rPh>
    <rPh sb="2" eb="4">
      <t>ホウシュウ</t>
    </rPh>
    <rPh sb="4" eb="6">
      <t>ゲツガク</t>
    </rPh>
    <phoneticPr fontId="4"/>
  </si>
  <si>
    <t>掛金の基礎となる
標準報酬月額</t>
    <rPh sb="0" eb="2">
      <t>カケキン</t>
    </rPh>
    <rPh sb="3" eb="5">
      <t>キソ</t>
    </rPh>
    <phoneticPr fontId="4"/>
  </si>
  <si>
    <t>標準報酬日額</t>
    <rPh sb="0" eb="2">
      <t>ヒョウジュン</t>
    </rPh>
    <rPh sb="2" eb="4">
      <t>ホウシュウ</t>
    </rPh>
    <rPh sb="4" eb="6">
      <t>ニチガク</t>
    </rPh>
    <phoneticPr fontId="4"/>
  </si>
  <si>
    <t>適用日</t>
    <rPh sb="0" eb="2">
      <t>テキヨウ</t>
    </rPh>
    <rPh sb="2" eb="3">
      <t>ビ</t>
    </rPh>
    <phoneticPr fontId="4"/>
  </si>
  <si>
    <t>当初</t>
    <rPh sb="0" eb="1">
      <t>トウ</t>
    </rPh>
    <rPh sb="1" eb="2">
      <t>ハツ</t>
    </rPh>
    <phoneticPr fontId="4"/>
  </si>
  <si>
    <r>
      <t>給付日額</t>
    </r>
    <r>
      <rPr>
        <sz val="8"/>
        <rFont val="ＭＳ ゴシック"/>
        <family val="3"/>
        <charset val="128"/>
      </rPr>
      <t>（※４）</t>
    </r>
    <rPh sb="0" eb="2">
      <t>キュウフ</t>
    </rPh>
    <rPh sb="2" eb="4">
      <t>ニチガク</t>
    </rPh>
    <phoneticPr fontId="4"/>
  </si>
  <si>
    <r>
      <t>給付日額</t>
    </r>
    <r>
      <rPr>
        <sz val="8"/>
        <rFont val="ＭＳ ゴシック"/>
        <family val="3"/>
        <charset val="128"/>
      </rPr>
      <t>（※５）</t>
    </r>
    <rPh sb="0" eb="2">
      <t>キュウフ</t>
    </rPh>
    <rPh sb="2" eb="4">
      <t>ニチガク</t>
    </rPh>
    <phoneticPr fontId="4"/>
  </si>
  <si>
    <t>　　地方公務員等共済組合法施行規程第１１５条の２の規定に基づき、上記のとおり請求します。</t>
    <rPh sb="2" eb="4">
      <t>チホウ</t>
    </rPh>
    <rPh sb="4" eb="7">
      <t>コウムイン</t>
    </rPh>
    <rPh sb="7" eb="8">
      <t>トウ</t>
    </rPh>
    <rPh sb="8" eb="10">
      <t>キョウサイ</t>
    </rPh>
    <rPh sb="10" eb="12">
      <t>クミアイ</t>
    </rPh>
    <rPh sb="12" eb="13">
      <t>ホウ</t>
    </rPh>
    <rPh sb="13" eb="15">
      <t>セコウ</t>
    </rPh>
    <rPh sb="15" eb="17">
      <t>キテイ</t>
    </rPh>
    <rPh sb="17" eb="18">
      <t>ダイ</t>
    </rPh>
    <rPh sb="21" eb="22">
      <t>ジョウ</t>
    </rPh>
    <rPh sb="25" eb="27">
      <t>キテイ</t>
    </rPh>
    <rPh sb="28" eb="29">
      <t>モト</t>
    </rPh>
    <rPh sb="32" eb="34">
      <t>ジョウキ</t>
    </rPh>
    <rPh sb="38" eb="40">
      <t>セイキュウ</t>
    </rPh>
    <phoneticPr fontId="4"/>
  </si>
  <si>
    <t>　　上記の記載事項は、事実と相違ないものと認めます。</t>
    <phoneticPr fontId="4"/>
  </si>
  <si>
    <t>標準報酬</t>
    <rPh sb="0" eb="2">
      <t>ヒョウジュン</t>
    </rPh>
    <rPh sb="2" eb="4">
      <t>ホウシュウ</t>
    </rPh>
    <phoneticPr fontId="4"/>
  </si>
  <si>
    <t>月額</t>
    <rPh sb="0" eb="2">
      <t>ゲツガク</t>
    </rPh>
    <phoneticPr fontId="4"/>
  </si>
  <si>
    <t>　　育児休業手当金の決定・給付に当たり必要な私の個人情報を、貴支部が給与支給機関から提供を受けることに同意します。</t>
    <rPh sb="2" eb="4">
      <t>イクジ</t>
    </rPh>
    <rPh sb="4" eb="6">
      <t>キュウギョウ</t>
    </rPh>
    <rPh sb="6" eb="8">
      <t>テアテ</t>
    </rPh>
    <rPh sb="8" eb="9">
      <t>キン</t>
    </rPh>
    <rPh sb="10" eb="12">
      <t>ケッテイ</t>
    </rPh>
    <rPh sb="13" eb="15">
      <t>キュウフ</t>
    </rPh>
    <rPh sb="16" eb="17">
      <t>ア</t>
    </rPh>
    <rPh sb="19" eb="21">
      <t>ヒツヨウ</t>
    </rPh>
    <rPh sb="22" eb="23">
      <t>ワタクシ</t>
    </rPh>
    <rPh sb="24" eb="26">
      <t>コジン</t>
    </rPh>
    <rPh sb="26" eb="28">
      <t>ジョウホウ</t>
    </rPh>
    <rPh sb="30" eb="31">
      <t>キ</t>
    </rPh>
    <rPh sb="31" eb="33">
      <t>シブ</t>
    </rPh>
    <rPh sb="34" eb="36">
      <t>キュウヨ</t>
    </rPh>
    <rPh sb="36" eb="38">
      <t>シキュウ</t>
    </rPh>
    <rPh sb="38" eb="40">
      <t>キカン</t>
    </rPh>
    <rPh sb="42" eb="44">
      <t>テイキョウ</t>
    </rPh>
    <rPh sb="45" eb="46">
      <t>ウ</t>
    </rPh>
    <rPh sb="51" eb="53">
      <t>ドウイ</t>
    </rPh>
    <phoneticPr fontId="4"/>
  </si>
  <si>
    <t>67/100</t>
    <phoneticPr fontId="4"/>
  </si>
  <si>
    <t>50/100</t>
    <phoneticPr fontId="4"/>
  </si>
  <si>
    <t>育児休業手当金　請求額算出シート</t>
    <rPh sb="0" eb="2">
      <t>イクジ</t>
    </rPh>
    <rPh sb="2" eb="4">
      <t>キュウギョウ</t>
    </rPh>
    <rPh sb="4" eb="6">
      <t>テアテ</t>
    </rPh>
    <rPh sb="6" eb="7">
      <t>キン</t>
    </rPh>
    <rPh sb="8" eb="10">
      <t>セイキュウ</t>
    </rPh>
    <rPh sb="10" eb="11">
      <t>ガク</t>
    </rPh>
    <rPh sb="11" eb="13">
      <t>サンシュツ</t>
    </rPh>
    <phoneticPr fontId="4"/>
  </si>
  <si>
    <t>　　（育児休業開始日を初日として、土・日曜日及び祝日を含む１８０日目の日を求めます。）</t>
    <rPh sb="3" eb="5">
      <t>イクジ</t>
    </rPh>
    <rPh sb="5" eb="7">
      <t>キュウギョウ</t>
    </rPh>
    <rPh sb="7" eb="9">
      <t>カイシ</t>
    </rPh>
    <rPh sb="9" eb="10">
      <t>ビ</t>
    </rPh>
    <rPh sb="11" eb="13">
      <t>ショニチ</t>
    </rPh>
    <rPh sb="17" eb="18">
      <t>ド</t>
    </rPh>
    <rPh sb="19" eb="22">
      <t>ニチヨウビ</t>
    </rPh>
    <rPh sb="22" eb="23">
      <t>オヨ</t>
    </rPh>
    <rPh sb="24" eb="26">
      <t>シュクジツ</t>
    </rPh>
    <rPh sb="27" eb="28">
      <t>フク</t>
    </rPh>
    <rPh sb="32" eb="33">
      <t>ニチ</t>
    </rPh>
    <rPh sb="33" eb="34">
      <t>メ</t>
    </rPh>
    <rPh sb="35" eb="36">
      <t>ヒ</t>
    </rPh>
    <rPh sb="37" eb="38">
      <t>モト</t>
    </rPh>
    <phoneticPr fontId="4"/>
  </si>
  <si>
    <t>－</t>
    <phoneticPr fontId="4"/>
  </si>
  <si>
    <t>＝</t>
    <phoneticPr fontId="4"/>
  </si>
  <si>
    <t>…支給日数①</t>
    <phoneticPr fontId="4"/>
  </si>
  <si>
    <t>…支給日数②</t>
    <phoneticPr fontId="4"/>
  </si>
  <si>
    <t>÷　22　＝</t>
    <phoneticPr fontId="4"/>
  </si>
  <si>
    <t>…（Ｂ）</t>
    <phoneticPr fontId="4"/>
  </si>
  <si>
    <t>（10円未満四捨五入）</t>
    <phoneticPr fontId="4"/>
  </si>
  <si>
    <t>×　67/100　＝</t>
    <phoneticPr fontId="4"/>
  </si>
  <si>
    <t>…（Ｃ）</t>
    <phoneticPr fontId="4"/>
  </si>
  <si>
    <t>…（Ｄ）</t>
    <phoneticPr fontId="4"/>
  </si>
  <si>
    <t>×　50/100　＝</t>
    <phoneticPr fontId="4"/>
  </si>
  <si>
    <t>…（Ｅ）</t>
    <phoneticPr fontId="4"/>
  </si>
  <si>
    <t>×</t>
    <phoneticPr fontId="4"/>
  </si>
  <si>
    <t>…（Ｆ）</t>
    <phoneticPr fontId="4"/>
  </si>
  <si>
    <t>…（Ｇ）</t>
    <phoneticPr fontId="4"/>
  </si>
  <si>
    <t>＋</t>
    <phoneticPr fontId="4"/>
  </si>
  <si>
    <t>＝</t>
    <phoneticPr fontId="4"/>
  </si>
  <si>
    <t>（今回給付額）※</t>
    <rPh sb="1" eb="3">
      <t>コンカイ</t>
    </rPh>
    <rPh sb="3" eb="5">
      <t>キュウフ</t>
    </rPh>
    <rPh sb="5" eb="6">
      <t>ガク</t>
    </rPh>
    <phoneticPr fontId="4"/>
  </si>
  <si>
    <t>円）</t>
    <rPh sb="0" eb="1">
      <t>エン</t>
    </rPh>
    <phoneticPr fontId="4"/>
  </si>
  <si>
    <t>（</t>
    <phoneticPr fontId="4"/>
  </si>
  <si>
    <t>　Ⅰ．育児休業開始日</t>
    <rPh sb="3" eb="5">
      <t>イクジ</t>
    </rPh>
    <rPh sb="5" eb="7">
      <t>キュウギョウ</t>
    </rPh>
    <rPh sb="7" eb="10">
      <t>カイシビ</t>
    </rPh>
    <phoneticPr fontId="4"/>
  </si>
  <si>
    <t>　Ⅱ．育児休業開始日から１８０日目</t>
    <phoneticPr fontId="4"/>
  </si>
  <si>
    <t>　Ⅲ．対象子の満１歳の誕生日の前日</t>
    <rPh sb="3" eb="5">
      <t>タイショウ</t>
    </rPh>
    <rPh sb="5" eb="6">
      <t>コ</t>
    </rPh>
    <rPh sb="7" eb="8">
      <t>マン</t>
    </rPh>
    <rPh sb="9" eb="10">
      <t>サイ</t>
    </rPh>
    <rPh sb="11" eb="14">
      <t>タンジョウビ</t>
    </rPh>
    <rPh sb="15" eb="17">
      <t>ゼンジツ</t>
    </rPh>
    <phoneticPr fontId="4"/>
  </si>
  <si>
    <t>　Ⅳ．育児休業開始日から１８０日目までの支給日数</t>
    <phoneticPr fontId="4"/>
  </si>
  <si>
    <t>（育児休業開始日を初日として、上記Ⅱで求めた日までの間の土・日曜日を控除した日数を求めます。）</t>
    <rPh sb="41" eb="42">
      <t>モト</t>
    </rPh>
    <phoneticPr fontId="4"/>
  </si>
  <si>
    <t>　Ⅴ．育児休業開始日から１８１日目以降の支給日数</t>
    <rPh sb="3" eb="5">
      <t>イクジ</t>
    </rPh>
    <rPh sb="5" eb="7">
      <t>キュウギョウ</t>
    </rPh>
    <rPh sb="7" eb="10">
      <t>カイシビ</t>
    </rPh>
    <rPh sb="15" eb="16">
      <t>ニチ</t>
    </rPh>
    <rPh sb="16" eb="17">
      <t>メ</t>
    </rPh>
    <rPh sb="17" eb="19">
      <t>イコウ</t>
    </rPh>
    <rPh sb="20" eb="22">
      <t>シキュウ</t>
    </rPh>
    <rPh sb="22" eb="24">
      <t>ニッスウ</t>
    </rPh>
    <phoneticPr fontId="4"/>
  </si>
  <si>
    <t>（上記Ⅱで求めた日の翌日から対象子の満１歳の誕生日の前日までの間の土・日曜日を控除した日数を求めます。）</t>
    <rPh sb="10" eb="12">
      <t>ヨクジツ</t>
    </rPh>
    <rPh sb="14" eb="16">
      <t>タイショウ</t>
    </rPh>
    <rPh sb="16" eb="17">
      <t>コ</t>
    </rPh>
    <rPh sb="18" eb="19">
      <t>マン</t>
    </rPh>
    <rPh sb="20" eb="21">
      <t>サイ</t>
    </rPh>
    <rPh sb="22" eb="25">
      <t>タンジョウビ</t>
    </rPh>
    <rPh sb="26" eb="28">
      <t>ゼンジツ</t>
    </rPh>
    <rPh sb="46" eb="47">
      <t>モト</t>
    </rPh>
    <phoneticPr fontId="4"/>
  </si>
  <si>
    <t>　Ⅵ．育児休業開始日から１８０日目までの期間の給料日額</t>
    <rPh sb="23" eb="25">
      <t>キュウリョウ</t>
    </rPh>
    <rPh sb="25" eb="27">
      <t>ニチガク</t>
    </rPh>
    <phoneticPr fontId="4"/>
  </si>
  <si>
    <t>　Ⅶ．育児休業開始日から１８１日目以降の期間の給料日額</t>
    <rPh sb="3" eb="5">
      <t>イクジ</t>
    </rPh>
    <rPh sb="5" eb="7">
      <t>キュウギョウ</t>
    </rPh>
    <rPh sb="7" eb="10">
      <t>カイシビ</t>
    </rPh>
    <rPh sb="15" eb="16">
      <t>ニチ</t>
    </rPh>
    <rPh sb="16" eb="17">
      <t>メ</t>
    </rPh>
    <rPh sb="17" eb="19">
      <t>イコウ</t>
    </rPh>
    <rPh sb="20" eb="22">
      <t>キカン</t>
    </rPh>
    <rPh sb="23" eb="25">
      <t>キュウリョウ</t>
    </rPh>
    <rPh sb="25" eb="27">
      <t>ニチガク</t>
    </rPh>
    <phoneticPr fontId="4"/>
  </si>
  <si>
    <t>　Ⅷ．育児休業開始日から１８０日目までの期間の請求額</t>
    <rPh sb="3" eb="5">
      <t>イクジ</t>
    </rPh>
    <rPh sb="5" eb="7">
      <t>キュウギョウ</t>
    </rPh>
    <rPh sb="7" eb="10">
      <t>カイシビ</t>
    </rPh>
    <rPh sb="15" eb="16">
      <t>ニチ</t>
    </rPh>
    <rPh sb="16" eb="17">
      <t>メ</t>
    </rPh>
    <rPh sb="20" eb="22">
      <t>キカン</t>
    </rPh>
    <rPh sb="23" eb="25">
      <t>セイキュウ</t>
    </rPh>
    <rPh sb="25" eb="26">
      <t>ガク</t>
    </rPh>
    <phoneticPr fontId="4"/>
  </si>
  <si>
    <t>　Ⅸ．育児休業開始日から１８１日目以降の期間の請求額</t>
    <rPh sb="3" eb="5">
      <t>イクジ</t>
    </rPh>
    <rPh sb="5" eb="7">
      <t>キュウギョウ</t>
    </rPh>
    <rPh sb="7" eb="10">
      <t>カイシビ</t>
    </rPh>
    <rPh sb="15" eb="16">
      <t>ニチ</t>
    </rPh>
    <rPh sb="16" eb="17">
      <t>メ</t>
    </rPh>
    <rPh sb="17" eb="19">
      <t>イコウ</t>
    </rPh>
    <rPh sb="20" eb="22">
      <t>キカン</t>
    </rPh>
    <rPh sb="23" eb="25">
      <t>セイキュウ</t>
    </rPh>
    <rPh sb="25" eb="26">
      <t>ガク</t>
    </rPh>
    <phoneticPr fontId="4"/>
  </si>
  <si>
    <t>　Ⅹ．請求額の計</t>
    <rPh sb="3" eb="5">
      <t>セイキュウ</t>
    </rPh>
    <rPh sb="5" eb="6">
      <t>ガク</t>
    </rPh>
    <rPh sb="7" eb="8">
      <t>ケイ</t>
    </rPh>
    <phoneticPr fontId="4"/>
  </si>
  <si>
    <t>※２．上記Ⅱで求めた日の翌日から、対象の子の満１歳の誕生日の前日までの日数（土・日曜日及び祝日を含む。）</t>
    <rPh sb="3" eb="5">
      <t>ジョウキ</t>
    </rPh>
    <rPh sb="7" eb="8">
      <t>モト</t>
    </rPh>
    <rPh sb="10" eb="11">
      <t>ヒ</t>
    </rPh>
    <rPh sb="12" eb="14">
      <t>ヨクジツ</t>
    </rPh>
    <rPh sb="17" eb="19">
      <t>タイショウ</t>
    </rPh>
    <rPh sb="20" eb="21">
      <t>コ</t>
    </rPh>
    <rPh sb="21" eb="22">
      <t>トイツ</t>
    </rPh>
    <rPh sb="22" eb="23">
      <t>マン</t>
    </rPh>
    <rPh sb="24" eb="25">
      <t>サイ</t>
    </rPh>
    <rPh sb="26" eb="29">
      <t>タンジョウビ</t>
    </rPh>
    <rPh sb="30" eb="32">
      <t>ゼンジツ</t>
    </rPh>
    <rPh sb="35" eb="37">
      <t>ニッスウ</t>
    </rPh>
    <rPh sb="38" eb="39">
      <t>ド</t>
    </rPh>
    <rPh sb="40" eb="43">
      <t>ニチヨウビ</t>
    </rPh>
    <rPh sb="43" eb="44">
      <t>オヨ</t>
    </rPh>
    <rPh sb="45" eb="47">
      <t>シュクジツ</t>
    </rPh>
    <rPh sb="48" eb="49">
      <t>フク</t>
    </rPh>
    <phoneticPr fontId="4"/>
  </si>
  <si>
    <t>※３．上記Ⅱで求めた日の翌日から、対象の子の
満１歳の誕生日の前日までの土・日曜日の日数</t>
    <rPh sb="3" eb="5">
      <t>ジョウキ</t>
    </rPh>
    <rPh sb="7" eb="8">
      <t>モト</t>
    </rPh>
    <rPh sb="10" eb="11">
      <t>ヒ</t>
    </rPh>
    <rPh sb="12" eb="14">
      <t>ヨクジツ</t>
    </rPh>
    <rPh sb="17" eb="19">
      <t>タイショウ</t>
    </rPh>
    <rPh sb="20" eb="21">
      <t>シ</t>
    </rPh>
    <rPh sb="23" eb="24">
      <t>マン</t>
    </rPh>
    <rPh sb="25" eb="26">
      <t>サイ</t>
    </rPh>
    <rPh sb="27" eb="30">
      <t>タンジョウビ</t>
    </rPh>
    <rPh sb="31" eb="33">
      <t>ゼンジツ</t>
    </rPh>
    <rPh sb="36" eb="37">
      <t>ド</t>
    </rPh>
    <rPh sb="38" eb="41">
      <t>ニチヨウビ</t>
    </rPh>
    <rPh sb="42" eb="44">
      <t>ニッスウ</t>
    </rPh>
    <phoneticPr fontId="4"/>
  </si>
  <si>
    <t>※１．育児休業開始日を初日として、上記Ⅱで 求めた日までの間の土・日曜日の日数</t>
    <phoneticPr fontId="4"/>
  </si>
  <si>
    <t>共済組合使用欄</t>
    <rPh sb="0" eb="2">
      <t>キョウサイ</t>
    </rPh>
    <rPh sb="2" eb="4">
      <t>クミアイ</t>
    </rPh>
    <rPh sb="4" eb="6">
      <t>シヨウ</t>
    </rPh>
    <rPh sb="6" eb="7">
      <t>ラン</t>
    </rPh>
    <phoneticPr fontId="4"/>
  </si>
  <si>
    <t>審査</t>
    <rPh sb="0" eb="2">
      <t>シンサ</t>
    </rPh>
    <phoneticPr fontId="4"/>
  </si>
  <si>
    <t>入力</t>
    <rPh sb="0" eb="2">
      <t>ニュウリョク</t>
    </rPh>
    <phoneticPr fontId="4"/>
  </si>
  <si>
    <t>　　（育児休業の終了日がそれ以前の場合は育児休業の終了日）</t>
    <phoneticPr fontId="4"/>
  </si>
  <si>
    <t>円</t>
    <rPh sb="0" eb="1">
      <t>エン</t>
    </rPh>
    <phoneticPr fontId="4"/>
  </si>
  <si>
    <t>※５．「給付日額」が上限額以上となる場合は、この表の上限額が「給付日額」となります。</t>
    <rPh sb="24" eb="25">
      <t>オモテ</t>
    </rPh>
    <rPh sb="31" eb="33">
      <t>キュウフ</t>
    </rPh>
    <rPh sb="33" eb="35">
      <t>ニチガク</t>
    </rPh>
    <phoneticPr fontId="4"/>
  </si>
  <si>
    <t>※４．「給付日額」が上限額以上となる場合は、この表の上限額が「給付日額」となります。</t>
    <rPh sb="24" eb="25">
      <t>オモテ</t>
    </rPh>
    <rPh sb="31" eb="33">
      <t>キュウフ</t>
    </rPh>
    <rPh sb="33" eb="35">
      <t>ニチガク</t>
    </rPh>
    <phoneticPr fontId="4"/>
  </si>
  <si>
    <t>区分</t>
    <rPh sb="0" eb="2">
      <t>クブン</t>
    </rPh>
    <phoneticPr fontId="4"/>
  </si>
  <si>
    <t>提出書類</t>
    <rPh sb="0" eb="2">
      <t>テイシュツ</t>
    </rPh>
    <rPh sb="2" eb="4">
      <t>ショルイ</t>
    </rPh>
    <phoneticPr fontId="4"/>
  </si>
  <si>
    <t>（例：保育所入所不承諾通知書）</t>
    <rPh sb="1" eb="2">
      <t>レイ</t>
    </rPh>
    <rPh sb="3" eb="5">
      <t>ホイク</t>
    </rPh>
    <rPh sb="5" eb="6">
      <t>ショ</t>
    </rPh>
    <rPh sb="6" eb="8">
      <t>ニュウショ</t>
    </rPh>
    <rPh sb="8" eb="9">
      <t>フ</t>
    </rPh>
    <rPh sb="9" eb="11">
      <t>ショウダク</t>
    </rPh>
    <rPh sb="11" eb="14">
      <t>ツウチショ</t>
    </rPh>
    <phoneticPr fontId="4"/>
  </si>
  <si>
    <t>※１</t>
    <phoneticPr fontId="4"/>
  </si>
  <si>
    <t>※２</t>
    <phoneticPr fontId="4"/>
  </si>
  <si>
    <t>　（育児が困難なこと及び治癒見込み（全治○月等）の記載があるもの）</t>
    <rPh sb="2" eb="4">
      <t>イクジ</t>
    </rPh>
    <rPh sb="5" eb="7">
      <t>コンナン</t>
    </rPh>
    <rPh sb="10" eb="11">
      <t>オヨ</t>
    </rPh>
    <rPh sb="12" eb="14">
      <t>チユ</t>
    </rPh>
    <rPh sb="14" eb="16">
      <t>ミコ</t>
    </rPh>
    <rPh sb="18" eb="20">
      <t>ゼンチ</t>
    </rPh>
    <rPh sb="21" eb="22">
      <t>ツキ</t>
    </rPh>
    <rPh sb="22" eb="23">
      <t>ナド</t>
    </rPh>
    <rPh sb="25" eb="27">
      <t>キサイ</t>
    </rPh>
    <phoneticPr fontId="4"/>
  </si>
  <si>
    <t>全員に共通するもの</t>
    <rPh sb="0" eb="2">
      <t>ゼンイン</t>
    </rPh>
    <rPh sb="3" eb="5">
      <t>キョウツウ</t>
    </rPh>
    <phoneticPr fontId="4"/>
  </si>
  <si>
    <t>・ 死亡したとき</t>
    <rPh sb="2" eb="4">
      <t>シボウ</t>
    </rPh>
    <phoneticPr fontId="4"/>
  </si>
  <si>
    <t>・ 傷病により子を養育することが困難になったとき</t>
    <rPh sb="2" eb="4">
      <t>ショウビョウ</t>
    </rPh>
    <rPh sb="7" eb="8">
      <t>コ</t>
    </rPh>
    <rPh sb="9" eb="11">
      <t>ヨウイク</t>
    </rPh>
    <rPh sb="16" eb="18">
      <t>コンナン</t>
    </rPh>
    <phoneticPr fontId="4"/>
  </si>
  <si>
    <t>・ 育児休業の辞令の写し</t>
    <rPh sb="2" eb="4">
      <t>イクジ</t>
    </rPh>
    <rPh sb="4" eb="6">
      <t>キュウギョウ</t>
    </rPh>
    <rPh sb="7" eb="9">
      <t>ジレイ</t>
    </rPh>
    <rPh sb="10" eb="11">
      <t>ウツ</t>
    </rPh>
    <phoneticPr fontId="4"/>
  </si>
  <si>
    <t xml:space="preserve">・ 世帯全員分の住民票（続柄が記載されたもの）
</t>
    <rPh sb="2" eb="4">
      <t>セタイ</t>
    </rPh>
    <rPh sb="4" eb="6">
      <t>ゼンイン</t>
    </rPh>
    <rPh sb="6" eb="7">
      <t>フン</t>
    </rPh>
    <phoneticPr fontId="4"/>
  </si>
  <si>
    <t>・ 市町村又は保育所が発行した入所ができないことを証する書類の写し</t>
    <rPh sb="2" eb="5">
      <t>シチョウソン</t>
    </rPh>
    <rPh sb="5" eb="6">
      <t>マタ</t>
    </rPh>
    <rPh sb="7" eb="9">
      <t>ホイク</t>
    </rPh>
    <rPh sb="9" eb="10">
      <t>ショ</t>
    </rPh>
    <rPh sb="11" eb="13">
      <t>ハッコウ</t>
    </rPh>
    <rPh sb="15" eb="17">
      <t>ニュウショ</t>
    </rPh>
    <rPh sb="25" eb="26">
      <t>ショウ</t>
    </rPh>
    <rPh sb="28" eb="30">
      <t>ショルイ</t>
    </rPh>
    <rPh sb="31" eb="32">
      <t>ウツ</t>
    </rPh>
    <phoneticPr fontId="4"/>
  </si>
  <si>
    <t>・ 母子手帳の写し</t>
    <rPh sb="2" eb="4">
      <t>ボシ</t>
    </rPh>
    <rPh sb="4" eb="6">
      <t>テチョウ</t>
    </rPh>
    <rPh sb="7" eb="8">
      <t>ウツ</t>
    </rPh>
    <phoneticPr fontId="4"/>
  </si>
  <si>
    <t>・ 医師の診断書</t>
    <phoneticPr fontId="4"/>
  </si>
  <si>
    <t>・ 組合員の配偶者が、子が１歳に達するまでに育児休業をしていることを証明する書類の写し
（例：配偶者の育児休業の辞令や育児休業給付金支給決定通知書）</t>
    <rPh sb="2" eb="5">
      <t>クミアイイン</t>
    </rPh>
    <rPh sb="41" eb="42">
      <t>ウツ</t>
    </rPh>
    <rPh sb="45" eb="46">
      <t>レイ</t>
    </rPh>
    <rPh sb="47" eb="50">
      <t>ハイグウシャ</t>
    </rPh>
    <rPh sb="51" eb="53">
      <t>イクジ</t>
    </rPh>
    <rPh sb="53" eb="55">
      <t>キュウギョウ</t>
    </rPh>
    <rPh sb="56" eb="58">
      <t>ジレイ</t>
    </rPh>
    <rPh sb="59" eb="61">
      <t>イクジ</t>
    </rPh>
    <rPh sb="61" eb="63">
      <t>キュウギョウ</t>
    </rPh>
    <rPh sb="63" eb="66">
      <t>キュウフキン</t>
    </rPh>
    <rPh sb="66" eb="68">
      <t>シキュウ</t>
    </rPh>
    <rPh sb="68" eb="70">
      <t>ケッテイ</t>
    </rPh>
    <rPh sb="70" eb="73">
      <t>ツウチショ</t>
    </rPh>
    <phoneticPr fontId="4"/>
  </si>
  <si>
    <t>※３</t>
    <phoneticPr fontId="4"/>
  </si>
  <si>
    <t>※４</t>
    <phoneticPr fontId="4"/>
  </si>
  <si>
    <t>・ 離婚したとき</t>
    <rPh sb="2" eb="4">
      <t>リコン</t>
    </rPh>
    <phoneticPr fontId="4"/>
  </si>
  <si>
    <t>・ それぞれの住民票又は戸籍謄本</t>
    <rPh sb="7" eb="10">
      <t>ジュウミンヒョウ</t>
    </rPh>
    <rPh sb="10" eb="11">
      <t>マタ</t>
    </rPh>
    <rPh sb="12" eb="14">
      <t>コセキ</t>
    </rPh>
    <rPh sb="14" eb="16">
      <t>トウホン</t>
    </rPh>
    <phoneticPr fontId="4"/>
  </si>
  <si>
    <t>・ 単身赴任等で別居することとなったとき</t>
    <rPh sb="2" eb="4">
      <t>タンシン</t>
    </rPh>
    <rPh sb="4" eb="6">
      <t>フニン</t>
    </rPh>
    <rPh sb="6" eb="7">
      <t>ナド</t>
    </rPh>
    <rPh sb="8" eb="10">
      <t>ベッキョ</t>
    </rPh>
    <phoneticPr fontId="4"/>
  </si>
  <si>
    <t>・ 住民票の除票</t>
    <rPh sb="2" eb="5">
      <t>ジュウミンヒョウ</t>
    </rPh>
    <rPh sb="6" eb="7">
      <t>ジョ</t>
    </rPh>
    <rPh sb="7" eb="8">
      <t>ヒョウ</t>
    </rPh>
    <phoneticPr fontId="4"/>
  </si>
  <si>
    <t>・ 別居していることが分かるそれぞれの住民票又は異動辞令の写し</t>
    <rPh sb="2" eb="4">
      <t>ベッキョ</t>
    </rPh>
    <rPh sb="11" eb="12">
      <t>ワ</t>
    </rPh>
    <rPh sb="19" eb="22">
      <t>ジュウミンヒョウ</t>
    </rPh>
    <rPh sb="22" eb="23">
      <t>マタ</t>
    </rPh>
    <rPh sb="24" eb="26">
      <t>イドウ</t>
    </rPh>
    <rPh sb="26" eb="28">
      <t>ジレイ</t>
    </rPh>
    <rPh sb="29" eb="30">
      <t>ウツ</t>
    </rPh>
    <phoneticPr fontId="4"/>
  </si>
  <si>
    <t>所 属 所 長</t>
    <rPh sb="0" eb="1">
      <t>ショ</t>
    </rPh>
    <rPh sb="2" eb="3">
      <t>ゾク</t>
    </rPh>
    <rPh sb="4" eb="5">
      <t>ショ</t>
    </rPh>
    <rPh sb="6" eb="7">
      <t>チョウ</t>
    </rPh>
    <phoneticPr fontId="4"/>
  </si>
  <si>
    <t>○　添付書類</t>
    <rPh sb="2" eb="4">
      <t>テンプ</t>
    </rPh>
    <rPh sb="4" eb="6">
      <t>ショルイ</t>
    </rPh>
    <phoneticPr fontId="4"/>
  </si>
  <si>
    <t>・妊娠し、６週間（多胎妊娠は１４週間）以内に出産予定又は産後８週間以内であるとき</t>
    <rPh sb="1" eb="3">
      <t>ニンシン</t>
    </rPh>
    <rPh sb="6" eb="8">
      <t>シュウカン</t>
    </rPh>
    <rPh sb="9" eb="11">
      <t>タタイ</t>
    </rPh>
    <rPh sb="11" eb="13">
      <t>ニンシン</t>
    </rPh>
    <rPh sb="16" eb="18">
      <t>シュウカン</t>
    </rPh>
    <rPh sb="19" eb="21">
      <t>イナイ</t>
    </rPh>
    <rPh sb="22" eb="24">
      <t>シュッサン</t>
    </rPh>
    <rPh sb="24" eb="26">
      <t>ヨテイ</t>
    </rPh>
    <rPh sb="26" eb="27">
      <t>マタ</t>
    </rPh>
    <rPh sb="28" eb="30">
      <t>サンゴ</t>
    </rPh>
    <rPh sb="31" eb="33">
      <t>シュウカン</t>
    </rPh>
    <rPh sb="33" eb="35">
      <t>イナイ</t>
    </rPh>
    <phoneticPr fontId="4"/>
  </si>
  <si>
    <r>
      <t>父母ともに育児休業を取得する場合
（パパ・ママ育休プラス制度</t>
    </r>
    <r>
      <rPr>
        <sz val="9"/>
        <rFont val="ＭＳ 明朝"/>
        <family val="1"/>
        <charset val="128"/>
      </rPr>
      <t>　※１</t>
    </r>
    <r>
      <rPr>
        <sz val="10"/>
        <rFont val="ＭＳ 明朝"/>
        <family val="1"/>
        <charset val="128"/>
      </rPr>
      <t>）</t>
    </r>
    <rPh sb="14" eb="16">
      <t>バアイ</t>
    </rPh>
    <rPh sb="28" eb="30">
      <t>セイド</t>
    </rPh>
    <phoneticPr fontId="4"/>
  </si>
  <si>
    <r>
      <t>常態として子の養育を行っていた組合員の配偶者が、子が１歳に達する日後の期間についても子の養育を行う予定であったが、右のいずれかの要件に該当したため、育児休業手当金の給付期間延長を請求する場合</t>
    </r>
    <r>
      <rPr>
        <sz val="9"/>
        <rFont val="ＭＳ 明朝"/>
        <family val="1"/>
        <charset val="128"/>
      </rPr>
      <t>　※３</t>
    </r>
    <rPh sb="0" eb="2">
      <t>ジョウタイ</t>
    </rPh>
    <rPh sb="5" eb="6">
      <t>コ</t>
    </rPh>
    <rPh sb="7" eb="9">
      <t>ヨウイク</t>
    </rPh>
    <rPh sb="10" eb="11">
      <t>オコナ</t>
    </rPh>
    <rPh sb="15" eb="18">
      <t>クミアイイン</t>
    </rPh>
    <rPh sb="19" eb="22">
      <t>ハイグウシャ</t>
    </rPh>
    <rPh sb="24" eb="25">
      <t>コ</t>
    </rPh>
    <rPh sb="27" eb="28">
      <t>サイ</t>
    </rPh>
    <rPh sb="29" eb="30">
      <t>タッ</t>
    </rPh>
    <rPh sb="32" eb="33">
      <t>ニチ</t>
    </rPh>
    <rPh sb="33" eb="34">
      <t>ノチ</t>
    </rPh>
    <rPh sb="35" eb="37">
      <t>キカン</t>
    </rPh>
    <rPh sb="42" eb="43">
      <t>コ</t>
    </rPh>
    <rPh sb="44" eb="46">
      <t>ヨウイク</t>
    </rPh>
    <rPh sb="47" eb="48">
      <t>オコナ</t>
    </rPh>
    <rPh sb="49" eb="51">
      <t>ヨテイ</t>
    </rPh>
    <rPh sb="57" eb="58">
      <t>ミギ</t>
    </rPh>
    <rPh sb="64" eb="66">
      <t>ヨウケン</t>
    </rPh>
    <rPh sb="67" eb="69">
      <t>ガイトウ</t>
    </rPh>
    <rPh sb="74" eb="76">
      <t>イクジ</t>
    </rPh>
    <rPh sb="76" eb="78">
      <t>キュウギョウ</t>
    </rPh>
    <rPh sb="78" eb="80">
      <t>テアテ</t>
    </rPh>
    <rPh sb="80" eb="81">
      <t>キン</t>
    </rPh>
    <rPh sb="82" eb="84">
      <t>キュウフ</t>
    </rPh>
    <rPh sb="84" eb="86">
      <t>キカン</t>
    </rPh>
    <rPh sb="86" eb="88">
      <t>エンチョウ</t>
    </rPh>
    <rPh sb="89" eb="91">
      <t>セイキュウ</t>
    </rPh>
    <rPh sb="93" eb="95">
      <t>バアイ</t>
    </rPh>
    <phoneticPr fontId="4"/>
  </si>
  <si>
    <t>　パパ・ママ育休プラス制度とは、子が１歳に達するまでに組合員の配偶者が育児休業を取得していた場合、組合員の育児休業手当金の支給期間が、最長「子が１歳２か月に達するまで」に延長される制度です。ただし、支給期間は最長で１年であり、その１年には産後休業期間も含まれます。
（例：女性組合員が産後休業から引き続いて子が１歳に達するまで育児休業を取得した場合、育児休業手当金は子が１歳に達した時点で支給期間満了となり、その女性組合員にはパパ・ママ育休プラス制度は適用されません。）</t>
    <rPh sb="6" eb="8">
      <t>イクキュウ</t>
    </rPh>
    <rPh sb="11" eb="13">
      <t>セイド</t>
    </rPh>
    <rPh sb="16" eb="17">
      <t>コ</t>
    </rPh>
    <rPh sb="19" eb="20">
      <t>サイ</t>
    </rPh>
    <rPh sb="21" eb="22">
      <t>タッ</t>
    </rPh>
    <rPh sb="27" eb="30">
      <t>クミアイイン</t>
    </rPh>
    <rPh sb="35" eb="37">
      <t>イクジ</t>
    </rPh>
    <rPh sb="37" eb="39">
      <t>キュウギョウ</t>
    </rPh>
    <rPh sb="40" eb="42">
      <t>シュトク</t>
    </rPh>
    <rPh sb="46" eb="48">
      <t>バアイ</t>
    </rPh>
    <rPh sb="49" eb="52">
      <t>クミアイイン</t>
    </rPh>
    <rPh sb="53" eb="55">
      <t>イクジ</t>
    </rPh>
    <rPh sb="55" eb="57">
      <t>キュウギョウ</t>
    </rPh>
    <rPh sb="57" eb="59">
      <t>テアテ</t>
    </rPh>
    <rPh sb="59" eb="60">
      <t>キン</t>
    </rPh>
    <rPh sb="61" eb="63">
      <t>シキュウ</t>
    </rPh>
    <rPh sb="63" eb="64">
      <t>キ</t>
    </rPh>
    <rPh sb="64" eb="65">
      <t>カン</t>
    </rPh>
    <rPh sb="67" eb="69">
      <t>サイチョウ</t>
    </rPh>
    <rPh sb="70" eb="71">
      <t>コ</t>
    </rPh>
    <rPh sb="73" eb="74">
      <t>サイ</t>
    </rPh>
    <rPh sb="76" eb="77">
      <t>ゲツ</t>
    </rPh>
    <rPh sb="78" eb="79">
      <t>タッ</t>
    </rPh>
    <rPh sb="85" eb="87">
      <t>エンチョウ</t>
    </rPh>
    <rPh sb="90" eb="92">
      <t>セイド</t>
    </rPh>
    <rPh sb="99" eb="101">
      <t>シキュウ</t>
    </rPh>
    <rPh sb="101" eb="102">
      <t>キ</t>
    </rPh>
    <rPh sb="102" eb="103">
      <t>カン</t>
    </rPh>
    <rPh sb="108" eb="109">
      <t>ネン</t>
    </rPh>
    <rPh sb="116" eb="117">
      <t>ネン</t>
    </rPh>
    <rPh sb="119" eb="121">
      <t>サンゴ</t>
    </rPh>
    <rPh sb="121" eb="123">
      <t>キュウギョウ</t>
    </rPh>
    <rPh sb="123" eb="125">
      <t>キカン</t>
    </rPh>
    <rPh sb="126" eb="127">
      <t>フク</t>
    </rPh>
    <rPh sb="136" eb="138">
      <t>ジョセイ</t>
    </rPh>
    <rPh sb="138" eb="141">
      <t>クミアイイン</t>
    </rPh>
    <rPh sb="175" eb="177">
      <t>イクジ</t>
    </rPh>
    <rPh sb="177" eb="179">
      <t>キュウギョウ</t>
    </rPh>
    <rPh sb="179" eb="181">
      <t>テアテ</t>
    </rPh>
    <rPh sb="181" eb="182">
      <t>キン</t>
    </rPh>
    <rPh sb="183" eb="184">
      <t>コ</t>
    </rPh>
    <rPh sb="186" eb="187">
      <t>サイ</t>
    </rPh>
    <rPh sb="188" eb="189">
      <t>タッ</t>
    </rPh>
    <rPh sb="191" eb="193">
      <t>ジテン</t>
    </rPh>
    <rPh sb="194" eb="196">
      <t>シキュウ</t>
    </rPh>
    <rPh sb="196" eb="197">
      <t>キ</t>
    </rPh>
    <rPh sb="197" eb="198">
      <t>カン</t>
    </rPh>
    <rPh sb="198" eb="200">
      <t>マンリョウ</t>
    </rPh>
    <rPh sb="206" eb="208">
      <t>ジョセイ</t>
    </rPh>
    <rPh sb="208" eb="211">
      <t>クミアイイン</t>
    </rPh>
    <rPh sb="226" eb="228">
      <t>テキヨウ</t>
    </rPh>
    <phoneticPr fontId="4"/>
  </si>
  <si>
    <t>・ 母子手帳の写し
（育児休業に係る子と新たに妊娠した子のもの）</t>
    <rPh sb="11" eb="13">
      <t>イクジ</t>
    </rPh>
    <rPh sb="13" eb="15">
      <t>キュウギョウ</t>
    </rPh>
    <rPh sb="16" eb="17">
      <t>カカ</t>
    </rPh>
    <rPh sb="18" eb="19">
      <t>コ</t>
    </rPh>
    <rPh sb="20" eb="21">
      <t>アタラ</t>
    </rPh>
    <rPh sb="23" eb="25">
      <t>ニンシン</t>
    </rPh>
    <rPh sb="27" eb="28">
      <t>コ</t>
    </rPh>
    <phoneticPr fontId="4"/>
  </si>
  <si>
    <r>
      <t>　子が出生から１歳（※４）に達するまでの間に、常態として養育を行ってきた又は行う予定であった組合員の配偶者が当該要件に該当した場合に育児休業手当金の支給期間延長の対象となります。配偶者が当該要件に該当しても、</t>
    </r>
    <r>
      <rPr>
        <u/>
        <sz val="9"/>
        <rFont val="ＭＳ ゴシック"/>
        <family val="3"/>
        <charset val="128"/>
      </rPr>
      <t>組合員が当初から子が１歳に達する以降も育児休業を取得していた場合は支給延長の対象外</t>
    </r>
    <r>
      <rPr>
        <sz val="9"/>
        <rFont val="ＭＳ 明朝"/>
        <family val="1"/>
        <charset val="128"/>
      </rPr>
      <t>となります。
　請求書類は少なくとも子が１歳（※４）に達するときと、１歳６か月に達するときに提出いただく必要があります。場合によってその他のタイミングであっても請求書類を提出いただく場合がありますのでご了承ください。
　なお、育児休業から一旦復帰したものの、子が２歳に達するまでに支給期間の延長要件に該当し、再度育児休業を取得した場合は、育児休業の再取得日から最長で子が２歳に達するまで育児休業手当金の支給期間延長が可能です。</t>
    </r>
    <rPh sb="1" eb="2">
      <t>コ</t>
    </rPh>
    <rPh sb="3" eb="5">
      <t>シュッセイ</t>
    </rPh>
    <rPh sb="20" eb="21">
      <t>アイダ</t>
    </rPh>
    <rPh sb="23" eb="25">
      <t>ジョウタイ</t>
    </rPh>
    <rPh sb="28" eb="30">
      <t>ヨウイク</t>
    </rPh>
    <rPh sb="31" eb="32">
      <t>オコナ</t>
    </rPh>
    <rPh sb="36" eb="37">
      <t>マタ</t>
    </rPh>
    <rPh sb="38" eb="39">
      <t>オコナ</t>
    </rPh>
    <rPh sb="40" eb="42">
      <t>ヨテイ</t>
    </rPh>
    <rPh sb="46" eb="49">
      <t>クミアイイン</t>
    </rPh>
    <rPh sb="50" eb="53">
      <t>ハイグウシャ</t>
    </rPh>
    <rPh sb="54" eb="56">
      <t>トウガイ</t>
    </rPh>
    <rPh sb="56" eb="58">
      <t>ヨウケン</t>
    </rPh>
    <rPh sb="59" eb="61">
      <t>ガイトウ</t>
    </rPh>
    <rPh sb="63" eb="65">
      <t>バアイ</t>
    </rPh>
    <rPh sb="66" eb="68">
      <t>イクジ</t>
    </rPh>
    <rPh sb="68" eb="70">
      <t>キュウギョウ</t>
    </rPh>
    <rPh sb="70" eb="72">
      <t>テアテ</t>
    </rPh>
    <rPh sb="72" eb="73">
      <t>キン</t>
    </rPh>
    <rPh sb="74" eb="76">
      <t>シキュウ</t>
    </rPh>
    <rPh sb="76" eb="77">
      <t>キ</t>
    </rPh>
    <rPh sb="77" eb="78">
      <t>カン</t>
    </rPh>
    <rPh sb="78" eb="80">
      <t>エンチョウ</t>
    </rPh>
    <rPh sb="81" eb="83">
      <t>タイショウ</t>
    </rPh>
    <rPh sb="89" eb="92">
      <t>ハイグウシャ</t>
    </rPh>
    <rPh sb="93" eb="95">
      <t>トウガイ</t>
    </rPh>
    <rPh sb="95" eb="97">
      <t>ヨウケン</t>
    </rPh>
    <rPh sb="98" eb="100">
      <t>ガイトウ</t>
    </rPh>
    <rPh sb="104" eb="107">
      <t>クミアイイン</t>
    </rPh>
    <rPh sb="108" eb="110">
      <t>トウショ</t>
    </rPh>
    <rPh sb="112" eb="113">
      <t>コ</t>
    </rPh>
    <rPh sb="115" eb="116">
      <t>サイ</t>
    </rPh>
    <rPh sb="117" eb="118">
      <t>タッ</t>
    </rPh>
    <rPh sb="120" eb="122">
      <t>イコウ</t>
    </rPh>
    <rPh sb="123" eb="125">
      <t>イクジ</t>
    </rPh>
    <rPh sb="125" eb="127">
      <t>キュウギョウ</t>
    </rPh>
    <rPh sb="128" eb="130">
      <t>シュトク</t>
    </rPh>
    <rPh sb="134" eb="136">
      <t>バアイ</t>
    </rPh>
    <rPh sb="137" eb="139">
      <t>シキュウ</t>
    </rPh>
    <rPh sb="139" eb="141">
      <t>エンチョウ</t>
    </rPh>
    <rPh sb="142" eb="145">
      <t>タイショウガイ</t>
    </rPh>
    <rPh sb="153" eb="155">
      <t>セイキュウ</t>
    </rPh>
    <rPh sb="155" eb="157">
      <t>ショルイ</t>
    </rPh>
    <rPh sb="158" eb="159">
      <t>スク</t>
    </rPh>
    <rPh sb="163" eb="164">
      <t>コ</t>
    </rPh>
    <rPh sb="166" eb="167">
      <t>サイ</t>
    </rPh>
    <rPh sb="172" eb="173">
      <t>タッ</t>
    </rPh>
    <rPh sb="180" eb="181">
      <t>サイ</t>
    </rPh>
    <rPh sb="183" eb="184">
      <t>ゲツ</t>
    </rPh>
    <rPh sb="185" eb="186">
      <t>タッ</t>
    </rPh>
    <rPh sb="191" eb="193">
      <t>テイシュツ</t>
    </rPh>
    <rPh sb="197" eb="199">
      <t>ヒツヨウ</t>
    </rPh>
    <rPh sb="205" eb="207">
      <t>バアイ</t>
    </rPh>
    <rPh sb="213" eb="214">
      <t>ホカ</t>
    </rPh>
    <rPh sb="225" eb="227">
      <t>セイキュウ</t>
    </rPh>
    <rPh sb="227" eb="229">
      <t>ショルイ</t>
    </rPh>
    <rPh sb="230" eb="232">
      <t>テイシュツ</t>
    </rPh>
    <rPh sb="236" eb="238">
      <t>バアイ</t>
    </rPh>
    <rPh sb="246" eb="248">
      <t>リョウショウ</t>
    </rPh>
    <phoneticPr fontId="4"/>
  </si>
  <si>
    <t xml:space="preserve">　パパ・ママ育休プラス制度の適用を受けている組合員が支給期間延長の要件に該当するかどうかの最初の判断日は、子が１歳２か月に達したときです。
</t>
    <rPh sb="6" eb="8">
      <t>イクキュウ</t>
    </rPh>
    <rPh sb="11" eb="13">
      <t>セイド</t>
    </rPh>
    <rPh sb="14" eb="16">
      <t>テキヨウ</t>
    </rPh>
    <rPh sb="17" eb="18">
      <t>ウ</t>
    </rPh>
    <rPh sb="22" eb="25">
      <t>クミアイイン</t>
    </rPh>
    <rPh sb="26" eb="28">
      <t>シキュウ</t>
    </rPh>
    <rPh sb="28" eb="30">
      <t>キカン</t>
    </rPh>
    <rPh sb="30" eb="32">
      <t>エンチョウ</t>
    </rPh>
    <rPh sb="33" eb="35">
      <t>ヨウケン</t>
    </rPh>
    <rPh sb="36" eb="38">
      <t>ガイトウ</t>
    </rPh>
    <rPh sb="45" eb="47">
      <t>サイショ</t>
    </rPh>
    <rPh sb="48" eb="50">
      <t>ハンダン</t>
    </rPh>
    <rPh sb="50" eb="51">
      <t>ニチ</t>
    </rPh>
    <rPh sb="53" eb="54">
      <t>コ</t>
    </rPh>
    <rPh sb="56" eb="57">
      <t>サイ</t>
    </rPh>
    <rPh sb="59" eb="60">
      <t>ツキ</t>
    </rPh>
    <rPh sb="61" eb="62">
      <t>タッ</t>
    </rPh>
    <phoneticPr fontId="4"/>
  </si>
  <si>
    <t>　遅くとも、子が１歳に達する日までに１歳の誕生日以前を入所希望日として申し込んでいること及び、それ以降は毎月入所申込みを行っていることが条件です。請求書類は毎月ご提出いただく必要があります。</t>
    <rPh sb="1" eb="2">
      <t>オソ</t>
    </rPh>
    <rPh sb="6" eb="7">
      <t>コ</t>
    </rPh>
    <rPh sb="9" eb="10">
      <t>サイ</t>
    </rPh>
    <rPh sb="11" eb="12">
      <t>タッ</t>
    </rPh>
    <rPh sb="14" eb="15">
      <t>ヒ</t>
    </rPh>
    <rPh sb="19" eb="20">
      <t>サイ</t>
    </rPh>
    <rPh sb="21" eb="24">
      <t>タンジョウビ</t>
    </rPh>
    <rPh sb="24" eb="26">
      <t>イゼン</t>
    </rPh>
    <rPh sb="27" eb="29">
      <t>ニュウショ</t>
    </rPh>
    <rPh sb="29" eb="31">
      <t>キボウ</t>
    </rPh>
    <rPh sb="31" eb="32">
      <t>ヒ</t>
    </rPh>
    <rPh sb="35" eb="36">
      <t>モウ</t>
    </rPh>
    <rPh sb="37" eb="38">
      <t>コ</t>
    </rPh>
    <rPh sb="44" eb="45">
      <t>オヨ</t>
    </rPh>
    <rPh sb="49" eb="51">
      <t>イコウ</t>
    </rPh>
    <rPh sb="52" eb="53">
      <t>マイ</t>
    </rPh>
    <rPh sb="53" eb="54">
      <t>ツキ</t>
    </rPh>
    <rPh sb="54" eb="56">
      <t>ニュウショ</t>
    </rPh>
    <rPh sb="56" eb="58">
      <t>モウシコ</t>
    </rPh>
    <rPh sb="60" eb="61">
      <t>オコナ</t>
    </rPh>
    <rPh sb="68" eb="70">
      <t>ジョウケン</t>
    </rPh>
    <rPh sb="73" eb="75">
      <t>セイキュウ</t>
    </rPh>
    <rPh sb="75" eb="77">
      <t>ショルイ</t>
    </rPh>
    <rPh sb="78" eb="80">
      <t>マイツキ</t>
    </rPh>
    <rPh sb="81" eb="83">
      <t>テイシュツ</t>
    </rPh>
    <rPh sb="87" eb="89">
      <t>ヒツヨウ</t>
    </rPh>
    <phoneticPr fontId="4"/>
  </si>
  <si>
    <t>平成</t>
    <rPh sb="0" eb="2">
      <t>ヘイセイ</t>
    </rPh>
    <phoneticPr fontId="4"/>
  </si>
  <si>
    <r>
      <t>保育所での保育の利用を希望していたが入所できなかったため、育児休業手当金の支給期間延長を請求する場合</t>
    </r>
    <r>
      <rPr>
        <sz val="9"/>
        <rFont val="ＭＳ 明朝"/>
        <family val="1"/>
        <charset val="128"/>
      </rPr>
      <t>　※２</t>
    </r>
    <rPh sb="0" eb="2">
      <t>ホイク</t>
    </rPh>
    <rPh sb="2" eb="3">
      <t>ショ</t>
    </rPh>
    <rPh sb="5" eb="7">
      <t>ホイク</t>
    </rPh>
    <rPh sb="8" eb="10">
      <t>リヨウ</t>
    </rPh>
    <rPh sb="11" eb="13">
      <t>キボウ</t>
    </rPh>
    <rPh sb="18" eb="20">
      <t>ニュウショ</t>
    </rPh>
    <rPh sb="29" eb="31">
      <t>イクジ</t>
    </rPh>
    <rPh sb="31" eb="33">
      <t>キュウギョウ</t>
    </rPh>
    <rPh sb="33" eb="35">
      <t>テアテ</t>
    </rPh>
    <rPh sb="35" eb="36">
      <t>キン</t>
    </rPh>
    <rPh sb="37" eb="39">
      <t>シキュウ</t>
    </rPh>
    <rPh sb="39" eb="40">
      <t>キ</t>
    </rPh>
    <rPh sb="40" eb="41">
      <t>カン</t>
    </rPh>
    <rPh sb="41" eb="43">
      <t>エンチョウ</t>
    </rPh>
    <rPh sb="44" eb="46">
      <t>セイキュウ</t>
    </rPh>
    <rPh sb="48" eb="50">
      <t>バアイ</t>
    </rPh>
    <phoneticPr fontId="4"/>
  </si>
  <si>
    <t>改（施行規程第１１５条の２様式）</t>
    <phoneticPr fontId="4"/>
  </si>
  <si>
    <t>令和</t>
    <rPh sb="0" eb="1">
      <t>レイ</t>
    </rPh>
    <rPh sb="1" eb="2">
      <t>ワ</t>
    </rPh>
    <phoneticPr fontId="4"/>
  </si>
  <si>
    <t>（市町費職員は任命権者であること）</t>
    <rPh sb="7" eb="9">
      <t>ニンメイ</t>
    </rPh>
    <rPh sb="9" eb="11">
      <t>ケンシャ</t>
    </rPh>
    <phoneticPr fontId="4"/>
  </si>
  <si>
    <t>令和：5</t>
    <rPh sb="0" eb="2">
      <t>レイワ</t>
    </rPh>
    <phoneticPr fontId="4"/>
  </si>
  <si>
    <t>育児休業手当金請求書</t>
    <rPh sb="0" eb="2">
      <t>イクジ</t>
    </rPh>
    <rPh sb="2" eb="4">
      <t>キュウギョウ</t>
    </rPh>
    <rPh sb="4" eb="6">
      <t>テアテ</t>
    </rPh>
    <rPh sb="6" eb="7">
      <t>キン</t>
    </rPh>
    <rPh sb="7" eb="10">
      <t>セイキュウショ</t>
    </rPh>
    <phoneticPr fontId="4"/>
  </si>
  <si>
    <t>変更後</t>
    <rPh sb="0" eb="2">
      <t>ヘンコウ</t>
    </rPh>
    <rPh sb="2" eb="3">
      <t>ゴ</t>
    </rPh>
    <phoneticPr fontId="4"/>
  </si>
  <si>
    <t>変更後の育児休業期間</t>
    <rPh sb="0" eb="2">
      <t>ヘンコウ</t>
    </rPh>
    <rPh sb="2" eb="3">
      <t>ゴ</t>
    </rPh>
    <rPh sb="4" eb="6">
      <t>イクジ</t>
    </rPh>
    <rPh sb="6" eb="8">
      <t>キュウギョウ</t>
    </rPh>
    <rPh sb="8" eb="10">
      <t>キカン</t>
    </rPh>
    <phoneticPr fontId="4"/>
  </si>
  <si>
    <t>変更後の育児休業手当金請求期間</t>
    <rPh sb="0" eb="2">
      <t>ヘンコウ</t>
    </rPh>
    <rPh sb="2" eb="3">
      <t>ゴ</t>
    </rPh>
    <rPh sb="4" eb="6">
      <t>イクジ</t>
    </rPh>
    <rPh sb="6" eb="8">
      <t>キュウギョウ</t>
    </rPh>
    <rPh sb="8" eb="10">
      <t>テアテ</t>
    </rPh>
    <rPh sb="10" eb="11">
      <t>キン</t>
    </rPh>
    <rPh sb="11" eb="13">
      <t>セイキュウ</t>
    </rPh>
    <rPh sb="13" eb="15">
      <t>キカン</t>
    </rPh>
    <phoneticPr fontId="4"/>
  </si>
  <si>
    <t>添付書類</t>
    <rPh sb="0" eb="2">
      <t>テンプ</t>
    </rPh>
    <rPh sb="2" eb="4">
      <t>ショルイ</t>
    </rPh>
    <phoneticPr fontId="4"/>
  </si>
  <si>
    <t>　（１）組合員の配偶者が、子が１歳に達するまでに育児休業をしていることを証明する書類の写し</t>
    <rPh sb="4" eb="7">
      <t>クミアイイン</t>
    </rPh>
    <rPh sb="8" eb="11">
      <t>ハイグウシャ</t>
    </rPh>
    <rPh sb="13" eb="14">
      <t>コ</t>
    </rPh>
    <rPh sb="16" eb="17">
      <t>サイ</t>
    </rPh>
    <rPh sb="18" eb="19">
      <t>タッ</t>
    </rPh>
    <rPh sb="24" eb="26">
      <t>イクジ</t>
    </rPh>
    <rPh sb="26" eb="28">
      <t>キュウギョウ</t>
    </rPh>
    <rPh sb="36" eb="38">
      <t>ショウメイ</t>
    </rPh>
    <rPh sb="40" eb="42">
      <t>ショルイ</t>
    </rPh>
    <rPh sb="43" eb="44">
      <t>ウツ</t>
    </rPh>
    <phoneticPr fontId="4"/>
  </si>
  <si>
    <t>　（１）育児休業の辞令の写し</t>
    <rPh sb="4" eb="6">
      <t>イクジ</t>
    </rPh>
    <rPh sb="6" eb="8">
      <t>キュウギョウ</t>
    </rPh>
    <rPh sb="9" eb="11">
      <t>ジレイ</t>
    </rPh>
    <rPh sb="12" eb="13">
      <t>ウツ</t>
    </rPh>
    <phoneticPr fontId="4"/>
  </si>
  <si>
    <t>　　　　例：配偶者の育児休業の辞令や育児休業給付金支給決定通知書</t>
    <phoneticPr fontId="4"/>
  </si>
  <si>
    <t>　（２）世帯全員分の住民票（続柄が記載されたもの）</t>
    <phoneticPr fontId="4"/>
  </si>
  <si>
    <t>　パパ・ママ育休プラス制度とは、子が１歳に達するまでに組合員の配偶者が育児休業を</t>
    <phoneticPr fontId="4"/>
  </si>
  <si>
    <t>取得していた場合、組合員の育児休業手当金の支給期間が、最長「子が１歳２か月に達す</t>
    <phoneticPr fontId="4"/>
  </si>
  <si>
    <t>るまで」に延長される制度です。ただし、支給期間は最長で１年であり、その１年には産後</t>
    <phoneticPr fontId="4"/>
  </si>
  <si>
    <t>休業期間も含まれます。</t>
    <phoneticPr fontId="4"/>
  </si>
  <si>
    <t>（例：女性組合員が産後休業から引き続いて子が１歳に達するまで育児休業を取得した場合、</t>
    <phoneticPr fontId="4"/>
  </si>
  <si>
    <t>育児休業手当金は子が１歳に達した時点で支給期間満了となり、その女性組合員にはパパ・</t>
    <phoneticPr fontId="4"/>
  </si>
  <si>
    <t>ママ育休プラス制度は適用されません。）</t>
    <phoneticPr fontId="4"/>
  </si>
  <si>
    <t>記入上の注意事項</t>
    <rPh sb="0" eb="2">
      <t>キニュウ</t>
    </rPh>
    <rPh sb="2" eb="3">
      <t>ジョウ</t>
    </rPh>
    <rPh sb="4" eb="6">
      <t>チュウイ</t>
    </rPh>
    <rPh sb="6" eb="8">
      <t>ジコウ</t>
    </rPh>
    <phoneticPr fontId="4"/>
  </si>
  <si>
    <t>早い方です。</t>
    <phoneticPr fontId="4"/>
  </si>
  <si>
    <t>当請求書及び辞令の写しを提出してください。育児休業手当金の支給が終了した後の育休期間に</t>
    <phoneticPr fontId="4"/>
  </si>
  <si>
    <t>変更があった場合は、当請求書の提出は不要です。</t>
    <phoneticPr fontId="4"/>
  </si>
  <si>
    <t>＜全員共通＞</t>
    <rPh sb="1" eb="3">
      <t>ゼンイン</t>
    </rPh>
    <rPh sb="3" eb="5">
      <t>キョウツウ</t>
    </rPh>
    <phoneticPr fontId="4"/>
  </si>
  <si>
    <t>＜父母ともに育児休業を取得する場合（パパ・ママ育休プラス制度）＞</t>
    <rPh sb="1" eb="3">
      <t>フボ</t>
    </rPh>
    <rPh sb="6" eb="8">
      <t>イクジ</t>
    </rPh>
    <rPh sb="8" eb="10">
      <t>キュウギョウ</t>
    </rPh>
    <rPh sb="11" eb="13">
      <t>シュトク</t>
    </rPh>
    <rPh sb="15" eb="17">
      <t>バアイ</t>
    </rPh>
    <rPh sb="23" eb="25">
      <t>イクキュウ</t>
    </rPh>
    <rPh sb="28" eb="30">
      <t>セイド</t>
    </rPh>
    <phoneticPr fontId="4"/>
  </si>
  <si>
    <t>●※印欄は共済組合使用欄のため記入しないでください。</t>
    <phoneticPr fontId="4"/>
  </si>
  <si>
    <t>●育児休業開始日(請求期間の自年月日)以降に書類を作成、提出してください。</t>
    <phoneticPr fontId="4"/>
  </si>
  <si>
    <t>●「請求額」欄に記載していただく額は、請求額算出シートを使用して算出してください。</t>
    <phoneticPr fontId="4"/>
  </si>
  <si>
    <t>●請求期間の至日は「子が１歳に達する日（誕生日の前日）」と「育児休業の終了日」のどちらか</t>
    <phoneticPr fontId="4"/>
  </si>
  <si>
    <t>●育児休業手当金の支給対象となっている育休期間に変更（短縮等）があった場合には速やかに</t>
    <phoneticPr fontId="4"/>
  </si>
  <si>
    <t>※添付書類及び記入上の注意事項は裏面を御覧ください。</t>
    <rPh sb="1" eb="3">
      <t>テンプ</t>
    </rPh>
    <rPh sb="3" eb="5">
      <t>ショルイ</t>
    </rPh>
    <rPh sb="5" eb="6">
      <t>オヨ</t>
    </rPh>
    <rPh sb="7" eb="9">
      <t>キニュウ</t>
    </rPh>
    <rPh sb="9" eb="10">
      <t>ジョウ</t>
    </rPh>
    <rPh sb="11" eb="13">
      <t>チュウイ</t>
    </rPh>
    <rPh sb="13" eb="15">
      <t>ジコウ</t>
    </rPh>
    <rPh sb="16" eb="18">
      <t>リメン</t>
    </rPh>
    <rPh sb="19" eb="21">
      <t>ゴラン</t>
    </rPh>
    <phoneticPr fontId="4"/>
  </si>
  <si>
    <t>適用日</t>
    <rPh sb="0" eb="2">
      <t>テキヨウ</t>
    </rPh>
    <rPh sb="2" eb="3">
      <t>ビ</t>
    </rPh>
    <phoneticPr fontId="4"/>
  </si>
  <si>
    <t>←西暦（yyyy/mm/dd）で入力</t>
    <rPh sb="1" eb="3">
      <t>セイレキ</t>
    </rPh>
    <rPh sb="16" eb="18">
      <t>ニュウリョク</t>
    </rPh>
    <phoneticPr fontId="4"/>
  </si>
  <si>
    <r>
      <rPr>
        <sz val="10"/>
        <rFont val="Segoe UI Symbol"/>
        <family val="3"/>
        <charset val="1"/>
      </rPr>
      <t>←</t>
    </r>
    <r>
      <rPr>
        <sz val="10"/>
        <rFont val="HG丸ｺﾞｼｯｸM-PRO"/>
        <family val="3"/>
        <charset val="128"/>
      </rPr>
      <t>西暦（yyyy/mm/dd）で入力</t>
    </r>
    <rPh sb="1" eb="3">
      <t>セイレキ</t>
    </rPh>
    <rPh sb="16" eb="18">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</si>
</sst>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411]ggge&quot;年&quot;m&quot;月&quot;d&quot;日&quot;;@"/>
  </numFmts>
  <fonts count="3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ゴシック"/>
      <family val="3"/>
      <charset val="128"/>
    </font>
    <font>
      <sz val="12"/>
      <name val="ＭＳ ゴシック"/>
      <family val="3"/>
      <charset val="128"/>
    </font>
    <font>
      <sz val="8"/>
      <name val="ＭＳ 明朝"/>
      <family val="1"/>
      <charset val="128"/>
    </font>
    <font>
      <sz val="9"/>
      <name val="ＭＳ 明朝"/>
      <family val="1"/>
      <charset val="128"/>
    </font>
    <font>
      <b/>
      <sz val="9"/>
      <name val="ＭＳ 明朝"/>
      <family val="1"/>
      <charset val="128"/>
    </font>
    <font>
      <sz val="9"/>
      <color indexed="10"/>
      <name val="ＭＳ 明朝"/>
      <family val="1"/>
      <charset val="128"/>
    </font>
    <font>
      <sz val="9"/>
      <color indexed="8"/>
      <name val="ＭＳ 明朝"/>
      <family val="1"/>
      <charset val="128"/>
    </font>
    <font>
      <sz val="8"/>
      <name val="ＭＳ ゴシック"/>
      <family val="3"/>
      <charset val="128"/>
    </font>
    <font>
      <b/>
      <sz val="16"/>
      <name val="ＭＳ 明朝"/>
      <family val="1"/>
      <charset val="128"/>
    </font>
    <font>
      <sz val="9"/>
      <name val="ＭＳ ゴシック"/>
      <family val="3"/>
      <charset val="128"/>
    </font>
    <font>
      <sz val="10"/>
      <name val="ＭＳ 明朝"/>
      <family val="1"/>
      <charset val="128"/>
    </font>
    <font>
      <b/>
      <sz val="10"/>
      <name val="ＭＳ 明朝"/>
      <family val="1"/>
      <charset val="128"/>
    </font>
    <font>
      <sz val="16"/>
      <name val="ＭＳ 明朝"/>
      <family val="1"/>
      <charset val="128"/>
    </font>
    <font>
      <sz val="11"/>
      <name val="ＭＳ ゴシック"/>
      <family val="3"/>
      <charset val="128"/>
    </font>
    <font>
      <sz val="14"/>
      <name val="メイリオ"/>
      <family val="3"/>
      <charset val="128"/>
    </font>
    <font>
      <b/>
      <sz val="10"/>
      <color theme="1"/>
      <name val="ＭＳ 明朝"/>
      <family val="1"/>
      <charset val="128"/>
    </font>
    <font>
      <b/>
      <sz val="12"/>
      <color rgb="FFFF0000"/>
      <name val="ＭＳ ゴシック"/>
      <family val="3"/>
      <charset val="128"/>
    </font>
    <font>
      <sz val="8"/>
      <color rgb="FFFF0000"/>
      <name val="ＭＳ ゴシック"/>
      <family val="3"/>
      <charset val="128"/>
    </font>
    <font>
      <u/>
      <sz val="9"/>
      <name val="ＭＳ ゴシック"/>
      <family val="3"/>
      <charset val="128"/>
    </font>
    <font>
      <sz val="8"/>
      <color theme="1"/>
      <name val="ＭＳ ゴシック"/>
      <family val="3"/>
      <charset val="128"/>
    </font>
    <font>
      <sz val="20"/>
      <name val="HG丸ｺﾞｼｯｸM-PRO"/>
      <family val="3"/>
      <charset val="128"/>
    </font>
    <font>
      <sz val="12"/>
      <name val="HG丸ｺﾞｼｯｸM-PRO"/>
      <family val="3"/>
      <charset val="128"/>
    </font>
    <font>
      <sz val="10"/>
      <name val="HG丸ｺﾞｼｯｸM-PRO"/>
      <family val="3"/>
      <charset val="128"/>
    </font>
    <font>
      <sz val="10"/>
      <name val="Segoe UI Symbol"/>
      <family val="3"/>
      <charset val="1"/>
    </font>
    <font>
      <sz val="10"/>
      <name val="HG丸ｺﾞｼｯｸM-PRO"/>
      <family val="3"/>
      <charset val="1"/>
    </font>
  </fonts>
  <fills count="2">
    <fill>
      <patternFill patternType="none"/>
    </fill>
    <fill>
      <patternFill patternType="gray125"/>
    </fill>
  </fills>
  <borders count="14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right/>
      <top/>
      <bottom style="dashed">
        <color indexed="64"/>
      </bottom>
      <diagonal/>
    </border>
    <border>
      <left/>
      <right/>
      <top/>
      <bottom style="double">
        <color indexed="64"/>
      </bottom>
      <diagonal/>
    </border>
    <border>
      <left/>
      <right/>
      <top style="dashed">
        <color indexed="64"/>
      </top>
      <bottom/>
      <diagonal/>
    </border>
    <border>
      <left/>
      <right/>
      <top style="double">
        <color indexed="64"/>
      </top>
      <bottom/>
      <diagonal/>
    </border>
    <border>
      <left/>
      <right style="thick">
        <color indexed="64"/>
      </right>
      <top/>
      <bottom style="thick">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thin">
        <color indexed="64"/>
      </top>
      <bottom style="hair">
        <color auto="1"/>
      </bottom>
      <diagonal/>
    </border>
    <border>
      <left/>
      <right style="medium">
        <color indexed="64"/>
      </right>
      <top/>
      <bottom style="hair">
        <color auto="1"/>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auto="1"/>
      </left>
      <right style="hair">
        <color auto="1"/>
      </right>
      <top style="hair">
        <color auto="1"/>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right style="hair">
        <color indexed="64"/>
      </right>
      <top style="medium">
        <color indexed="64"/>
      </top>
      <bottom style="thin">
        <color indexed="64"/>
      </bottom>
      <diagonal/>
    </border>
    <border>
      <left/>
      <right style="hair">
        <color indexed="64"/>
      </right>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hair">
        <color indexed="64"/>
      </right>
      <top style="thin">
        <color indexed="64"/>
      </top>
      <bottom/>
      <diagonal style="thin">
        <color indexed="64"/>
      </diagonal>
    </border>
    <border diagonalUp="1">
      <left style="hair">
        <color indexed="64"/>
      </left>
      <right style="thin">
        <color indexed="64"/>
      </right>
      <top style="thin">
        <color indexed="64"/>
      </top>
      <bottom/>
      <diagonal style="thin">
        <color indexed="64"/>
      </diagonal>
    </border>
    <border diagonalUp="1">
      <left style="thin">
        <color indexed="64"/>
      </left>
      <right style="hair">
        <color indexed="64"/>
      </right>
      <top style="thin">
        <color indexed="64"/>
      </top>
      <bottom/>
      <diagonal style="thin">
        <color indexed="64"/>
      </diagonal>
    </border>
    <border diagonalUp="1">
      <left style="thin">
        <color indexed="64"/>
      </left>
      <right/>
      <top/>
      <bottom style="thick">
        <color indexed="64"/>
      </bottom>
      <diagonal style="thin">
        <color indexed="64"/>
      </diagonal>
    </border>
    <border diagonalUp="1">
      <left/>
      <right/>
      <top/>
      <bottom style="thick">
        <color indexed="64"/>
      </bottom>
      <diagonal style="thin">
        <color indexed="64"/>
      </diagonal>
    </border>
    <border diagonalUp="1">
      <left/>
      <right style="hair">
        <color indexed="64"/>
      </right>
      <top/>
      <bottom style="thick">
        <color indexed="64"/>
      </bottom>
      <diagonal style="thin">
        <color indexed="64"/>
      </diagonal>
    </border>
    <border diagonalUp="1">
      <left style="hair">
        <color indexed="64"/>
      </left>
      <right style="thin">
        <color indexed="64"/>
      </right>
      <top/>
      <bottom style="thick">
        <color indexed="64"/>
      </bottom>
      <diagonal style="thin">
        <color indexed="64"/>
      </diagonal>
    </border>
    <border diagonalUp="1">
      <left style="thin">
        <color indexed="64"/>
      </left>
      <right style="hair">
        <color indexed="64"/>
      </right>
      <top/>
      <bottom style="thick">
        <color indexed="64"/>
      </bottom>
      <diagonal style="thin">
        <color indexed="64"/>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thin">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diagonal/>
    </border>
  </borders>
  <cellStyleXfs count="5">
    <xf numFmtId="0" fontId="0" fillId="0" borderId="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 fillId="0" borderId="0">
      <alignment vertical="center"/>
    </xf>
  </cellStyleXfs>
  <cellXfs count="515">
    <xf numFmtId="0" fontId="0" fillId="0" borderId="0" xfId="0">
      <alignment vertical="center"/>
    </xf>
    <xf numFmtId="0" fontId="9" fillId="0" borderId="0" xfId="0" applyFont="1" applyFill="1" applyProtection="1">
      <alignment vertical="center"/>
    </xf>
    <xf numFmtId="0" fontId="9" fillId="0" borderId="1" xfId="0" applyFont="1" applyFill="1" applyBorder="1" applyProtection="1">
      <alignment vertical="center"/>
    </xf>
    <xf numFmtId="0" fontId="9" fillId="0" borderId="2" xfId="0" applyFont="1" applyFill="1" applyBorder="1" applyProtection="1">
      <alignment vertical="center"/>
    </xf>
    <xf numFmtId="0" fontId="9" fillId="0" borderId="3" xfId="0" applyFont="1" applyFill="1" applyBorder="1" applyProtection="1">
      <alignment vertical="center"/>
    </xf>
    <xf numFmtId="0" fontId="15" fillId="0" borderId="0" xfId="0" applyFont="1" applyFill="1" applyBorder="1" applyAlignment="1" applyProtection="1">
      <alignment vertical="center"/>
    </xf>
    <xf numFmtId="0" fontId="10" fillId="0" borderId="0" xfId="0" applyFont="1" applyFill="1" applyAlignment="1" applyProtection="1">
      <alignment horizontal="center"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9" fillId="0" borderId="4" xfId="0" applyFont="1" applyFill="1" applyBorder="1" applyProtection="1">
      <alignment vertical="center"/>
    </xf>
    <xf numFmtId="0" fontId="9" fillId="0" borderId="5" xfId="0" applyFont="1" applyFill="1" applyBorder="1" applyProtection="1">
      <alignment vertical="center"/>
    </xf>
    <xf numFmtId="0" fontId="14" fillId="0" borderId="0" xfId="0" applyFont="1" applyFill="1" applyAlignment="1" applyProtection="1">
      <alignment vertical="center"/>
    </xf>
    <xf numFmtId="0" fontId="10"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indent="1"/>
    </xf>
    <xf numFmtId="0" fontId="11"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3" fillId="0" borderId="0" xfId="0" applyFont="1" applyFill="1" applyAlignment="1" applyProtection="1">
      <alignment vertical="center"/>
    </xf>
    <xf numFmtId="0" fontId="13" fillId="0" borderId="0" xfId="0" applyFont="1" applyFill="1" applyAlignment="1" applyProtection="1">
      <alignment horizontal="center" vertical="center"/>
    </xf>
    <xf numFmtId="0" fontId="9" fillId="0" borderId="6" xfId="0" applyFont="1" applyFill="1" applyBorder="1" applyAlignment="1" applyProtection="1">
      <alignment horizontal="center" vertical="center"/>
    </xf>
    <xf numFmtId="0" fontId="9" fillId="0" borderId="5" xfId="0" applyFont="1" applyFill="1" applyBorder="1" applyAlignment="1" applyProtection="1">
      <alignment vertical="center"/>
    </xf>
    <xf numFmtId="0" fontId="9" fillId="0" borderId="4" xfId="0" applyFont="1" applyFill="1" applyBorder="1" applyAlignment="1" applyProtection="1">
      <alignment vertical="center"/>
    </xf>
    <xf numFmtId="0" fontId="9" fillId="0" borderId="6" xfId="0" applyFont="1" applyFill="1" applyBorder="1" applyProtection="1">
      <alignment vertical="center"/>
    </xf>
    <xf numFmtId="0" fontId="9" fillId="0" borderId="7" xfId="0" applyFont="1" applyFill="1" applyBorder="1" applyProtection="1">
      <alignment vertical="center"/>
    </xf>
    <xf numFmtId="0" fontId="9" fillId="0" borderId="8" xfId="0" applyFont="1" applyFill="1" applyBorder="1" applyProtection="1">
      <alignment vertical="center"/>
    </xf>
    <xf numFmtId="0" fontId="13" fillId="0" borderId="0" xfId="0" applyFont="1" applyFill="1" applyBorder="1" applyAlignment="1" applyProtection="1">
      <alignment vertical="center"/>
    </xf>
    <xf numFmtId="0" fontId="6" fillId="0" borderId="0" xfId="0" applyFont="1">
      <alignmen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12" xfId="1" applyFont="1" applyBorder="1">
      <alignment vertical="center"/>
    </xf>
    <xf numFmtId="38" fontId="6" fillId="0" borderId="2" xfId="1" applyFont="1" applyBorder="1">
      <alignment vertical="center"/>
    </xf>
    <xf numFmtId="38" fontId="6" fillId="0" borderId="13" xfId="1" applyFont="1" applyBorder="1">
      <alignment vertical="center"/>
    </xf>
    <xf numFmtId="38" fontId="6" fillId="0" borderId="14" xfId="1" applyFont="1" applyBorder="1">
      <alignment vertical="center"/>
    </xf>
    <xf numFmtId="38" fontId="6" fillId="0" borderId="15" xfId="1" applyFont="1" applyBorder="1">
      <alignment vertical="center"/>
    </xf>
    <xf numFmtId="38" fontId="6" fillId="0" borderId="16" xfId="1" applyFont="1" applyBorder="1">
      <alignment vertical="center"/>
    </xf>
    <xf numFmtId="38" fontId="6" fillId="0" borderId="17" xfId="1" applyFont="1" applyBorder="1">
      <alignment vertical="center"/>
    </xf>
    <xf numFmtId="38" fontId="6" fillId="0" borderId="18" xfId="1" applyFont="1" applyBorder="1">
      <alignment vertical="center"/>
    </xf>
    <xf numFmtId="38" fontId="6" fillId="0" borderId="19" xfId="1" applyFont="1" applyBorder="1">
      <alignment vertical="center"/>
    </xf>
    <xf numFmtId="38" fontId="6" fillId="0" borderId="20" xfId="1" applyFont="1" applyBorder="1">
      <alignment vertical="center"/>
    </xf>
    <xf numFmtId="38" fontId="6" fillId="0" borderId="21" xfId="1" applyFont="1" applyBorder="1">
      <alignment vertical="center"/>
    </xf>
    <xf numFmtId="38" fontId="6" fillId="0" borderId="22" xfId="1" applyFont="1" applyBorder="1">
      <alignment vertical="center"/>
    </xf>
    <xf numFmtId="38" fontId="6" fillId="0" borderId="23" xfId="1" applyFont="1" applyBorder="1">
      <alignment vertical="center"/>
    </xf>
    <xf numFmtId="38" fontId="6" fillId="0" borderId="24" xfId="1" applyFont="1" applyBorder="1">
      <alignment vertical="center"/>
    </xf>
    <xf numFmtId="38" fontId="6" fillId="0" borderId="25" xfId="1" applyFont="1" applyBorder="1">
      <alignment vertical="center"/>
    </xf>
    <xf numFmtId="38" fontId="6" fillId="0" borderId="26" xfId="1" applyFont="1" applyBorder="1">
      <alignment vertical="center"/>
    </xf>
    <xf numFmtId="38" fontId="6" fillId="0" borderId="27" xfId="1" applyFont="1" applyBorder="1">
      <alignmen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0" fontId="16" fillId="0" borderId="28" xfId="0" applyFont="1" applyFill="1" applyBorder="1" applyAlignment="1" applyProtection="1">
      <alignment vertical="center"/>
    </xf>
    <xf numFmtId="0" fontId="16" fillId="0" borderId="29" xfId="0" applyFont="1" applyFill="1" applyBorder="1" applyAlignment="1" applyProtection="1">
      <alignment horizontal="center" vertical="center"/>
    </xf>
    <xf numFmtId="0" fontId="16" fillId="0" borderId="29" xfId="0" applyFont="1" applyFill="1" applyBorder="1" applyAlignment="1" applyProtection="1">
      <alignment vertical="center"/>
    </xf>
    <xf numFmtId="0" fontId="16" fillId="0" borderId="28" xfId="0" applyFont="1" applyFill="1" applyBorder="1" applyAlignment="1" applyProtection="1">
      <alignment vertical="center" wrapText="1"/>
    </xf>
    <xf numFmtId="0" fontId="16" fillId="0" borderId="0" xfId="0" applyFont="1" applyFill="1" applyAlignment="1" applyProtection="1">
      <alignment vertical="center"/>
    </xf>
    <xf numFmtId="0" fontId="16" fillId="0" borderId="30" xfId="0" applyFont="1" applyFill="1" applyBorder="1" applyAlignment="1" applyProtection="1">
      <alignment vertical="center"/>
    </xf>
    <xf numFmtId="176" fontId="17" fillId="0" borderId="0" xfId="0" applyNumberFormat="1" applyFont="1" applyFill="1" applyBorder="1" applyAlignment="1" applyProtection="1">
      <alignment vertical="center"/>
    </xf>
    <xf numFmtId="0" fontId="8" fillId="0" borderId="0" xfId="0" applyFont="1" applyFill="1" applyBorder="1" applyAlignment="1" applyProtection="1">
      <alignment vertical="center" wrapText="1"/>
    </xf>
    <xf numFmtId="0" fontId="16" fillId="0" borderId="31" xfId="0" applyFont="1" applyFill="1" applyBorder="1" applyAlignment="1" applyProtection="1">
      <alignment vertical="center"/>
    </xf>
    <xf numFmtId="0" fontId="8" fillId="0" borderId="29" xfId="0" applyFont="1" applyFill="1" applyBorder="1" applyAlignment="1" applyProtection="1">
      <alignment vertical="center" wrapText="1"/>
    </xf>
    <xf numFmtId="0" fontId="8" fillId="0" borderId="31" xfId="0" applyFont="1" applyFill="1" applyBorder="1" applyAlignment="1" applyProtection="1">
      <alignment vertical="center" wrapText="1"/>
    </xf>
    <xf numFmtId="0" fontId="16" fillId="0" borderId="31" xfId="0" applyFont="1" applyFill="1" applyBorder="1" applyAlignment="1" applyProtection="1">
      <alignment horizontal="center" vertical="center"/>
    </xf>
    <xf numFmtId="0" fontId="16" fillId="0" borderId="29" xfId="0" applyFont="1" applyFill="1" applyBorder="1" applyAlignment="1" applyProtection="1">
      <alignment vertical="center" wrapText="1"/>
    </xf>
    <xf numFmtId="0" fontId="17" fillId="0" borderId="29"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0" xfId="0" applyFont="1" applyBorder="1" applyAlignment="1" applyProtection="1">
      <alignment vertical="center"/>
    </xf>
    <xf numFmtId="3" fontId="8" fillId="0" borderId="0" xfId="0" applyNumberFormat="1" applyFont="1" applyBorder="1" applyAlignment="1" applyProtection="1">
      <alignment vertical="center"/>
    </xf>
    <xf numFmtId="0" fontId="9" fillId="0" borderId="0" xfId="0" applyFont="1" applyBorder="1" applyAlignment="1" applyProtection="1">
      <alignment vertical="center"/>
    </xf>
    <xf numFmtId="3" fontId="9" fillId="0" borderId="0" xfId="0" applyNumberFormat="1" applyFont="1" applyBorder="1" applyAlignment="1" applyProtection="1">
      <alignment vertical="center"/>
    </xf>
    <xf numFmtId="0" fontId="9" fillId="0" borderId="0" xfId="0" applyFont="1" applyBorder="1" applyAlignment="1" applyProtection="1"/>
    <xf numFmtId="0" fontId="21" fillId="0" borderId="0" xfId="0" applyFont="1" applyFill="1" applyBorder="1" applyAlignment="1" applyProtection="1">
      <alignment vertical="center"/>
    </xf>
    <xf numFmtId="0" fontId="21" fillId="0" borderId="29" xfId="0" applyFont="1" applyFill="1" applyBorder="1" applyAlignment="1" applyProtection="1">
      <alignment vertical="center"/>
    </xf>
    <xf numFmtId="0" fontId="0" fillId="0" borderId="29" xfId="0" applyBorder="1" applyAlignment="1" applyProtection="1">
      <alignment vertical="center" wrapText="1"/>
    </xf>
    <xf numFmtId="0" fontId="0" fillId="0" borderId="31" xfId="0" applyBorder="1" applyAlignment="1" applyProtection="1">
      <alignment vertical="center" wrapText="1"/>
    </xf>
    <xf numFmtId="176" fontId="21" fillId="0" borderId="0" xfId="0" applyNumberFormat="1" applyFont="1" applyFill="1" applyBorder="1" applyAlignment="1" applyProtection="1">
      <alignment vertical="center"/>
    </xf>
    <xf numFmtId="0" fontId="9" fillId="0" borderId="9" xfId="0" applyFont="1" applyFill="1" applyBorder="1" applyAlignment="1" applyProtection="1"/>
    <xf numFmtId="0" fontId="16" fillId="0" borderId="9" xfId="0" applyFont="1" applyFill="1" applyBorder="1" applyAlignment="1" applyProtection="1"/>
    <xf numFmtId="0" fontId="9" fillId="0" borderId="33" xfId="0" applyFont="1" applyFill="1" applyBorder="1" applyAlignment="1" applyProtection="1"/>
    <xf numFmtId="49" fontId="11" fillId="0" borderId="6" xfId="0" applyNumberFormat="1" applyFont="1" applyFill="1" applyBorder="1" applyAlignment="1" applyProtection="1">
      <alignment vertical="center"/>
    </xf>
    <xf numFmtId="0" fontId="8" fillId="0" borderId="5" xfId="0" applyFont="1" applyFill="1" applyBorder="1" applyAlignment="1" applyProtection="1">
      <alignment vertical="center"/>
    </xf>
    <xf numFmtId="0" fontId="8" fillId="0" borderId="5" xfId="0" applyFont="1" applyFill="1" applyBorder="1" applyAlignment="1" applyProtection="1">
      <alignment vertical="top"/>
    </xf>
    <xf numFmtId="0" fontId="8" fillId="0" borderId="5" xfId="0" applyFont="1" applyFill="1" applyBorder="1" applyProtection="1">
      <alignment vertical="center"/>
    </xf>
    <xf numFmtId="49" fontId="7" fillId="0" borderId="0" xfId="0" applyNumberFormat="1" applyFont="1" applyFill="1" applyBorder="1" applyAlignment="1" applyProtection="1">
      <alignment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24" xfId="0" applyFont="1" applyBorder="1" applyAlignment="1">
      <alignment horizontal="center" vertical="center"/>
    </xf>
    <xf numFmtId="0" fontId="6" fillId="0" borderId="36" xfId="0" applyFont="1" applyBorder="1" applyAlignment="1">
      <alignment horizontal="center" vertical="center" wrapText="1"/>
    </xf>
    <xf numFmtId="178" fontId="6" fillId="0" borderId="0" xfId="0" applyNumberFormat="1" applyFont="1">
      <alignment vertical="center"/>
    </xf>
    <xf numFmtId="0" fontId="16" fillId="0" borderId="39" xfId="0" applyFont="1" applyFill="1" applyBorder="1" applyAlignment="1" applyProtection="1">
      <alignment vertical="center"/>
    </xf>
    <xf numFmtId="178" fontId="7" fillId="0" borderId="0" xfId="0" applyNumberFormat="1" applyFont="1" applyFill="1" applyBorder="1" applyAlignment="1" applyProtection="1">
      <alignment horizontal="center" vertical="center"/>
    </xf>
    <xf numFmtId="0" fontId="16" fillId="0" borderId="39"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21" fillId="0" borderId="40" xfId="0" applyFont="1" applyFill="1" applyBorder="1" applyAlignment="1" applyProtection="1">
      <alignment vertical="center"/>
    </xf>
    <xf numFmtId="0" fontId="16" fillId="0" borderId="41" xfId="0" applyFont="1" applyFill="1" applyBorder="1" applyAlignment="1" applyProtection="1">
      <alignment vertical="center"/>
    </xf>
    <xf numFmtId="0" fontId="8" fillId="0" borderId="39" xfId="0" applyFont="1" applyFill="1" applyBorder="1" applyAlignment="1" applyProtection="1">
      <alignment vertical="center" wrapText="1"/>
    </xf>
    <xf numFmtId="0" fontId="9" fillId="0" borderId="9" xfId="0" applyFont="1" applyFill="1" applyBorder="1" applyAlignment="1" applyProtection="1">
      <alignment horizontal="center"/>
    </xf>
    <xf numFmtId="0" fontId="16" fillId="0" borderId="42" xfId="0" applyFont="1" applyFill="1" applyBorder="1" applyAlignment="1" applyProtection="1">
      <alignment vertical="center"/>
    </xf>
    <xf numFmtId="0" fontId="16" fillId="0" borderId="43" xfId="0" applyFont="1" applyFill="1" applyBorder="1" applyAlignment="1" applyProtection="1">
      <alignment vertical="center"/>
    </xf>
    <xf numFmtId="0" fontId="8" fillId="0" borderId="40" xfId="0" applyFont="1" applyFill="1" applyBorder="1" applyAlignment="1" applyProtection="1">
      <alignment vertical="center" wrapText="1"/>
    </xf>
    <xf numFmtId="0" fontId="8" fillId="0" borderId="41" xfId="0" applyFont="1" applyFill="1" applyBorder="1" applyAlignment="1" applyProtection="1">
      <alignment vertical="center" wrapText="1"/>
    </xf>
    <xf numFmtId="0" fontId="16" fillId="0" borderId="40" xfId="0" applyFont="1" applyFill="1" applyBorder="1" applyAlignment="1" applyProtection="1">
      <alignment vertical="center"/>
    </xf>
    <xf numFmtId="0" fontId="16" fillId="0" borderId="44" xfId="0" applyFont="1" applyFill="1" applyBorder="1" applyAlignment="1" applyProtection="1">
      <alignment vertical="center"/>
    </xf>
    <xf numFmtId="0" fontId="16" fillId="0" borderId="45"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horizont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8" fillId="0" borderId="3" xfId="0" applyFont="1" applyFill="1" applyBorder="1" applyProtection="1">
      <alignment vertical="center"/>
    </xf>
    <xf numFmtId="0" fontId="8" fillId="0" borderId="1" xfId="0" applyFont="1" applyFill="1" applyBorder="1" applyProtection="1">
      <alignment vertical="center"/>
    </xf>
    <xf numFmtId="0" fontId="8" fillId="0" borderId="2" xfId="0" applyFont="1" applyFill="1" applyBorder="1" applyProtection="1">
      <alignment vertical="center"/>
    </xf>
    <xf numFmtId="0" fontId="13" fillId="0" borderId="6" xfId="0" applyFont="1" applyFill="1" applyBorder="1" applyProtection="1">
      <alignment vertical="center"/>
    </xf>
    <xf numFmtId="0" fontId="13" fillId="0" borderId="7" xfId="0" applyFont="1" applyFill="1" applyBorder="1" applyProtection="1">
      <alignment vertical="center"/>
    </xf>
    <xf numFmtId="0" fontId="9" fillId="0" borderId="0" xfId="0" applyFont="1" applyFill="1" applyBorder="1" applyAlignment="1" applyProtection="1">
      <alignment vertical="center"/>
    </xf>
    <xf numFmtId="38" fontId="6" fillId="0" borderId="74" xfId="1" applyFont="1" applyBorder="1">
      <alignment vertical="center"/>
    </xf>
    <xf numFmtId="38" fontId="6" fillId="0" borderId="75" xfId="1" applyFont="1" applyBorder="1">
      <alignment vertical="center"/>
    </xf>
    <xf numFmtId="38" fontId="6" fillId="0" borderId="76" xfId="1" applyFont="1" applyBorder="1">
      <alignment vertical="center"/>
    </xf>
    <xf numFmtId="0" fontId="6" fillId="0" borderId="77" xfId="0" applyFont="1" applyBorder="1" applyAlignment="1">
      <alignment horizontal="center" vertical="center"/>
    </xf>
    <xf numFmtId="38" fontId="6" fillId="0" borderId="78" xfId="1" applyFont="1" applyBorder="1">
      <alignment vertical="center"/>
    </xf>
    <xf numFmtId="38" fontId="6" fillId="0" borderId="77" xfId="1" applyFont="1" applyBorder="1">
      <alignment vertical="center"/>
    </xf>
    <xf numFmtId="38" fontId="6" fillId="0" borderId="77" xfId="1" applyFont="1" applyBorder="1" applyAlignment="1">
      <alignment horizontal="center" vertical="center"/>
    </xf>
    <xf numFmtId="38" fontId="6" fillId="0" borderId="79" xfId="1" applyFont="1" applyBorder="1">
      <alignment vertical="center"/>
    </xf>
    <xf numFmtId="38" fontId="6" fillId="0" borderId="80" xfId="1" applyFont="1" applyBorder="1" applyAlignment="1">
      <alignment horizontal="center" vertical="center"/>
    </xf>
    <xf numFmtId="38" fontId="6" fillId="0" borderId="81" xfId="1" applyFont="1" applyBorder="1">
      <alignment vertical="center"/>
    </xf>
    <xf numFmtId="38" fontId="6" fillId="0" borderId="80" xfId="1" applyFont="1" applyBorder="1">
      <alignment vertical="center"/>
    </xf>
    <xf numFmtId="38" fontId="6" fillId="0" borderId="82" xfId="1" applyFont="1" applyBorder="1">
      <alignment vertical="center"/>
    </xf>
    <xf numFmtId="38" fontId="6" fillId="0" borderId="27" xfId="1" applyFont="1" applyBorder="1" applyAlignment="1">
      <alignment horizontal="center" vertical="center"/>
    </xf>
    <xf numFmtId="38" fontId="6" fillId="0" borderId="44" xfId="1" applyFont="1" applyBorder="1">
      <alignment vertical="center"/>
    </xf>
    <xf numFmtId="38" fontId="6" fillId="0" borderId="83" xfId="1" applyFont="1" applyBorder="1">
      <alignment vertical="center"/>
    </xf>
    <xf numFmtId="38" fontId="6" fillId="0" borderId="45" xfId="1" applyFont="1" applyBorder="1">
      <alignment vertical="center"/>
    </xf>
    <xf numFmtId="0" fontId="13" fillId="0" borderId="0" xfId="0" applyFont="1" applyFill="1" applyBorder="1" applyAlignment="1" applyProtection="1">
      <alignment vertical="center" wrapText="1"/>
    </xf>
    <xf numFmtId="0" fontId="16" fillId="0" borderId="0" xfId="0" applyFont="1" applyFill="1" applyBorder="1" applyAlignment="1" applyProtection="1">
      <alignment horizontal="center" vertical="center"/>
    </xf>
    <xf numFmtId="49" fontId="6" fillId="0" borderId="0" xfId="0" applyNumberFormat="1" applyFont="1" applyFill="1" applyBorder="1">
      <alignment vertical="center"/>
    </xf>
    <xf numFmtId="49" fontId="16" fillId="0" borderId="0" xfId="0" applyNumberFormat="1" applyFont="1" applyFill="1">
      <alignment vertical="center"/>
    </xf>
    <xf numFmtId="49" fontId="16" fillId="0" borderId="0" xfId="0" applyNumberFormat="1" applyFont="1" applyFill="1" applyBorder="1">
      <alignment vertical="center"/>
    </xf>
    <xf numFmtId="49" fontId="16" fillId="0" borderId="0" xfId="0" applyNumberFormat="1" applyFont="1">
      <alignment vertical="center"/>
    </xf>
    <xf numFmtId="0" fontId="13" fillId="0" borderId="0" xfId="0" applyFont="1" applyFill="1" applyProtection="1">
      <alignment vertical="center"/>
    </xf>
    <xf numFmtId="0" fontId="13" fillId="0" borderId="5" xfId="0" applyFont="1" applyFill="1" applyBorder="1" applyProtection="1">
      <alignment vertical="center"/>
    </xf>
    <xf numFmtId="0" fontId="13" fillId="0" borderId="0" xfId="0" applyFont="1" applyFill="1" applyBorder="1" applyProtection="1">
      <alignment vertical="center"/>
    </xf>
    <xf numFmtId="0" fontId="13" fillId="0" borderId="4" xfId="0" applyFont="1" applyFill="1" applyBorder="1" applyProtection="1">
      <alignment vertical="center"/>
    </xf>
    <xf numFmtId="0" fontId="13" fillId="0" borderId="8" xfId="0" applyFont="1" applyBorder="1" applyProtection="1">
      <alignment vertical="center"/>
    </xf>
    <xf numFmtId="0" fontId="13" fillId="0" borderId="6" xfId="0" applyFont="1" applyBorder="1" applyProtection="1">
      <alignment vertical="center"/>
    </xf>
    <xf numFmtId="0" fontId="13" fillId="0" borderId="7" xfId="0" applyFont="1" applyBorder="1" applyProtection="1">
      <alignment vertical="center"/>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49" fontId="9" fillId="0" borderId="0" xfId="0" applyNumberFormat="1" applyFont="1" applyAlignment="1">
      <alignment vertical="top"/>
    </xf>
    <xf numFmtId="49" fontId="9" fillId="0" borderId="0" xfId="0" applyNumberFormat="1" applyFont="1">
      <alignment vertical="center"/>
    </xf>
    <xf numFmtId="49" fontId="9" fillId="0" borderId="0" xfId="0" applyNumberFormat="1" applyFont="1" applyAlignment="1">
      <alignment horizontal="right" vertical="top"/>
    </xf>
    <xf numFmtId="0" fontId="3" fillId="0" borderId="0" xfId="0" applyFont="1" applyBorder="1" applyAlignment="1" applyProtection="1">
      <alignment vertical="center"/>
    </xf>
    <xf numFmtId="49" fontId="11" fillId="0" borderId="1" xfId="0" applyNumberFormat="1"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49" fontId="9" fillId="0" borderId="0" xfId="0" applyNumberFormat="1" applyFont="1" applyAlignment="1">
      <alignment vertical="top" wrapText="1"/>
    </xf>
    <xf numFmtId="0" fontId="16" fillId="0" borderId="0" xfId="0" applyNumberFormat="1" applyFont="1" applyFill="1" applyBorder="1" applyAlignment="1">
      <alignment horizontal="left" vertical="center"/>
    </xf>
    <xf numFmtId="0" fontId="16" fillId="0" borderId="39" xfId="0" applyNumberFormat="1" applyFont="1" applyBorder="1" applyAlignment="1">
      <alignment horizontal="left" vertical="center"/>
    </xf>
    <xf numFmtId="49" fontId="16" fillId="0" borderId="47" xfId="0" applyNumberFormat="1" applyFont="1" applyBorder="1" applyAlignment="1">
      <alignment horizontal="left" vertical="center"/>
    </xf>
    <xf numFmtId="49" fontId="16" fillId="0" borderId="0" xfId="0" applyNumberFormat="1" applyFont="1" applyBorder="1" applyAlignment="1">
      <alignment horizontal="left" vertical="center"/>
    </xf>
    <xf numFmtId="49" fontId="16" fillId="0" borderId="39" xfId="0" applyNumberFormat="1" applyFont="1" applyBorder="1" applyAlignment="1">
      <alignment horizontal="left" vertical="center"/>
    </xf>
    <xf numFmtId="49" fontId="16" fillId="0" borderId="85" xfId="0" applyNumberFormat="1" applyFont="1" applyBorder="1" applyAlignment="1">
      <alignment horizontal="left" vertical="center"/>
    </xf>
    <xf numFmtId="49" fontId="16" fillId="0" borderId="92" xfId="0" applyNumberFormat="1" applyFont="1" applyBorder="1" applyAlignment="1">
      <alignment horizontal="left" vertical="center"/>
    </xf>
    <xf numFmtId="49" fontId="16" fillId="0" borderId="89" xfId="0" applyNumberFormat="1" applyFont="1" applyBorder="1" applyAlignment="1">
      <alignment horizontal="left" vertical="center"/>
    </xf>
    <xf numFmtId="49" fontId="6" fillId="0" borderId="0" xfId="0" applyNumberFormat="1" applyFont="1" applyFill="1">
      <alignment vertical="center"/>
    </xf>
    <xf numFmtId="0" fontId="16" fillId="0" borderId="0" xfId="0" applyNumberFormat="1" applyFont="1" applyFill="1" applyBorder="1" applyAlignment="1">
      <alignment horizontal="left" vertical="center" wrapText="1"/>
    </xf>
    <xf numFmtId="49" fontId="16" fillId="0" borderId="0" xfId="0" applyNumberFormat="1" applyFont="1" applyBorder="1" applyAlignment="1">
      <alignment horizontal="left" vertical="center" wrapText="1"/>
    </xf>
    <xf numFmtId="0" fontId="0" fillId="0" borderId="0" xfId="0" applyBorder="1" applyAlignment="1">
      <alignment horizontal="left" vertical="center" wrapText="1"/>
    </xf>
    <xf numFmtId="0" fontId="13" fillId="0" borderId="0" xfId="0" applyFont="1" applyFill="1" applyAlignment="1" applyProtection="1">
      <alignment horizontal="left" vertical="center" wrapText="1"/>
    </xf>
    <xf numFmtId="0" fontId="25" fillId="0" borderId="0" xfId="0" applyFont="1" applyFill="1" applyBorder="1" applyAlignment="1" applyProtection="1"/>
    <xf numFmtId="0" fontId="6" fillId="0" borderId="36" xfId="0" applyFont="1" applyBorder="1" applyAlignment="1">
      <alignment horizontal="center" vertical="center"/>
    </xf>
    <xf numFmtId="3" fontId="8" fillId="0" borderId="7" xfId="0" applyNumberFormat="1" applyFont="1" applyFill="1" applyBorder="1" applyAlignment="1" applyProtection="1"/>
    <xf numFmtId="0" fontId="13" fillId="0" borderId="0" xfId="0" applyFont="1" applyFill="1" applyAlignment="1" applyProtection="1">
      <alignment vertical="center" wrapText="1"/>
    </xf>
    <xf numFmtId="3" fontId="9" fillId="0" borderId="121" xfId="0" applyNumberFormat="1" applyFont="1" applyFill="1" applyBorder="1" applyAlignment="1" applyProtection="1">
      <alignment vertical="center"/>
    </xf>
    <xf numFmtId="0" fontId="9" fillId="0" borderId="127" xfId="0" applyFont="1" applyFill="1" applyBorder="1" applyProtection="1">
      <alignment vertical="center"/>
    </xf>
    <xf numFmtId="3" fontId="9" fillId="0" borderId="125" xfId="0" applyNumberFormat="1" applyFont="1" applyFill="1" applyBorder="1" applyAlignment="1" applyProtection="1">
      <alignment horizontal="right" vertical="center"/>
    </xf>
    <xf numFmtId="3" fontId="9" fillId="0" borderId="125" xfId="0" applyNumberFormat="1" applyFont="1" applyFill="1" applyBorder="1" applyAlignment="1" applyProtection="1">
      <alignment vertical="center"/>
    </xf>
    <xf numFmtId="0" fontId="9" fillId="0" borderId="0" xfId="0" applyFont="1" applyFill="1" applyBorder="1" applyAlignment="1" applyProtection="1">
      <alignment vertical="center"/>
    </xf>
    <xf numFmtId="0" fontId="18" fillId="0" borderId="0" xfId="0" applyFont="1" applyFill="1" applyAlignment="1" applyProtection="1">
      <alignment vertical="top"/>
    </xf>
    <xf numFmtId="0" fontId="0" fillId="0" borderId="6" xfId="0" applyFont="1" applyBorder="1" applyAlignment="1" applyProtection="1">
      <alignment vertical="center"/>
    </xf>
    <xf numFmtId="0" fontId="8" fillId="0" borderId="128" xfId="0" applyFont="1" applyFill="1" applyBorder="1" applyAlignment="1" applyProtection="1">
      <alignment horizontal="center" vertical="center"/>
    </xf>
    <xf numFmtId="0" fontId="8" fillId="0" borderId="129" xfId="0" applyFont="1" applyFill="1" applyBorder="1" applyAlignment="1" applyProtection="1">
      <alignment horizontal="center" vertical="center"/>
    </xf>
    <xf numFmtId="0" fontId="8" fillId="0" borderId="130" xfId="0" applyFont="1" applyFill="1" applyBorder="1" applyAlignment="1" applyProtection="1">
      <alignment horizontal="center" vertical="center"/>
    </xf>
    <xf numFmtId="0" fontId="22" fillId="0" borderId="134" xfId="0" applyNumberFormat="1" applyFont="1" applyFill="1" applyBorder="1" applyAlignment="1" applyProtection="1">
      <alignment horizontal="center" vertical="center"/>
    </xf>
    <xf numFmtId="0" fontId="22" fillId="0" borderId="135" xfId="0" applyFont="1" applyFill="1" applyBorder="1" applyAlignment="1" applyProtection="1">
      <alignment horizontal="center" vertical="center"/>
    </xf>
    <xf numFmtId="0" fontId="22" fillId="0" borderId="134" xfId="0" applyFont="1" applyFill="1" applyBorder="1" applyAlignment="1" applyProtection="1">
      <alignment horizontal="center" vertical="center"/>
    </xf>
    <xf numFmtId="0" fontId="22" fillId="0" borderId="139" xfId="0" applyNumberFormat="1" applyFont="1" applyFill="1" applyBorder="1" applyAlignment="1" applyProtection="1">
      <alignment horizontal="center" vertical="center"/>
    </xf>
    <xf numFmtId="0" fontId="22" fillId="0" borderId="140" xfId="0" applyFont="1" applyFill="1" applyBorder="1" applyAlignment="1" applyProtection="1">
      <alignment horizontal="center" vertical="center"/>
    </xf>
    <xf numFmtId="0" fontId="22" fillId="0" borderId="139" xfId="0" applyFont="1" applyFill="1" applyBorder="1" applyAlignment="1" applyProtection="1">
      <alignment horizontal="center" vertical="center"/>
    </xf>
    <xf numFmtId="0" fontId="26" fillId="0" borderId="0" xfId="0" applyFont="1">
      <alignment vertical="center"/>
    </xf>
    <xf numFmtId="0" fontId="0" fillId="0" borderId="3" xfId="0" applyBorder="1">
      <alignment vertical="center"/>
    </xf>
    <xf numFmtId="0" fontId="0" fillId="0" borderId="1" xfId="0" applyBorder="1">
      <alignment vertical="center"/>
    </xf>
    <xf numFmtId="0" fontId="0" fillId="0" borderId="2" xfId="0" applyBorder="1">
      <alignment vertical="center"/>
    </xf>
    <xf numFmtId="0" fontId="0" fillId="0" borderId="5" xfId="0" applyBorder="1">
      <alignment vertical="center"/>
    </xf>
    <xf numFmtId="0" fontId="0" fillId="0" borderId="0" xfId="0" applyBorder="1">
      <alignment vertical="center"/>
    </xf>
    <xf numFmtId="0" fontId="0" fillId="0" borderId="4" xfId="0" applyBorder="1">
      <alignment vertical="center"/>
    </xf>
    <xf numFmtId="0" fontId="0" fillId="0" borderId="8" xfId="0" applyBorder="1">
      <alignment vertical="center"/>
    </xf>
    <xf numFmtId="0" fontId="0" fillId="0" borderId="6" xfId="0" applyBorder="1">
      <alignment vertical="center"/>
    </xf>
    <xf numFmtId="0" fontId="0" fillId="0" borderId="7" xfId="0" applyBorder="1">
      <alignment vertical="center"/>
    </xf>
    <xf numFmtId="0" fontId="0" fillId="0" borderId="0" xfId="0" applyFill="1" applyBorder="1">
      <alignment vertical="center"/>
    </xf>
    <xf numFmtId="0" fontId="0" fillId="0" borderId="0" xfId="0" applyFont="1">
      <alignment vertical="center"/>
    </xf>
    <xf numFmtId="0" fontId="9" fillId="0" borderId="4" xfId="0" applyFont="1" applyFill="1" applyBorder="1" applyAlignment="1" applyProtection="1">
      <alignment horizontal="center"/>
    </xf>
    <xf numFmtId="0" fontId="28"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178" fontId="6" fillId="0" borderId="36" xfId="1" applyNumberFormat="1" applyFont="1" applyBorder="1">
      <alignment vertical="center"/>
    </xf>
    <xf numFmtId="38" fontId="6" fillId="0" borderId="36" xfId="1" applyNumberFormat="1" applyFont="1" applyBorder="1">
      <alignment vertical="center"/>
    </xf>
    <xf numFmtId="0" fontId="23" fillId="0" borderId="5" xfId="0" applyFont="1" applyFill="1" applyBorder="1" applyAlignment="1" applyProtection="1"/>
    <xf numFmtId="0" fontId="13" fillId="0" borderId="6" xfId="0" applyFont="1" applyFill="1" applyBorder="1" applyAlignment="1" applyProtection="1">
      <alignment horizontal="left" vertical="center"/>
    </xf>
    <xf numFmtId="0" fontId="13" fillId="0" borderId="6" xfId="0" applyFont="1" applyFill="1" applyBorder="1" applyAlignment="1" applyProtection="1">
      <alignment horizontal="left" vertical="center" wrapText="1"/>
    </xf>
    <xf numFmtId="0" fontId="7" fillId="0" borderId="0" xfId="0" applyFont="1" applyFill="1" applyAlignment="1" applyProtection="1">
      <alignment vertical="center"/>
    </xf>
    <xf numFmtId="0" fontId="7" fillId="0" borderId="4" xfId="0" applyFont="1" applyFill="1" applyBorder="1" applyAlignment="1" applyProtection="1">
      <alignment vertical="center"/>
    </xf>
    <xf numFmtId="0" fontId="8" fillId="0" borderId="131" xfId="0" applyFont="1" applyFill="1" applyBorder="1" applyAlignment="1" applyProtection="1">
      <alignment horizontal="center" vertical="center"/>
    </xf>
    <xf numFmtId="0" fontId="8" fillId="0" borderId="132" xfId="0" applyFont="1" applyFill="1" applyBorder="1" applyAlignment="1" applyProtection="1">
      <alignment horizontal="center" vertical="center"/>
    </xf>
    <xf numFmtId="0" fontId="8" fillId="0" borderId="133" xfId="0" applyFont="1" applyFill="1" applyBorder="1" applyAlignment="1" applyProtection="1">
      <alignment horizontal="center" vertical="center"/>
    </xf>
    <xf numFmtId="0" fontId="8" fillId="0" borderId="136" xfId="0" applyFont="1" applyFill="1" applyBorder="1" applyAlignment="1" applyProtection="1">
      <alignment horizontal="center" vertical="center"/>
    </xf>
    <xf numFmtId="0" fontId="8" fillId="0" borderId="137" xfId="0" applyFont="1" applyFill="1" applyBorder="1" applyAlignment="1" applyProtection="1">
      <alignment horizontal="center" vertical="center"/>
    </xf>
    <xf numFmtId="0" fontId="8" fillId="0" borderId="138"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48"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51" xfId="0" applyFont="1" applyFill="1" applyBorder="1" applyAlignment="1" applyProtection="1">
      <alignment horizontal="center" vertical="center"/>
    </xf>
    <xf numFmtId="0" fontId="8" fillId="0" borderId="128" xfId="0" applyFont="1" applyFill="1" applyBorder="1" applyAlignment="1" applyProtection="1">
      <alignment horizontal="center" vertical="center"/>
    </xf>
    <xf numFmtId="0" fontId="8" fillId="0" borderId="130"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129" xfId="0" applyFont="1" applyFill="1" applyBorder="1" applyAlignment="1" applyProtection="1">
      <alignment horizontal="center" vertical="center"/>
    </xf>
    <xf numFmtId="0" fontId="7" fillId="0" borderId="55" xfId="0" applyFont="1" applyFill="1" applyBorder="1" applyAlignment="1" applyProtection="1">
      <alignment horizontal="center" vertical="center"/>
    </xf>
    <xf numFmtId="0" fontId="7" fillId="0" borderId="57"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58" xfId="0" applyFont="1" applyFill="1" applyBorder="1" applyAlignment="1" applyProtection="1">
      <alignment horizontal="center" vertical="center"/>
    </xf>
    <xf numFmtId="0" fontId="7" fillId="0" borderId="55" xfId="0" applyNumberFormat="1" applyFont="1" applyFill="1" applyBorder="1" applyAlignment="1" applyProtection="1">
      <alignment horizontal="center" vertical="center"/>
    </xf>
    <xf numFmtId="0" fontId="7" fillId="0" borderId="57" xfId="0" applyNumberFormat="1" applyFont="1" applyFill="1" applyBorder="1" applyAlignment="1" applyProtection="1">
      <alignment horizontal="center" vertical="center"/>
    </xf>
    <xf numFmtId="0" fontId="8" fillId="0" borderId="34"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6" fillId="0" borderId="0" xfId="0" applyFont="1" applyFill="1" applyAlignment="1" applyProtection="1">
      <alignment vertical="center"/>
    </xf>
    <xf numFmtId="0" fontId="7" fillId="0" borderId="3"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8" fillId="0" borderId="3" xfId="0" applyFont="1" applyFill="1" applyBorder="1" applyAlignment="1" applyProtection="1">
      <alignment horizontal="center"/>
    </xf>
    <xf numFmtId="0" fontId="3" fillId="0" borderId="48" xfId="0" applyFont="1" applyBorder="1" applyAlignment="1" applyProtection="1">
      <alignment horizontal="center" vertical="center"/>
    </xf>
    <xf numFmtId="0" fontId="8" fillId="0" borderId="34" xfId="0" applyFont="1" applyFill="1" applyBorder="1" applyAlignment="1" applyProtection="1">
      <alignment horizontal="center"/>
    </xf>
    <xf numFmtId="0" fontId="8" fillId="0" borderId="11" xfId="0" applyFont="1" applyFill="1" applyBorder="1" applyAlignment="1" applyProtection="1">
      <alignment horizontal="center"/>
    </xf>
    <xf numFmtId="0" fontId="8" fillId="0" borderId="9" xfId="0" applyFont="1" applyFill="1" applyBorder="1" applyAlignment="1" applyProtection="1">
      <alignment horizontal="center"/>
    </xf>
    <xf numFmtId="57" fontId="8" fillId="0" borderId="0" xfId="0" applyNumberFormat="1" applyFont="1" applyFill="1" applyAlignment="1" applyProtection="1">
      <alignment horizontal="right" vertical="center"/>
    </xf>
    <xf numFmtId="0" fontId="18" fillId="0" borderId="0" xfId="0" applyFont="1" applyFill="1" applyAlignment="1" applyProtection="1">
      <alignment horizontal="center" vertical="center"/>
    </xf>
    <xf numFmtId="0" fontId="7" fillId="0" borderId="3" xfId="0"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shrinkToFit="1"/>
    </xf>
    <xf numFmtId="0" fontId="7" fillId="0" borderId="8"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142"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143"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0" fontId="8" fillId="0" borderId="8" xfId="0" applyFont="1" applyBorder="1" applyAlignment="1" applyProtection="1">
      <alignment horizontal="center" vertical="center"/>
    </xf>
    <xf numFmtId="0" fontId="8" fillId="0" borderId="51" xfId="0" applyFont="1" applyBorder="1" applyAlignment="1" applyProtection="1">
      <alignment horizontal="center" vertical="center"/>
    </xf>
    <xf numFmtId="3" fontId="7" fillId="0" borderId="34" xfId="0" applyNumberFormat="1" applyFont="1" applyFill="1" applyBorder="1" applyAlignment="1" applyProtection="1">
      <alignment vertical="center"/>
    </xf>
    <xf numFmtId="3" fontId="7" fillId="0" borderId="11" xfId="0" applyNumberFormat="1" applyFont="1" applyFill="1" applyBorder="1" applyAlignment="1" applyProtection="1">
      <alignment vertical="center"/>
    </xf>
    <xf numFmtId="0" fontId="8" fillId="0" borderId="52" xfId="0" applyFont="1" applyFill="1" applyBorder="1" applyAlignment="1" applyProtection="1">
      <alignment horizontal="center" vertical="center"/>
    </xf>
    <xf numFmtId="0" fontId="8" fillId="0" borderId="53" xfId="0" applyFont="1" applyFill="1" applyBorder="1" applyAlignment="1" applyProtection="1">
      <alignment horizontal="center" vertical="center"/>
    </xf>
    <xf numFmtId="0" fontId="8" fillId="0" borderId="54" xfId="0" applyFont="1" applyFill="1" applyBorder="1" applyAlignment="1" applyProtection="1">
      <alignment horizontal="center" vertical="center"/>
    </xf>
    <xf numFmtId="0" fontId="8" fillId="0" borderId="37" xfId="0" applyFont="1" applyFill="1" applyBorder="1" applyAlignment="1" applyProtection="1">
      <alignment horizontal="center" vertical="center"/>
    </xf>
    <xf numFmtId="0" fontId="7" fillId="0" borderId="34" xfId="0" applyFont="1" applyBorder="1" applyAlignment="1" applyProtection="1">
      <alignment horizontal="center" vertical="center" shrinkToFit="1"/>
    </xf>
    <xf numFmtId="0" fontId="7" fillId="0" borderId="11" xfId="0" applyFont="1" applyBorder="1" applyAlignment="1" applyProtection="1">
      <alignment horizontal="center" vertical="center" shrinkToFit="1"/>
    </xf>
    <xf numFmtId="0" fontId="7" fillId="0" borderId="9" xfId="0" applyFont="1" applyBorder="1" applyAlignment="1" applyProtection="1">
      <alignment horizontal="center" vertical="center" shrinkToFit="1"/>
    </xf>
    <xf numFmtId="0" fontId="8" fillId="0" borderId="2" xfId="0" applyFont="1" applyFill="1" applyBorder="1" applyAlignment="1" applyProtection="1">
      <alignment horizontal="center" vertical="center"/>
    </xf>
    <xf numFmtId="0" fontId="7" fillId="0" borderId="2"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7" fillId="0" borderId="52"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textRotation="255" shrinkToFit="1"/>
    </xf>
    <xf numFmtId="0" fontId="8" fillId="0" borderId="2" xfId="0" applyFont="1" applyFill="1" applyBorder="1" applyAlignment="1" applyProtection="1">
      <alignment horizontal="center" vertical="center" textRotation="255" shrinkToFit="1"/>
    </xf>
    <xf numFmtId="0" fontId="8" fillId="0" borderId="5" xfId="0" applyFont="1" applyFill="1" applyBorder="1" applyAlignment="1" applyProtection="1">
      <alignment horizontal="center" vertical="center" textRotation="255" shrinkToFit="1"/>
    </xf>
    <xf numFmtId="0" fontId="8" fillId="0" borderId="4" xfId="0" applyFont="1" applyFill="1" applyBorder="1" applyAlignment="1" applyProtection="1">
      <alignment horizontal="center" vertical="center" textRotation="255" shrinkToFit="1"/>
    </xf>
    <xf numFmtId="0" fontId="8" fillId="0" borderId="8" xfId="0" applyFont="1" applyFill="1" applyBorder="1" applyAlignment="1" applyProtection="1">
      <alignment horizontal="center" vertical="center" textRotation="255" shrinkToFit="1"/>
    </xf>
    <xf numFmtId="0" fontId="8" fillId="0" borderId="7" xfId="0" applyFont="1" applyFill="1" applyBorder="1" applyAlignment="1" applyProtection="1">
      <alignment horizontal="center" vertical="center" textRotation="255" shrinkToFit="1"/>
    </xf>
    <xf numFmtId="0" fontId="9" fillId="0" borderId="60" xfId="0" applyFont="1" applyFill="1" applyBorder="1" applyAlignment="1" applyProtection="1">
      <alignment horizontal="center" vertical="center"/>
    </xf>
    <xf numFmtId="3" fontId="7" fillId="0" borderId="34" xfId="0" applyNumberFormat="1" applyFont="1" applyFill="1" applyBorder="1" applyAlignment="1" applyProtection="1">
      <alignment vertical="center"/>
      <protection locked="0"/>
    </xf>
    <xf numFmtId="3" fontId="7" fillId="0" borderId="11" xfId="0" applyNumberFormat="1" applyFont="1" applyFill="1" applyBorder="1" applyAlignment="1" applyProtection="1">
      <alignment vertical="center"/>
      <protection locked="0"/>
    </xf>
    <xf numFmtId="3" fontId="0" fillId="0" borderId="11" xfId="0" applyNumberFormat="1" applyFill="1" applyBorder="1" applyAlignment="1" applyProtection="1">
      <alignment vertical="center"/>
      <protection locked="0"/>
    </xf>
    <xf numFmtId="0" fontId="0" fillId="0" borderId="34" xfId="0" applyBorder="1" applyAlignment="1">
      <alignment vertical="center"/>
    </xf>
    <xf numFmtId="0" fontId="0" fillId="0" borderId="11" xfId="0" applyBorder="1" applyAlignment="1">
      <alignment vertical="center"/>
    </xf>
    <xf numFmtId="3" fontId="8" fillId="0" borderId="11" xfId="0" applyNumberFormat="1" applyFont="1" applyFill="1" applyBorder="1" applyAlignment="1" applyProtection="1"/>
    <xf numFmtId="0" fontId="3" fillId="0" borderId="11" xfId="0" applyFont="1" applyBorder="1" applyAlignment="1" applyProtection="1"/>
    <xf numFmtId="0" fontId="0" fillId="0" borderId="11" xfId="0" applyBorder="1" applyAlignment="1"/>
    <xf numFmtId="0" fontId="8" fillId="0" borderId="124" xfId="0" applyFont="1" applyFill="1" applyBorder="1" applyAlignment="1" applyProtection="1">
      <alignment horizontal="center" vertical="center"/>
    </xf>
    <xf numFmtId="0" fontId="8" fillId="0" borderId="125" xfId="0" applyFont="1" applyFill="1" applyBorder="1" applyAlignment="1" applyProtection="1">
      <alignment horizontal="center" vertical="center"/>
    </xf>
    <xf numFmtId="0" fontId="8" fillId="0" borderId="126" xfId="0" applyFont="1" applyFill="1" applyBorder="1" applyAlignment="1" applyProtection="1">
      <alignment horizontal="center" vertical="center"/>
    </xf>
    <xf numFmtId="3" fontId="8" fillId="0" borderId="125" xfId="0" applyNumberFormat="1" applyFont="1" applyFill="1" applyBorder="1" applyAlignment="1" applyProtection="1"/>
    <xf numFmtId="3" fontId="8" fillId="0" borderId="32" xfId="0" applyNumberFormat="1" applyFont="1" applyFill="1" applyBorder="1" applyAlignment="1" applyProtection="1"/>
    <xf numFmtId="0" fontId="8" fillId="0" borderId="80" xfId="0" applyFont="1" applyFill="1" applyBorder="1" applyAlignment="1" applyProtection="1">
      <alignment horizontal="center" vertical="center"/>
    </xf>
    <xf numFmtId="0" fontId="8" fillId="0" borderId="141"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3" fontId="8" fillId="0" borderId="121" xfId="0" applyNumberFormat="1" applyFont="1" applyFill="1" applyBorder="1" applyAlignment="1" applyProtection="1"/>
    <xf numFmtId="3" fontId="8" fillId="0" borderId="123" xfId="0" applyNumberFormat="1" applyFont="1" applyFill="1" applyBorder="1" applyAlignment="1" applyProtection="1"/>
    <xf numFmtId="49" fontId="7"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distributed" vertical="center"/>
    </xf>
    <xf numFmtId="0" fontId="3" fillId="0" borderId="0" xfId="0" applyFont="1" applyBorder="1" applyAlignment="1" applyProtection="1">
      <alignment horizontal="distributed" vertical="center"/>
    </xf>
    <xf numFmtId="0" fontId="7" fillId="0" borderId="0" xfId="0" applyFont="1" applyFill="1" applyBorder="1" applyAlignment="1" applyProtection="1">
      <alignment vertical="center" wrapText="1"/>
    </xf>
    <xf numFmtId="0" fontId="7" fillId="0" borderId="0" xfId="0" applyFont="1" applyAlignment="1" applyProtection="1">
      <alignment vertical="center" wrapText="1"/>
    </xf>
    <xf numFmtId="0" fontId="7" fillId="0" borderId="0" xfId="0" applyFont="1" applyFill="1" applyBorder="1" applyAlignment="1" applyProtection="1">
      <alignment vertical="center" shrinkToFit="1"/>
    </xf>
    <xf numFmtId="0" fontId="7" fillId="0" borderId="0" xfId="0" applyFont="1" applyAlignment="1" applyProtection="1">
      <alignment vertical="center" shrinkToFit="1"/>
    </xf>
    <xf numFmtId="0" fontId="13" fillId="0" borderId="0" xfId="0" applyFont="1" applyFill="1" applyAlignment="1" applyProtection="1">
      <alignment horizontal="left" vertical="center" wrapText="1"/>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8" fillId="0" borderId="120" xfId="0" applyFont="1" applyFill="1" applyBorder="1" applyAlignment="1" applyProtection="1">
      <alignment horizontal="center"/>
    </xf>
    <xf numFmtId="0" fontId="8" fillId="0" borderId="121" xfId="0" applyFont="1" applyFill="1" applyBorder="1" applyAlignment="1" applyProtection="1">
      <alignment horizontal="center"/>
    </xf>
    <xf numFmtId="0" fontId="8" fillId="0" borderId="122" xfId="0" applyFont="1" applyFill="1" applyBorder="1" applyAlignment="1" applyProtection="1">
      <alignment horizontal="center"/>
    </xf>
    <xf numFmtId="0" fontId="7" fillId="0" borderId="34" xfId="0" applyNumberFormat="1" applyFont="1" applyFill="1" applyBorder="1" applyAlignment="1" applyProtection="1">
      <alignment horizontal="center" vertical="center"/>
    </xf>
    <xf numFmtId="0" fontId="7" fillId="0" borderId="11" xfId="0" applyNumberFormat="1" applyFont="1" applyFill="1" applyBorder="1" applyAlignment="1" applyProtection="1">
      <alignment horizontal="center" vertical="center"/>
    </xf>
    <xf numFmtId="0" fontId="7" fillId="0" borderId="9" xfId="0" applyNumberFormat="1" applyFont="1" applyFill="1" applyBorder="1" applyAlignment="1" applyProtection="1">
      <alignment horizontal="center" vertical="center"/>
    </xf>
    <xf numFmtId="0" fontId="7" fillId="0" borderId="144" xfId="0" applyFont="1" applyFill="1" applyBorder="1" applyAlignment="1" applyProtection="1">
      <alignment horizontal="center" vertical="center"/>
    </xf>
    <xf numFmtId="0" fontId="7" fillId="0" borderId="5" xfId="0" applyFont="1" applyFill="1" applyBorder="1" applyAlignment="1" applyProtection="1">
      <alignment horizontal="center" vertical="center" shrinkToFit="1"/>
    </xf>
    <xf numFmtId="178" fontId="19" fillId="0" borderId="5" xfId="0" applyNumberFormat="1" applyFont="1" applyBorder="1" applyAlignment="1" applyProtection="1">
      <alignment horizontal="center" vertical="center"/>
    </xf>
    <xf numFmtId="178" fontId="19" fillId="0" borderId="0" xfId="0" applyNumberFormat="1" applyFont="1" applyBorder="1" applyAlignment="1" applyProtection="1">
      <alignment horizontal="center" vertical="center"/>
    </xf>
    <xf numFmtId="178" fontId="19" fillId="0" borderId="4" xfId="0" applyNumberFormat="1" applyFont="1" applyBorder="1" applyAlignment="1" applyProtection="1">
      <alignment horizontal="center" vertical="center"/>
    </xf>
    <xf numFmtId="178" fontId="19" fillId="0" borderId="46" xfId="0" applyNumberFormat="1" applyFont="1" applyBorder="1" applyAlignment="1" applyProtection="1">
      <alignment horizontal="center" vertical="center"/>
    </xf>
    <xf numFmtId="178" fontId="19" fillId="0" borderId="47" xfId="0" applyNumberFormat="1" applyFont="1" applyBorder="1" applyAlignment="1" applyProtection="1">
      <alignment horizontal="center" vertical="center"/>
    </xf>
    <xf numFmtId="178" fontId="19" fillId="0" borderId="24" xfId="0" applyNumberFormat="1" applyFont="1" applyBorder="1" applyAlignment="1" applyProtection="1">
      <alignment horizontal="center" vertical="center"/>
    </xf>
    <xf numFmtId="3" fontId="19" fillId="0" borderId="5" xfId="0" applyNumberFormat="1" applyFont="1" applyFill="1" applyBorder="1" applyAlignment="1" applyProtection="1">
      <alignment horizontal="right" vertical="center"/>
    </xf>
    <xf numFmtId="3" fontId="19" fillId="0" borderId="0" xfId="0" applyNumberFormat="1" applyFont="1" applyFill="1" applyBorder="1" applyAlignment="1" applyProtection="1">
      <alignment horizontal="right" vertical="center"/>
    </xf>
    <xf numFmtId="3" fontId="19" fillId="0" borderId="46" xfId="0" applyNumberFormat="1" applyFont="1" applyFill="1" applyBorder="1" applyAlignment="1" applyProtection="1">
      <alignment horizontal="right" vertical="center"/>
    </xf>
    <xf numFmtId="3" fontId="19" fillId="0" borderId="47" xfId="0" applyNumberFormat="1" applyFont="1" applyFill="1" applyBorder="1" applyAlignment="1" applyProtection="1">
      <alignment horizontal="right" vertical="center"/>
    </xf>
    <xf numFmtId="0" fontId="9" fillId="0" borderId="4" xfId="0" applyFont="1" applyFill="1" applyBorder="1" applyAlignment="1" applyProtection="1">
      <alignment horizontal="center"/>
    </xf>
    <xf numFmtId="0" fontId="9" fillId="0" borderId="0" xfId="0" applyFont="1" applyFill="1" applyBorder="1" applyAlignment="1" applyProtection="1">
      <alignment horizontal="center" vertical="center" wrapText="1"/>
    </xf>
    <xf numFmtId="178" fontId="19" fillId="0" borderId="36" xfId="0" applyNumberFormat="1" applyFont="1" applyBorder="1" applyAlignment="1" applyProtection="1">
      <alignment horizontal="center" vertical="center"/>
      <protection locked="0"/>
    </xf>
    <xf numFmtId="3" fontId="19" fillId="0" borderId="0" xfId="0" applyNumberFormat="1" applyFont="1" applyFill="1" applyBorder="1" applyAlignment="1" applyProtection="1">
      <alignment horizontal="center" vertical="center"/>
    </xf>
    <xf numFmtId="0" fontId="9" fillId="0" borderId="0" xfId="0" applyFont="1" applyBorder="1" applyAlignment="1" applyProtection="1">
      <alignment horizontal="center"/>
    </xf>
    <xf numFmtId="0" fontId="20" fillId="0" borderId="66" xfId="0" applyFont="1" applyFill="1" applyBorder="1" applyAlignment="1" applyProtection="1">
      <alignment horizontal="center" vertical="center"/>
    </xf>
    <xf numFmtId="0" fontId="20" fillId="0" borderId="67" xfId="0" applyFont="1" applyFill="1" applyBorder="1" applyAlignment="1" applyProtection="1">
      <alignment horizontal="center" vertical="center"/>
    </xf>
    <xf numFmtId="0" fontId="20" fillId="0" borderId="68" xfId="0" applyFont="1" applyFill="1" applyBorder="1" applyAlignment="1" applyProtection="1">
      <alignment horizontal="center" vertical="center"/>
    </xf>
    <xf numFmtId="0" fontId="9" fillId="0" borderId="64" xfId="0" applyFont="1" applyFill="1" applyBorder="1" applyAlignment="1" applyProtection="1">
      <alignment horizontal="center" vertical="center" textRotation="255"/>
    </xf>
    <xf numFmtId="0" fontId="5" fillId="0" borderId="64" xfId="0" applyFont="1" applyBorder="1" applyAlignment="1" applyProtection="1">
      <alignment horizontal="center" vertical="center" textRotation="255"/>
    </xf>
    <xf numFmtId="0" fontId="5" fillId="0" borderId="65" xfId="0" applyFont="1" applyBorder="1" applyAlignment="1" applyProtection="1">
      <alignment horizontal="center" vertical="center" textRotation="255"/>
    </xf>
    <xf numFmtId="0" fontId="9" fillId="0" borderId="63" xfId="0" applyFont="1" applyFill="1" applyBorder="1" applyAlignment="1" applyProtection="1">
      <alignment horizontal="center" vertical="center" textRotation="255"/>
    </xf>
    <xf numFmtId="0" fontId="9" fillId="0" borderId="65" xfId="0" applyFont="1" applyFill="1" applyBorder="1" applyAlignment="1" applyProtection="1">
      <alignment horizontal="center" vertical="center" textRotation="255"/>
    </xf>
    <xf numFmtId="0" fontId="13" fillId="0" borderId="0" xfId="0" applyFont="1" applyFill="1" applyBorder="1" applyAlignment="1" applyProtection="1">
      <alignment horizontal="center"/>
    </xf>
    <xf numFmtId="177" fontId="7" fillId="0" borderId="0" xfId="0" applyNumberFormat="1" applyFont="1" applyFill="1" applyBorder="1" applyAlignment="1" applyProtection="1">
      <alignment vertical="center"/>
    </xf>
    <xf numFmtId="177" fontId="7" fillId="0" borderId="34" xfId="0" applyNumberFormat="1" applyFont="1" applyFill="1" applyBorder="1" applyAlignment="1" applyProtection="1">
      <alignment vertical="center"/>
    </xf>
    <xf numFmtId="177" fontId="7" fillId="0" borderId="11" xfId="0" applyNumberFormat="1" applyFont="1" applyFill="1" applyBorder="1" applyAlignment="1" applyProtection="1">
      <alignment vertical="center"/>
    </xf>
    <xf numFmtId="0" fontId="13" fillId="0" borderId="3"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178" fontId="27" fillId="0" borderId="145" xfId="0" applyNumberFormat="1" applyFont="1" applyFill="1" applyBorder="1" applyAlignment="1" applyProtection="1">
      <alignment horizontal="center" vertical="center"/>
      <protection locked="0"/>
    </xf>
    <xf numFmtId="178" fontId="27" fillId="0" borderId="146" xfId="0" applyNumberFormat="1" applyFont="1" applyFill="1" applyBorder="1" applyAlignment="1" applyProtection="1">
      <alignment horizontal="center" vertical="center"/>
      <protection locked="0"/>
    </xf>
    <xf numFmtId="178" fontId="27" fillId="0" borderId="147" xfId="0" applyNumberFormat="1" applyFont="1" applyFill="1" applyBorder="1" applyAlignment="1" applyProtection="1">
      <alignment horizontal="center" vertical="center"/>
      <protection locked="0"/>
    </xf>
    <xf numFmtId="178" fontId="27" fillId="0" borderId="34" xfId="0" applyNumberFormat="1" applyFont="1" applyFill="1" applyBorder="1" applyAlignment="1" applyProtection="1">
      <alignment horizontal="center" vertical="center"/>
    </xf>
    <xf numFmtId="178" fontId="27" fillId="0" borderId="11" xfId="0" applyNumberFormat="1" applyFont="1" applyFill="1" applyBorder="1" applyAlignment="1" applyProtection="1">
      <alignment horizontal="center" vertical="center"/>
    </xf>
    <xf numFmtId="178" fontId="27" fillId="0" borderId="9" xfId="0" applyNumberFormat="1" applyFont="1" applyFill="1" applyBorder="1" applyAlignment="1" applyProtection="1">
      <alignment horizontal="center" vertical="center"/>
    </xf>
    <xf numFmtId="0" fontId="9" fillId="0" borderId="0" xfId="0" applyFont="1" applyFill="1" applyBorder="1" applyAlignment="1" applyProtection="1">
      <alignment horizontal="center"/>
    </xf>
    <xf numFmtId="0" fontId="9" fillId="0" borderId="0" xfId="0" applyFont="1" applyFill="1" applyBorder="1" applyAlignment="1" applyProtection="1">
      <alignment horizontal="center" wrapText="1"/>
    </xf>
    <xf numFmtId="0" fontId="19" fillId="0" borderId="2" xfId="0" applyFont="1" applyBorder="1" applyAlignment="1" applyProtection="1">
      <alignment horizontal="center" vertical="center" wrapText="1"/>
    </xf>
    <xf numFmtId="0" fontId="19" fillId="0" borderId="7" xfId="0" applyFont="1" applyBorder="1" applyAlignment="1" applyProtection="1">
      <alignment horizontal="center" vertical="center" wrapText="1"/>
    </xf>
    <xf numFmtId="3" fontId="7" fillId="0" borderId="145" xfId="0" applyNumberFormat="1" applyFont="1" applyFill="1" applyBorder="1" applyAlignment="1" applyProtection="1">
      <alignment vertical="center"/>
      <protection locked="0"/>
    </xf>
    <xf numFmtId="3" fontId="7" fillId="0" borderId="146" xfId="0" applyNumberFormat="1" applyFont="1" applyFill="1" applyBorder="1" applyAlignment="1" applyProtection="1">
      <alignment vertical="center"/>
      <protection locked="0"/>
    </xf>
    <xf numFmtId="3" fontId="7" fillId="0" borderId="147" xfId="0" applyNumberFormat="1" applyFont="1" applyFill="1" applyBorder="1" applyAlignment="1" applyProtection="1">
      <alignment vertical="center"/>
      <protection locked="0"/>
    </xf>
    <xf numFmtId="0" fontId="16" fillId="0" borderId="0" xfId="0" applyFont="1" applyFill="1" applyBorder="1" applyAlignment="1" applyProtection="1">
      <alignment horizontal="center" vertical="center"/>
    </xf>
    <xf numFmtId="3" fontId="7" fillId="0" borderId="11" xfId="0" applyNumberFormat="1" applyFont="1" applyBorder="1" applyAlignment="1" applyProtection="1">
      <alignment vertical="center"/>
    </xf>
    <xf numFmtId="0" fontId="8" fillId="0" borderId="0" xfId="0" applyFont="1" applyFill="1" applyBorder="1" applyAlignment="1" applyProtection="1">
      <alignment horizontal="center" vertical="top"/>
    </xf>
    <xf numFmtId="178" fontId="19" fillId="0" borderId="145" xfId="0" applyNumberFormat="1" applyFont="1" applyBorder="1" applyAlignment="1" applyProtection="1">
      <alignment horizontal="center" vertical="center"/>
      <protection locked="0"/>
    </xf>
    <xf numFmtId="178" fontId="19" fillId="0" borderId="146" xfId="0" applyNumberFormat="1" applyFont="1" applyBorder="1" applyAlignment="1" applyProtection="1">
      <alignment horizontal="center" vertical="center"/>
      <protection locked="0"/>
    </xf>
    <xf numFmtId="178" fontId="19" fillId="0" borderId="147" xfId="0" applyNumberFormat="1" applyFont="1" applyBorder="1" applyAlignment="1" applyProtection="1">
      <alignment horizontal="center" vertical="center"/>
      <protection locked="0"/>
    </xf>
    <xf numFmtId="0" fontId="6" fillId="0" borderId="5"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5" xfId="0" applyFont="1" applyFill="1" applyBorder="1" applyAlignment="1" applyProtection="1">
      <alignment horizontal="center" vertical="center" wrapText="1"/>
    </xf>
    <xf numFmtId="0" fontId="6" fillId="0" borderId="86"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176" fontId="7" fillId="0" borderId="3" xfId="0" applyNumberFormat="1" applyFont="1" applyFill="1" applyBorder="1" applyAlignment="1" applyProtection="1">
      <alignment vertical="center"/>
    </xf>
    <xf numFmtId="0" fontId="7" fillId="0" borderId="1" xfId="0" applyFont="1" applyBorder="1" applyAlignment="1" applyProtection="1">
      <alignment vertical="center"/>
    </xf>
    <xf numFmtId="0" fontId="7" fillId="0" borderId="8" xfId="0" applyFont="1" applyBorder="1" applyAlignment="1" applyProtection="1">
      <alignment vertical="center"/>
    </xf>
    <xf numFmtId="0" fontId="7" fillId="0" borderId="6" xfId="0" applyFont="1" applyBorder="1" applyAlignment="1" applyProtection="1">
      <alignment vertical="center"/>
    </xf>
    <xf numFmtId="0" fontId="9" fillId="0" borderId="2" xfId="0" applyFont="1" applyFill="1" applyBorder="1" applyAlignment="1" applyProtection="1"/>
    <xf numFmtId="0" fontId="5" fillId="0" borderId="7" xfId="0" applyFont="1" applyBorder="1" applyAlignment="1" applyProtection="1"/>
    <xf numFmtId="0" fontId="16" fillId="0" borderId="0" xfId="0" applyFont="1" applyFill="1" applyBorder="1" applyAlignment="1" applyProtection="1">
      <alignment horizontal="center" vertical="center" wrapText="1"/>
    </xf>
    <xf numFmtId="0" fontId="0" fillId="0" borderId="0" xfId="0" applyBorder="1" applyAlignment="1" applyProtection="1">
      <alignment vertical="center"/>
    </xf>
    <xf numFmtId="178" fontId="19" fillId="0" borderId="0" xfId="0" applyNumberFormat="1" applyFont="1" applyBorder="1" applyAlignment="1" applyProtection="1">
      <alignment horizontal="center" vertical="center"/>
      <protection locked="0"/>
    </xf>
    <xf numFmtId="0" fontId="9" fillId="0" borderId="0" xfId="0" applyFont="1" applyFill="1" applyBorder="1" applyAlignment="1" applyProtection="1">
      <alignment vertical="center"/>
    </xf>
    <xf numFmtId="178" fontId="6" fillId="0" borderId="84" xfId="0" applyNumberFormat="1" applyFont="1" applyFill="1" applyBorder="1" applyAlignment="1" applyProtection="1">
      <alignment horizontal="left" vertical="center" wrapText="1"/>
    </xf>
    <xf numFmtId="178" fontId="6" fillId="0" borderId="85" xfId="0" applyNumberFormat="1" applyFont="1" applyFill="1" applyBorder="1" applyAlignment="1" applyProtection="1">
      <alignment horizontal="left" vertical="center" wrapText="1"/>
    </xf>
    <xf numFmtId="178" fontId="6" fillId="0" borderId="86" xfId="0" applyNumberFormat="1" applyFont="1" applyFill="1" applyBorder="1" applyAlignment="1" applyProtection="1">
      <alignment horizontal="left" vertical="center" wrapText="1"/>
    </xf>
    <xf numFmtId="178" fontId="6" fillId="0" borderId="5" xfId="0" applyNumberFormat="1" applyFont="1" applyFill="1" applyBorder="1" applyAlignment="1" applyProtection="1">
      <alignment horizontal="left" vertical="center" wrapText="1"/>
    </xf>
    <xf numFmtId="178" fontId="6" fillId="0" borderId="0" xfId="0" applyNumberFormat="1" applyFont="1" applyFill="1" applyBorder="1" applyAlignment="1" applyProtection="1">
      <alignment horizontal="left" vertical="center" wrapText="1"/>
    </xf>
    <xf numFmtId="178" fontId="6" fillId="0" borderId="4" xfId="0" applyNumberFormat="1" applyFont="1" applyFill="1" applyBorder="1" applyAlignment="1" applyProtection="1">
      <alignment horizontal="left" vertical="center" wrapText="1"/>
    </xf>
    <xf numFmtId="178" fontId="6" fillId="0" borderId="8" xfId="0" applyNumberFormat="1" applyFont="1" applyFill="1" applyBorder="1" applyAlignment="1" applyProtection="1">
      <alignment horizontal="left" vertical="center" wrapText="1"/>
    </xf>
    <xf numFmtId="178" fontId="6" fillId="0" borderId="6" xfId="0" applyNumberFormat="1" applyFont="1" applyFill="1" applyBorder="1" applyAlignment="1" applyProtection="1">
      <alignment horizontal="left" vertical="center" wrapText="1"/>
    </xf>
    <xf numFmtId="178" fontId="6" fillId="0" borderId="7" xfId="0" applyNumberFormat="1" applyFont="1" applyFill="1" applyBorder="1" applyAlignment="1" applyProtection="1">
      <alignment horizontal="left" vertical="center" wrapText="1"/>
    </xf>
    <xf numFmtId="0" fontId="5" fillId="0" borderId="64" xfId="0" applyFont="1" applyBorder="1" applyAlignment="1" applyProtection="1">
      <alignment horizontal="center" vertical="center"/>
    </xf>
    <xf numFmtId="0" fontId="5" fillId="0" borderId="65" xfId="0" applyFont="1" applyBorder="1" applyAlignment="1" applyProtection="1">
      <alignment horizontal="center" vertical="center"/>
    </xf>
    <xf numFmtId="177" fontId="7" fillId="0" borderId="11" xfId="0" applyNumberFormat="1" applyFont="1" applyBorder="1" applyAlignment="1" applyProtection="1">
      <alignment vertical="center"/>
    </xf>
    <xf numFmtId="0" fontId="5" fillId="0" borderId="38" xfId="0" applyFont="1" applyBorder="1" applyAlignment="1" applyProtection="1">
      <alignment horizontal="center" vertical="center" textRotation="255"/>
    </xf>
    <xf numFmtId="3" fontId="7" fillId="0" borderId="61" xfId="0" applyNumberFormat="1" applyFont="1" applyFill="1" applyBorder="1" applyAlignment="1" applyProtection="1">
      <alignment vertical="center"/>
    </xf>
    <xf numFmtId="3" fontId="7" fillId="0" borderId="62" xfId="0" applyNumberFormat="1" applyFont="1" applyBorder="1" applyAlignment="1" applyProtection="1">
      <alignment vertical="center"/>
    </xf>
    <xf numFmtId="3" fontId="19" fillId="0" borderId="13" xfId="0" applyNumberFormat="1" applyFont="1" applyFill="1" applyBorder="1" applyAlignment="1" applyProtection="1">
      <alignment horizontal="center" vertical="center"/>
    </xf>
    <xf numFmtId="3" fontId="19" fillId="0" borderId="35" xfId="0" applyNumberFormat="1" applyFont="1" applyFill="1" applyBorder="1" applyAlignment="1" applyProtection="1">
      <alignment horizontal="center" vertical="center"/>
    </xf>
    <xf numFmtId="3" fontId="19" fillId="0" borderId="36" xfId="0" applyNumberFormat="1" applyFont="1" applyFill="1" applyBorder="1" applyAlignment="1" applyProtection="1">
      <alignment horizontal="center" vertical="center"/>
    </xf>
    <xf numFmtId="178" fontId="19" fillId="0" borderId="13" xfId="0" applyNumberFormat="1" applyFont="1" applyBorder="1" applyAlignment="1" applyProtection="1">
      <alignment horizontal="center" vertical="center"/>
      <protection locked="0"/>
    </xf>
    <xf numFmtId="178" fontId="19" fillId="0" borderId="148" xfId="0" applyNumberFormat="1" applyFont="1" applyBorder="1" applyAlignment="1" applyProtection="1">
      <alignment horizontal="center" vertical="center"/>
      <protection locked="0"/>
    </xf>
    <xf numFmtId="0" fontId="6" fillId="0" borderId="69" xfId="0" applyFont="1" applyBorder="1" applyAlignment="1">
      <alignment horizontal="center" vertical="center" wrapText="1"/>
    </xf>
    <xf numFmtId="0" fontId="6" fillId="0" borderId="35" xfId="0" applyFont="1" applyBorder="1" applyAlignment="1">
      <alignment horizontal="center" vertical="center"/>
    </xf>
    <xf numFmtId="0" fontId="6" fillId="0" borderId="70"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2" xfId="0" applyFont="1" applyBorder="1" applyAlignment="1">
      <alignment horizontal="center" vertical="center"/>
    </xf>
    <xf numFmtId="0" fontId="6" fillId="0" borderId="67" xfId="0" applyFont="1" applyBorder="1" applyAlignment="1">
      <alignment horizontal="center" vertical="center"/>
    </xf>
    <xf numFmtId="178" fontId="6" fillId="0" borderId="13" xfId="0" applyNumberFormat="1" applyFont="1" applyBorder="1" applyAlignment="1">
      <alignment horizontal="center" vertical="center" wrapText="1"/>
    </xf>
    <xf numFmtId="178" fontId="6" fillId="0" borderId="35"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16" fillId="0" borderId="95" xfId="0" applyNumberFormat="1" applyFont="1" applyFill="1" applyBorder="1" applyAlignment="1">
      <alignment horizontal="center" vertical="center"/>
    </xf>
    <xf numFmtId="0" fontId="16" fillId="0" borderId="110" xfId="0" applyNumberFormat="1" applyFont="1" applyFill="1" applyBorder="1" applyAlignment="1">
      <alignment horizontal="center" vertical="center"/>
    </xf>
    <xf numFmtId="0" fontId="16" fillId="0" borderId="96" xfId="0" applyNumberFormat="1" applyFont="1" applyFill="1" applyBorder="1" applyAlignment="1">
      <alignment horizontal="center" vertical="center"/>
    </xf>
    <xf numFmtId="0" fontId="16" fillId="0" borderId="113" xfId="0" applyNumberFormat="1" applyFont="1" applyFill="1" applyBorder="1" applyAlignment="1">
      <alignment horizontal="center" vertical="center"/>
    </xf>
    <xf numFmtId="0" fontId="16" fillId="0" borderId="93" xfId="0" applyNumberFormat="1" applyFont="1" applyFill="1" applyBorder="1" applyAlignment="1">
      <alignment horizontal="center" vertical="center"/>
    </xf>
    <xf numFmtId="0" fontId="16" fillId="0" borderId="94" xfId="0" applyNumberFormat="1" applyFont="1" applyFill="1" applyBorder="1" applyAlignment="1">
      <alignment horizontal="center" vertical="center"/>
    </xf>
    <xf numFmtId="49" fontId="16" fillId="0" borderId="87" xfId="0" applyNumberFormat="1" applyFont="1" applyBorder="1" applyAlignment="1">
      <alignment horizontal="left" vertical="center" wrapText="1"/>
    </xf>
    <xf numFmtId="49" fontId="16" fillId="0" borderId="116" xfId="0" applyNumberFormat="1" applyFont="1" applyBorder="1" applyAlignment="1">
      <alignment horizontal="left" vertical="center" wrapText="1"/>
    </xf>
    <xf numFmtId="0" fontId="16" fillId="0" borderId="6" xfId="0" applyNumberFormat="1" applyFont="1" applyFill="1" applyBorder="1" applyAlignment="1">
      <alignment horizontal="left" vertical="center" wrapText="1"/>
    </xf>
    <xf numFmtId="0" fontId="16" fillId="0" borderId="90" xfId="0" applyNumberFormat="1" applyFont="1" applyFill="1" applyBorder="1" applyAlignment="1">
      <alignment horizontal="left" vertical="center" wrapText="1"/>
    </xf>
    <xf numFmtId="0" fontId="16" fillId="0" borderId="97" xfId="0" applyNumberFormat="1" applyFont="1" applyBorder="1" applyAlignment="1">
      <alignment horizontal="left" vertical="center" wrapText="1"/>
    </xf>
    <xf numFmtId="0" fontId="16" fillId="0" borderId="111" xfId="0" applyNumberFormat="1" applyFont="1" applyBorder="1" applyAlignment="1">
      <alignment horizontal="left" vertical="center" wrapText="1"/>
    </xf>
    <xf numFmtId="0" fontId="16" fillId="0" borderId="98" xfId="0" applyNumberFormat="1" applyFont="1" applyBorder="1" applyAlignment="1">
      <alignment horizontal="left" vertical="center" wrapText="1"/>
    </xf>
    <xf numFmtId="0" fontId="16" fillId="0" borderId="114" xfId="0" applyNumberFormat="1" applyFont="1" applyBorder="1" applyAlignment="1">
      <alignment horizontal="left" vertical="center" wrapText="1"/>
    </xf>
    <xf numFmtId="0" fontId="16" fillId="0" borderId="107"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6" fillId="0" borderId="2" xfId="0" applyNumberFormat="1" applyFont="1" applyFill="1" applyBorder="1" applyAlignment="1">
      <alignment horizontal="left" vertical="center" wrapText="1"/>
    </xf>
    <xf numFmtId="0" fontId="16" fillId="0" borderId="108" xfId="0" applyNumberFormat="1" applyFont="1" applyFill="1" applyBorder="1" applyAlignment="1">
      <alignment horizontal="left" vertical="center" wrapText="1"/>
    </xf>
    <xf numFmtId="0" fontId="16" fillId="0" borderId="0"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0" fillId="0" borderId="109"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6" fillId="0" borderId="0" xfId="0" applyNumberFormat="1" applyFont="1" applyFill="1" applyBorder="1" applyAlignment="1">
      <alignment horizontal="left" vertical="top" wrapText="1"/>
    </xf>
    <xf numFmtId="0" fontId="16" fillId="0" borderId="39" xfId="0" applyNumberFormat="1" applyFont="1" applyFill="1" applyBorder="1" applyAlignment="1">
      <alignment horizontal="left" vertical="top" wrapText="1"/>
    </xf>
    <xf numFmtId="0" fontId="0" fillId="0" borderId="90" xfId="0" applyBorder="1" applyAlignment="1">
      <alignment horizontal="left" vertical="center" wrapText="1"/>
    </xf>
    <xf numFmtId="49" fontId="9" fillId="0" borderId="0" xfId="0" applyNumberFormat="1" applyFont="1" applyAlignment="1">
      <alignment horizontal="left" vertical="top" wrapText="1"/>
    </xf>
    <xf numFmtId="0" fontId="16" fillId="0" borderId="91" xfId="0" applyNumberFormat="1" applyFont="1" applyFill="1" applyBorder="1" applyAlignment="1">
      <alignment horizontal="left" vertical="center" wrapText="1"/>
    </xf>
    <xf numFmtId="0" fontId="16" fillId="0" borderId="39" xfId="0" applyNumberFormat="1" applyFont="1" applyFill="1" applyBorder="1" applyAlignment="1">
      <alignment horizontal="left" vertical="center" wrapText="1"/>
    </xf>
    <xf numFmtId="0" fontId="16" fillId="0" borderId="100" xfId="0" applyNumberFormat="1" applyFont="1" applyFill="1" applyBorder="1" applyAlignment="1">
      <alignment horizontal="left" vertical="center" wrapText="1"/>
    </xf>
    <xf numFmtId="0" fontId="16" fillId="0" borderId="59" xfId="0" applyNumberFormat="1" applyFont="1" applyFill="1" applyBorder="1" applyAlignment="1">
      <alignment horizontal="left" vertical="center" wrapText="1"/>
    </xf>
    <xf numFmtId="0" fontId="16" fillId="0" borderId="101" xfId="0" applyNumberFormat="1" applyFont="1" applyFill="1" applyBorder="1" applyAlignment="1">
      <alignment horizontal="left" vertical="center" wrapText="1"/>
    </xf>
    <xf numFmtId="0" fontId="16" fillId="0" borderId="56" xfId="0" applyNumberFormat="1" applyFont="1" applyFill="1" applyBorder="1" applyAlignment="1">
      <alignment horizontal="left" vertical="center" wrapText="1"/>
    </xf>
    <xf numFmtId="0" fontId="16" fillId="0" borderId="102" xfId="0" applyNumberFormat="1" applyFont="1" applyFill="1" applyBorder="1" applyAlignment="1">
      <alignment horizontal="left" vertical="center" wrapText="1"/>
    </xf>
    <xf numFmtId="0" fontId="16" fillId="0" borderId="51" xfId="0" applyNumberFormat="1" applyFont="1" applyFill="1" applyBorder="1" applyAlignment="1">
      <alignment horizontal="left" vertical="center" wrapText="1"/>
    </xf>
    <xf numFmtId="0" fontId="16" fillId="0" borderId="50" xfId="0" applyNumberFormat="1" applyFont="1" applyFill="1" applyBorder="1" applyAlignment="1">
      <alignment horizontal="left" vertical="center" wrapText="1"/>
    </xf>
    <xf numFmtId="0" fontId="16" fillId="0" borderId="57" xfId="0" applyNumberFormat="1" applyFont="1" applyFill="1" applyBorder="1" applyAlignment="1">
      <alignment horizontal="left" vertical="center" wrapText="1"/>
    </xf>
    <xf numFmtId="0" fontId="16" fillId="0" borderId="99" xfId="0" applyNumberFormat="1" applyFont="1" applyFill="1" applyBorder="1" applyAlignment="1">
      <alignment horizontal="left" vertical="center" wrapText="1"/>
    </xf>
    <xf numFmtId="0" fontId="16" fillId="0" borderId="48" xfId="0" applyNumberFormat="1" applyFont="1" applyFill="1" applyBorder="1" applyAlignment="1">
      <alignment horizontal="left" vertical="center" wrapText="1"/>
    </xf>
    <xf numFmtId="0" fontId="16" fillId="0" borderId="49" xfId="0" applyNumberFormat="1" applyFont="1" applyFill="1" applyBorder="1" applyAlignment="1">
      <alignment horizontal="left" vertical="center" wrapText="1"/>
    </xf>
    <xf numFmtId="0" fontId="16" fillId="0" borderId="103" xfId="0" applyNumberFormat="1" applyFont="1" applyFill="1" applyBorder="1" applyAlignment="1">
      <alignment horizontal="left" vertical="center" wrapText="1"/>
    </xf>
    <xf numFmtId="0" fontId="16" fillId="0" borderId="112" xfId="0" applyNumberFormat="1" applyFont="1" applyFill="1" applyBorder="1" applyAlignment="1">
      <alignment horizontal="left" vertical="center" wrapText="1"/>
    </xf>
    <xf numFmtId="0" fontId="16" fillId="0" borderId="104" xfId="0" applyNumberFormat="1" applyFont="1" applyFill="1" applyBorder="1" applyAlignment="1">
      <alignment horizontal="left" vertical="center" wrapText="1"/>
    </xf>
    <xf numFmtId="49" fontId="16" fillId="0" borderId="106" xfId="0" applyNumberFormat="1" applyFont="1" applyBorder="1" applyAlignment="1">
      <alignment horizontal="left" vertical="center" wrapText="1"/>
    </xf>
    <xf numFmtId="49" fontId="16" fillId="0" borderId="117" xfId="0" applyNumberFormat="1" applyFont="1" applyBorder="1" applyAlignment="1">
      <alignment horizontal="left" vertical="center" wrapText="1"/>
    </xf>
    <xf numFmtId="49" fontId="16" fillId="0" borderId="105" xfId="0" applyNumberFormat="1" applyFont="1" applyBorder="1" applyAlignment="1">
      <alignment horizontal="left" vertical="center" wrapText="1"/>
    </xf>
    <xf numFmtId="49" fontId="16" fillId="0" borderId="118" xfId="0" applyNumberFormat="1" applyFont="1" applyBorder="1" applyAlignment="1">
      <alignment horizontal="left" vertical="center" wrapText="1"/>
    </xf>
    <xf numFmtId="0" fontId="16" fillId="0" borderId="88" xfId="0" applyNumberFormat="1" applyFont="1" applyFill="1" applyBorder="1" applyAlignment="1">
      <alignment horizontal="left" vertical="center" wrapText="1"/>
    </xf>
    <xf numFmtId="0" fontId="16" fillId="0" borderId="115" xfId="0" applyNumberFormat="1" applyFont="1" applyFill="1" applyBorder="1" applyAlignment="1">
      <alignment horizontal="left" vertical="center" wrapText="1"/>
    </xf>
    <xf numFmtId="0" fontId="16" fillId="0" borderId="87" xfId="0" applyNumberFormat="1" applyFont="1" applyFill="1" applyBorder="1" applyAlignment="1">
      <alignment horizontal="left" vertical="center" wrapText="1"/>
    </xf>
    <xf numFmtId="0" fontId="16" fillId="0" borderId="116" xfId="0" applyNumberFormat="1" applyFont="1" applyFill="1" applyBorder="1" applyAlignment="1">
      <alignment horizontal="left" vertical="center" wrapText="1"/>
    </xf>
    <xf numFmtId="49" fontId="9" fillId="0" borderId="0" xfId="0" applyNumberFormat="1" applyFont="1" applyAlignment="1">
      <alignment vertical="top" wrapText="1"/>
    </xf>
    <xf numFmtId="0" fontId="9" fillId="0" borderId="0" xfId="0" applyFont="1" applyAlignment="1">
      <alignment vertical="top" wrapTex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6" fillId="0" borderId="39" xfId="0" applyFont="1" applyBorder="1" applyAlignment="1">
      <alignment horizontal="left" vertical="center" wrapText="1"/>
    </xf>
    <xf numFmtId="49" fontId="16" fillId="0" borderId="5" xfId="0" applyNumberFormat="1" applyFont="1" applyBorder="1" applyAlignment="1">
      <alignment horizontal="left" vertical="top" wrapText="1"/>
    </xf>
    <xf numFmtId="0" fontId="16" fillId="0" borderId="0" xfId="0" applyFont="1" applyAlignment="1">
      <alignment horizontal="left" vertical="top"/>
    </xf>
    <xf numFmtId="0" fontId="16" fillId="0" borderId="39" xfId="0" applyFont="1" applyBorder="1" applyAlignment="1">
      <alignment horizontal="left" vertical="top"/>
    </xf>
    <xf numFmtId="0" fontId="16" fillId="0" borderId="46" xfId="0" applyFont="1" applyBorder="1" applyAlignment="1">
      <alignment horizontal="left" vertical="top"/>
    </xf>
    <xf numFmtId="0" fontId="16" fillId="0" borderId="47" xfId="0" applyFont="1" applyBorder="1" applyAlignment="1">
      <alignment horizontal="left" vertical="top"/>
    </xf>
    <xf numFmtId="0" fontId="16" fillId="0" borderId="89" xfId="0" applyFont="1" applyBorder="1" applyAlignment="1">
      <alignment horizontal="left" vertical="top"/>
    </xf>
    <xf numFmtId="49" fontId="16" fillId="0" borderId="0" xfId="0" applyNumberFormat="1" applyFont="1" applyBorder="1" applyAlignment="1">
      <alignment horizontal="left" vertical="center" wrapText="1"/>
    </xf>
    <xf numFmtId="0" fontId="16" fillId="0" borderId="47" xfId="0" applyFont="1" applyBorder="1" applyAlignment="1">
      <alignment horizontal="left" vertical="center" wrapText="1"/>
    </xf>
    <xf numFmtId="0" fontId="16" fillId="0" borderId="89" xfId="0" applyFont="1" applyBorder="1" applyAlignment="1">
      <alignment horizontal="left" vertical="center" wrapText="1"/>
    </xf>
    <xf numFmtId="49" fontId="16" fillId="0" borderId="84" xfId="0" applyNumberFormat="1" applyFont="1" applyBorder="1" applyAlignment="1">
      <alignment horizontal="left" vertical="center" wrapText="1"/>
    </xf>
    <xf numFmtId="49" fontId="16" fillId="0" borderId="85" xfId="0" applyNumberFormat="1" applyFont="1" applyBorder="1" applyAlignment="1">
      <alignment horizontal="left" vertical="center" wrapText="1"/>
    </xf>
    <xf numFmtId="49" fontId="16" fillId="0" borderId="92"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16" fillId="0" borderId="39" xfId="0" applyNumberFormat="1" applyFont="1" applyBorder="1" applyAlignment="1">
      <alignment horizontal="left" vertical="center" wrapText="1"/>
    </xf>
    <xf numFmtId="49" fontId="16" fillId="0" borderId="119" xfId="0" applyNumberFormat="1" applyFont="1" applyBorder="1" applyAlignment="1">
      <alignment horizontal="left" vertical="center" wrapText="1"/>
    </xf>
    <xf numFmtId="49" fontId="16" fillId="0" borderId="44" xfId="0" applyNumberFormat="1" applyFont="1" applyBorder="1" applyAlignment="1">
      <alignment horizontal="left" vertical="center" wrapText="1"/>
    </xf>
    <xf numFmtId="49" fontId="16" fillId="0" borderId="45" xfId="0" applyNumberFormat="1" applyFont="1" applyBorder="1" applyAlignment="1">
      <alignment horizontal="left" vertical="center" wrapText="1"/>
    </xf>
    <xf numFmtId="0" fontId="26" fillId="0" borderId="34" xfId="0" applyFont="1" applyBorder="1" applyAlignment="1">
      <alignment horizontal="center" vertical="center"/>
    </xf>
    <xf numFmtId="0" fontId="26" fillId="0" borderId="11" xfId="0" applyFont="1" applyBorder="1" applyAlignment="1">
      <alignment horizontal="center" vertical="center"/>
    </xf>
    <xf numFmtId="0" fontId="26" fillId="0" borderId="9" xfId="0" applyFont="1" applyBorder="1" applyAlignment="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 2 2" xfId="4" xr:uid="{00000000-0005-0000-0000-000004000000}"/>
  </cellStyles>
  <dxfs count="1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42</xdr:col>
      <xdr:colOff>352425</xdr:colOff>
      <xdr:row>2</xdr:row>
      <xdr:rowOff>47625</xdr:rowOff>
    </xdr:from>
    <xdr:to>
      <xdr:col>47</xdr:col>
      <xdr:colOff>381000</xdr:colOff>
      <xdr:row>8</xdr:row>
      <xdr:rowOff>76200</xdr:rowOff>
    </xdr:to>
    <xdr:grpSp>
      <xdr:nvGrpSpPr>
        <xdr:cNvPr id="4" name="グループ化 3">
          <a:extLst>
            <a:ext uri="{FF2B5EF4-FFF2-40B4-BE49-F238E27FC236}">
              <a16:creationId xmlns:a16="http://schemas.microsoft.com/office/drawing/2014/main" id="{C2BC9E2C-31B0-424D-B03C-46015139E642}"/>
            </a:ext>
          </a:extLst>
        </xdr:cNvPr>
        <xdr:cNvGrpSpPr/>
      </xdr:nvGrpSpPr>
      <xdr:grpSpPr>
        <a:xfrm>
          <a:off x="7524750" y="371475"/>
          <a:ext cx="3457575" cy="1057275"/>
          <a:chOff x="7524750" y="371475"/>
          <a:chExt cx="3457575" cy="1057275"/>
        </a:xfrm>
      </xdr:grpSpPr>
      <xdr:sp macro="" textlink="">
        <xdr:nvSpPr>
          <xdr:cNvPr id="2" name="吹き出し: 角を丸めた四角形 1">
            <a:extLst>
              <a:ext uri="{FF2B5EF4-FFF2-40B4-BE49-F238E27FC236}">
                <a16:creationId xmlns:a16="http://schemas.microsoft.com/office/drawing/2014/main" id="{B9F437F1-0BDD-497A-80ED-DEDF36E8F698}"/>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のセルにに入力してください。</a:t>
            </a:r>
          </a:p>
        </xdr:txBody>
      </xdr:sp>
      <xdr:sp macro="" textlink="">
        <xdr:nvSpPr>
          <xdr:cNvPr id="3" name="正方形/長方形 2">
            <a:extLst>
              <a:ext uri="{FF2B5EF4-FFF2-40B4-BE49-F238E27FC236}">
                <a16:creationId xmlns:a16="http://schemas.microsoft.com/office/drawing/2014/main" id="{9D425AA7-D249-4231-A4EB-8AC10A1C5211}"/>
              </a:ext>
            </a:extLst>
          </xdr:cNvPr>
          <xdr:cNvSpPr/>
        </xdr:nvSpPr>
        <xdr:spPr>
          <a:xfrm>
            <a:off x="7677150" y="695325"/>
            <a:ext cx="581025" cy="39052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28</xdr:row>
      <xdr:rowOff>123824</xdr:rowOff>
    </xdr:from>
    <xdr:to>
      <xdr:col>6</xdr:col>
      <xdr:colOff>23850</xdr:colOff>
      <xdr:row>31</xdr:row>
      <xdr:rowOff>50999</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457200" y="4791074"/>
          <a:ext cx="1224000" cy="432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oneCell">
    <xdr:from>
      <xdr:col>1</xdr:col>
      <xdr:colOff>161925</xdr:colOff>
      <xdr:row>43</xdr:row>
      <xdr:rowOff>19050</xdr:rowOff>
    </xdr:from>
    <xdr:to>
      <xdr:col>6</xdr:col>
      <xdr:colOff>14325</xdr:colOff>
      <xdr:row>46</xdr:row>
      <xdr:rowOff>146250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447675" y="6686550"/>
          <a:ext cx="1224000" cy="432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266700</xdr:colOff>
      <xdr:row>1</xdr:row>
      <xdr:rowOff>38100</xdr:rowOff>
    </xdr:from>
    <xdr:to>
      <xdr:col>38</xdr:col>
      <xdr:colOff>76200</xdr:colOff>
      <xdr:row>7</xdr:row>
      <xdr:rowOff>142875</xdr:rowOff>
    </xdr:to>
    <xdr:grpSp>
      <xdr:nvGrpSpPr>
        <xdr:cNvPr id="4" name="グループ化 3">
          <a:extLst>
            <a:ext uri="{FF2B5EF4-FFF2-40B4-BE49-F238E27FC236}">
              <a16:creationId xmlns:a16="http://schemas.microsoft.com/office/drawing/2014/main" id="{2BFD4D1A-D731-475E-9985-D9F43CD38128}"/>
            </a:ext>
          </a:extLst>
        </xdr:cNvPr>
        <xdr:cNvGrpSpPr/>
      </xdr:nvGrpSpPr>
      <xdr:grpSpPr>
        <a:xfrm>
          <a:off x="7629525" y="400050"/>
          <a:ext cx="3457575" cy="1057275"/>
          <a:chOff x="7524750" y="371475"/>
          <a:chExt cx="3457575" cy="1057275"/>
        </a:xfrm>
      </xdr:grpSpPr>
      <xdr:sp macro="" textlink="">
        <xdr:nvSpPr>
          <xdr:cNvPr id="5" name="吹き出し: 角を丸めた四角形 4">
            <a:extLst>
              <a:ext uri="{FF2B5EF4-FFF2-40B4-BE49-F238E27FC236}">
                <a16:creationId xmlns:a16="http://schemas.microsoft.com/office/drawing/2014/main" id="{E5BF6E66-7ACD-4282-BEFF-3A02D24C42A9}"/>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のセルにに入力してください。</a:t>
            </a:r>
          </a:p>
        </xdr:txBody>
      </xdr:sp>
      <xdr:sp macro="" textlink="">
        <xdr:nvSpPr>
          <xdr:cNvPr id="6" name="正方形/長方形 5">
            <a:extLst>
              <a:ext uri="{FF2B5EF4-FFF2-40B4-BE49-F238E27FC236}">
                <a16:creationId xmlns:a16="http://schemas.microsoft.com/office/drawing/2014/main" id="{5DC10A27-0AFB-45A8-8693-9F539F3E1519}"/>
              </a:ext>
            </a:extLst>
          </xdr:cNvPr>
          <xdr:cNvSpPr/>
        </xdr:nvSpPr>
        <xdr:spPr>
          <a:xfrm>
            <a:off x="7677150" y="695325"/>
            <a:ext cx="581025" cy="390525"/>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58"/>
  <sheetViews>
    <sheetView showGridLines="0" tabSelected="1" view="pageBreakPreview" zoomScaleNormal="100" zoomScaleSheetLayoutView="100" workbookViewId="0">
      <selection activeCell="F9" sqref="F9:M10"/>
    </sheetView>
  </sheetViews>
  <sheetFormatPr defaultRowHeight="11.25" x14ac:dyDescent="0.15"/>
  <cols>
    <col min="1" max="3" width="2.125" style="1" customWidth="1"/>
    <col min="4" max="42" width="2.25" style="1" customWidth="1"/>
    <col min="43" max="16384" width="9" style="1"/>
  </cols>
  <sheetData>
    <row r="1" spans="1:44" ht="12" customHeight="1" x14ac:dyDescent="0.15">
      <c r="A1" s="254">
        <v>45505</v>
      </c>
      <c r="B1" s="254"/>
      <c r="C1" s="254"/>
      <c r="D1" s="254"/>
      <c r="E1" s="1" t="s">
        <v>154</v>
      </c>
      <c r="AC1" s="239" t="s">
        <v>11</v>
      </c>
      <c r="AD1" s="241"/>
      <c r="AE1" s="241"/>
      <c r="AF1" s="241"/>
      <c r="AG1" s="241"/>
      <c r="AH1" s="241"/>
      <c r="AI1" s="240"/>
      <c r="AJ1" s="239" t="s">
        <v>12</v>
      </c>
      <c r="AK1" s="241"/>
      <c r="AL1" s="241"/>
      <c r="AM1" s="241"/>
      <c r="AN1" s="241"/>
      <c r="AO1" s="241"/>
      <c r="AP1" s="240"/>
    </row>
    <row r="2" spans="1:44" ht="13.5" customHeight="1" x14ac:dyDescent="0.15">
      <c r="B2" s="242"/>
      <c r="C2" s="242"/>
      <c r="D2" s="242"/>
      <c r="E2" s="242"/>
      <c r="F2" s="242"/>
      <c r="G2" s="242"/>
      <c r="H2" s="242"/>
      <c r="I2" s="242"/>
      <c r="J2" s="242"/>
      <c r="K2" s="242"/>
      <c r="L2" s="242"/>
      <c r="M2" s="242"/>
      <c r="N2" s="242"/>
      <c r="O2" s="242"/>
      <c r="P2" s="242"/>
      <c r="Q2" s="242"/>
      <c r="R2" s="242"/>
      <c r="S2" s="242"/>
      <c r="T2" s="242"/>
      <c r="U2" s="242"/>
      <c r="V2" s="242"/>
      <c r="W2" s="242"/>
      <c r="X2" s="242"/>
      <c r="AC2" s="4"/>
      <c r="AD2" s="2"/>
      <c r="AE2" s="2"/>
      <c r="AF2" s="2"/>
      <c r="AG2" s="2"/>
      <c r="AH2" s="2"/>
      <c r="AI2" s="3"/>
      <c r="AJ2" s="4"/>
      <c r="AK2" s="2"/>
      <c r="AL2" s="2"/>
      <c r="AM2" s="2"/>
      <c r="AN2" s="2"/>
      <c r="AO2" s="2"/>
      <c r="AP2" s="3"/>
    </row>
    <row r="3" spans="1:44" ht="13.5" customHeight="1" x14ac:dyDescent="0.15">
      <c r="A3" s="6"/>
      <c r="B3" s="255" t="s">
        <v>158</v>
      </c>
      <c r="C3" s="255"/>
      <c r="D3" s="255"/>
      <c r="E3" s="255"/>
      <c r="F3" s="255"/>
      <c r="G3" s="255"/>
      <c r="H3" s="255"/>
      <c r="I3" s="255"/>
      <c r="J3" s="255"/>
      <c r="K3" s="255"/>
      <c r="L3" s="255"/>
      <c r="M3" s="255"/>
      <c r="N3" s="255"/>
      <c r="O3" s="255"/>
      <c r="P3" s="255"/>
      <c r="Q3" s="255"/>
      <c r="R3" s="255"/>
      <c r="S3" s="255"/>
      <c r="T3" s="255"/>
      <c r="U3" s="255"/>
      <c r="V3" s="255"/>
      <c r="W3" s="255"/>
      <c r="X3" s="255"/>
      <c r="Y3" s="255"/>
      <c r="Z3" s="255"/>
      <c r="AA3" s="6"/>
      <c r="AC3" s="23"/>
      <c r="AD3" s="7"/>
      <c r="AE3" s="7"/>
      <c r="AF3" s="7"/>
      <c r="AG3" s="7"/>
      <c r="AH3" s="8"/>
      <c r="AI3" s="9"/>
      <c r="AJ3" s="10"/>
      <c r="AK3" s="8"/>
      <c r="AL3" s="7"/>
      <c r="AM3" s="7"/>
      <c r="AN3" s="7"/>
      <c r="AO3" s="7"/>
      <c r="AP3" s="24"/>
    </row>
    <row r="4" spans="1:44" ht="13.5" customHeight="1" x14ac:dyDescent="0.15">
      <c r="A4" s="6"/>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11"/>
      <c r="AC4" s="23"/>
      <c r="AD4" s="7"/>
      <c r="AE4" s="7"/>
      <c r="AF4" s="7"/>
      <c r="AG4" s="7"/>
      <c r="AH4" s="8"/>
      <c r="AI4" s="9"/>
      <c r="AJ4" s="10"/>
      <c r="AK4" s="8"/>
      <c r="AL4" s="7"/>
      <c r="AM4" s="7"/>
      <c r="AN4" s="7"/>
      <c r="AO4" s="7"/>
      <c r="AP4" s="24"/>
    </row>
    <row r="5" spans="1:44" ht="13.5" customHeight="1" x14ac:dyDescent="0.15">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11"/>
      <c r="AC5" s="23"/>
      <c r="AD5" s="7"/>
      <c r="AE5" s="7"/>
      <c r="AF5" s="7"/>
      <c r="AG5" s="7"/>
      <c r="AH5" s="8"/>
      <c r="AI5" s="9"/>
      <c r="AJ5" s="10"/>
      <c r="AK5" s="8"/>
      <c r="AL5" s="7"/>
      <c r="AM5" s="7"/>
      <c r="AN5" s="7"/>
      <c r="AO5" s="7"/>
      <c r="AP5" s="24"/>
    </row>
    <row r="6" spans="1:44" ht="13.5" customHeight="1" x14ac:dyDescent="0.15">
      <c r="B6" s="255"/>
      <c r="C6" s="255"/>
      <c r="D6" s="255"/>
      <c r="E6" s="255"/>
      <c r="F6" s="255"/>
      <c r="G6" s="255"/>
      <c r="H6" s="255"/>
      <c r="I6" s="255"/>
      <c r="J6" s="255"/>
      <c r="K6" s="255"/>
      <c r="L6" s="255"/>
      <c r="M6" s="255"/>
      <c r="N6" s="255"/>
      <c r="O6" s="255"/>
      <c r="P6" s="255"/>
      <c r="Q6" s="255"/>
      <c r="R6" s="255"/>
      <c r="S6" s="255"/>
      <c r="T6" s="255"/>
      <c r="U6" s="255"/>
      <c r="V6" s="255"/>
      <c r="W6" s="255"/>
      <c r="X6" s="255"/>
      <c r="Y6" s="255"/>
      <c r="Z6" s="255"/>
      <c r="AA6" s="11"/>
      <c r="AC6" s="23"/>
      <c r="AD6" s="120"/>
      <c r="AE6" s="120"/>
      <c r="AF6" s="120"/>
      <c r="AG6" s="120"/>
      <c r="AH6" s="8"/>
      <c r="AI6" s="9"/>
      <c r="AJ6" s="10"/>
      <c r="AK6" s="8"/>
      <c r="AL6" s="120"/>
      <c r="AM6" s="120"/>
      <c r="AN6" s="120"/>
      <c r="AO6" s="120"/>
      <c r="AP6" s="24"/>
    </row>
    <row r="7" spans="1:44" ht="13.5" customHeight="1" x14ac:dyDescent="0.15">
      <c r="B7" s="182"/>
      <c r="C7" s="182"/>
      <c r="D7" s="183"/>
      <c r="E7" s="183"/>
      <c r="F7" s="183"/>
      <c r="G7" s="183"/>
      <c r="H7" s="183"/>
      <c r="I7" s="183"/>
      <c r="J7" s="183"/>
      <c r="K7" s="183"/>
      <c r="L7" s="183"/>
      <c r="M7" s="183"/>
      <c r="N7" s="183"/>
      <c r="O7" s="183"/>
      <c r="P7" s="183"/>
      <c r="Q7" s="183"/>
      <c r="R7" s="183"/>
      <c r="S7" s="183"/>
      <c r="X7" s="181"/>
      <c r="Y7" s="181"/>
      <c r="Z7" s="12"/>
      <c r="AA7" s="12"/>
      <c r="AB7" s="12"/>
      <c r="AC7" s="23"/>
      <c r="AD7" s="7"/>
      <c r="AE7" s="7"/>
      <c r="AF7" s="7"/>
      <c r="AG7" s="7"/>
      <c r="AH7" s="8"/>
      <c r="AI7" s="9"/>
      <c r="AJ7" s="10"/>
      <c r="AK7" s="8"/>
      <c r="AL7" s="7"/>
      <c r="AM7" s="7"/>
      <c r="AN7" s="7"/>
      <c r="AO7" s="7"/>
      <c r="AP7" s="24"/>
    </row>
    <row r="8" spans="1:44" ht="13.5" customHeight="1" x14ac:dyDescent="0.15">
      <c r="A8" s="239" t="s">
        <v>32</v>
      </c>
      <c r="B8" s="241"/>
      <c r="C8" s="241"/>
      <c r="D8" s="239" t="s">
        <v>23</v>
      </c>
      <c r="E8" s="241"/>
      <c r="F8" s="241"/>
      <c r="G8" s="241"/>
      <c r="H8" s="241"/>
      <c r="I8" s="241"/>
      <c r="J8" s="241"/>
      <c r="K8" s="241"/>
      <c r="L8" s="241"/>
      <c r="M8" s="241"/>
      <c r="N8" s="239" t="s">
        <v>24</v>
      </c>
      <c r="O8" s="241"/>
      <c r="P8" s="241"/>
      <c r="Q8" s="241"/>
      <c r="R8" s="241"/>
      <c r="S8" s="241"/>
      <c r="T8" s="241"/>
      <c r="U8" s="241"/>
      <c r="V8" s="241"/>
      <c r="W8" s="241"/>
      <c r="X8" s="241"/>
      <c r="Y8" s="241"/>
      <c r="Z8" s="241"/>
      <c r="AA8" s="241"/>
      <c r="AB8" s="241"/>
      <c r="AC8" s="241"/>
      <c r="AD8" s="241"/>
      <c r="AE8" s="241"/>
      <c r="AF8" s="241"/>
      <c r="AG8" s="251" t="s">
        <v>39</v>
      </c>
      <c r="AH8" s="252"/>
      <c r="AI8" s="252"/>
      <c r="AJ8" s="252"/>
      <c r="AK8" s="252"/>
      <c r="AL8" s="252"/>
      <c r="AM8" s="252"/>
      <c r="AN8" s="252"/>
      <c r="AO8" s="252"/>
      <c r="AP8" s="253"/>
      <c r="AQ8" s="7"/>
      <c r="AR8" s="7"/>
    </row>
    <row r="9" spans="1:44" ht="13.5" customHeight="1" x14ac:dyDescent="0.15">
      <c r="A9" s="243">
        <v>110</v>
      </c>
      <c r="B9" s="244"/>
      <c r="C9" s="245"/>
      <c r="D9" s="249" t="s">
        <v>22</v>
      </c>
      <c r="E9" s="250"/>
      <c r="F9" s="266"/>
      <c r="G9" s="267"/>
      <c r="H9" s="267"/>
      <c r="I9" s="267"/>
      <c r="J9" s="267"/>
      <c r="K9" s="267"/>
      <c r="L9" s="267"/>
      <c r="M9" s="268"/>
      <c r="N9" s="256"/>
      <c r="O9" s="257"/>
      <c r="P9" s="257"/>
      <c r="Q9" s="257"/>
      <c r="R9" s="257"/>
      <c r="S9" s="257"/>
      <c r="T9" s="257"/>
      <c r="U9" s="257"/>
      <c r="V9" s="257"/>
      <c r="W9" s="257"/>
      <c r="X9" s="257"/>
      <c r="Y9" s="257"/>
      <c r="Z9" s="257"/>
      <c r="AA9" s="257"/>
      <c r="AB9" s="257"/>
      <c r="AC9" s="257"/>
      <c r="AD9" s="257"/>
      <c r="AE9" s="257"/>
      <c r="AF9" s="257"/>
      <c r="AG9" s="260" t="s">
        <v>40</v>
      </c>
      <c r="AH9" s="261"/>
      <c r="AI9" s="260" t="s">
        <v>62</v>
      </c>
      <c r="AJ9" s="264"/>
      <c r="AK9" s="264"/>
      <c r="AL9" s="264"/>
      <c r="AM9" s="264"/>
      <c r="AN9" s="264"/>
      <c r="AO9" s="264"/>
      <c r="AP9" s="261"/>
    </row>
    <row r="10" spans="1:44" ht="13.5" customHeight="1" x14ac:dyDescent="0.15">
      <c r="A10" s="246"/>
      <c r="B10" s="247"/>
      <c r="C10" s="248"/>
      <c r="D10" s="272" t="s">
        <v>30</v>
      </c>
      <c r="E10" s="273"/>
      <c r="F10" s="269"/>
      <c r="G10" s="270"/>
      <c r="H10" s="270"/>
      <c r="I10" s="270"/>
      <c r="J10" s="270"/>
      <c r="K10" s="270"/>
      <c r="L10" s="270"/>
      <c r="M10" s="271"/>
      <c r="N10" s="258"/>
      <c r="O10" s="259"/>
      <c r="P10" s="259"/>
      <c r="Q10" s="259"/>
      <c r="R10" s="259"/>
      <c r="S10" s="259"/>
      <c r="T10" s="259"/>
      <c r="U10" s="259"/>
      <c r="V10" s="259"/>
      <c r="W10" s="259"/>
      <c r="X10" s="259"/>
      <c r="Y10" s="259"/>
      <c r="Z10" s="259"/>
      <c r="AA10" s="259"/>
      <c r="AB10" s="259"/>
      <c r="AC10" s="259"/>
      <c r="AD10" s="259"/>
      <c r="AE10" s="259"/>
      <c r="AF10" s="259"/>
      <c r="AG10" s="260"/>
      <c r="AH10" s="261"/>
      <c r="AI10" s="260"/>
      <c r="AJ10" s="264"/>
      <c r="AK10" s="264"/>
      <c r="AL10" s="264"/>
      <c r="AM10" s="264"/>
      <c r="AN10" s="264"/>
      <c r="AO10" s="264"/>
      <c r="AP10" s="261"/>
    </row>
    <row r="11" spans="1:44" ht="13.5" customHeight="1" x14ac:dyDescent="0.15">
      <c r="A11" s="239" t="s">
        <v>0</v>
      </c>
      <c r="B11" s="241"/>
      <c r="C11" s="241"/>
      <c r="D11" s="241"/>
      <c r="E11" s="241"/>
      <c r="F11" s="240"/>
      <c r="G11" s="239" t="s">
        <v>41</v>
      </c>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0"/>
      <c r="AG11" s="262"/>
      <c r="AH11" s="263"/>
      <c r="AI11" s="262"/>
      <c r="AJ11" s="265"/>
      <c r="AK11" s="265"/>
      <c r="AL11" s="265"/>
      <c r="AM11" s="265"/>
      <c r="AN11" s="265"/>
      <c r="AO11" s="265"/>
      <c r="AP11" s="263"/>
    </row>
    <row r="12" spans="1:44" ht="27" customHeight="1" x14ac:dyDescent="0.15">
      <c r="A12" s="332"/>
      <c r="B12" s="333"/>
      <c r="C12" s="333"/>
      <c r="D12" s="333"/>
      <c r="E12" s="333"/>
      <c r="F12" s="334"/>
      <c r="G12" s="280"/>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2"/>
      <c r="AG12" s="332"/>
      <c r="AH12" s="334"/>
      <c r="AI12" s="274"/>
      <c r="AJ12" s="275"/>
      <c r="AK12" s="275"/>
      <c r="AL12" s="275"/>
      <c r="AM12" s="275"/>
      <c r="AN12" s="275"/>
      <c r="AO12" s="275"/>
      <c r="AP12" s="175" t="s">
        <v>6</v>
      </c>
    </row>
    <row r="13" spans="1:44" ht="13.5" customHeight="1" x14ac:dyDescent="0.15">
      <c r="A13" s="226" t="s">
        <v>31</v>
      </c>
      <c r="B13" s="227"/>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227"/>
      <c r="AN13" s="227"/>
      <c r="AO13" s="227"/>
      <c r="AP13" s="231"/>
    </row>
    <row r="14" spans="1:44" ht="13.5" customHeight="1" x14ac:dyDescent="0.15">
      <c r="A14" s="276" t="s">
        <v>55</v>
      </c>
      <c r="B14" s="277"/>
      <c r="C14" s="277"/>
      <c r="D14" s="277"/>
      <c r="E14" s="277"/>
      <c r="F14" s="277"/>
      <c r="G14" s="277"/>
      <c r="H14" s="277"/>
      <c r="I14" s="277"/>
      <c r="J14" s="277"/>
      <c r="K14" s="277"/>
      <c r="L14" s="277"/>
      <c r="M14" s="277"/>
      <c r="N14" s="277"/>
      <c r="O14" s="277"/>
      <c r="P14" s="277"/>
      <c r="Q14" s="277"/>
      <c r="R14" s="277"/>
      <c r="S14" s="277"/>
      <c r="T14" s="277"/>
      <c r="U14" s="277"/>
      <c r="V14" s="278"/>
      <c r="W14" s="224" t="s">
        <v>28</v>
      </c>
      <c r="X14" s="224"/>
      <c r="Y14" s="224"/>
      <c r="Z14" s="224"/>
      <c r="AA14" s="224"/>
      <c r="AB14" s="224"/>
      <c r="AC14" s="224"/>
      <c r="AD14" s="224"/>
      <c r="AE14" s="224"/>
      <c r="AF14" s="283"/>
      <c r="AG14" s="223" t="s">
        <v>13</v>
      </c>
      <c r="AH14" s="224"/>
      <c r="AI14" s="224"/>
      <c r="AJ14" s="224"/>
      <c r="AK14" s="224"/>
      <c r="AL14" s="224"/>
      <c r="AM14" s="224"/>
      <c r="AN14" s="224"/>
      <c r="AO14" s="224"/>
      <c r="AP14" s="283"/>
      <c r="AQ14" s="7"/>
      <c r="AR14" s="14"/>
    </row>
    <row r="15" spans="1:44" ht="13.5" customHeight="1" x14ac:dyDescent="0.15">
      <c r="A15" s="226" t="s">
        <v>9</v>
      </c>
      <c r="B15" s="227"/>
      <c r="C15" s="227"/>
      <c r="D15" s="227"/>
      <c r="E15" s="227"/>
      <c r="F15" s="227"/>
      <c r="G15" s="227"/>
      <c r="H15" s="227"/>
      <c r="I15" s="227"/>
      <c r="J15" s="227"/>
      <c r="K15" s="227"/>
      <c r="L15" s="227"/>
      <c r="M15" s="227"/>
      <c r="N15" s="227"/>
      <c r="O15" s="227"/>
      <c r="P15" s="227"/>
      <c r="Q15" s="227"/>
      <c r="R15" s="227"/>
      <c r="S15" s="227"/>
      <c r="T15" s="227"/>
      <c r="U15" s="227"/>
      <c r="V15" s="231"/>
      <c r="W15" s="227"/>
      <c r="X15" s="227"/>
      <c r="Y15" s="227"/>
      <c r="Z15" s="227"/>
      <c r="AA15" s="227"/>
      <c r="AB15" s="227"/>
      <c r="AC15" s="227"/>
      <c r="AD15" s="227"/>
      <c r="AE15" s="227"/>
      <c r="AF15" s="231"/>
      <c r="AG15" s="226"/>
      <c r="AH15" s="227"/>
      <c r="AI15" s="227"/>
      <c r="AJ15" s="227"/>
      <c r="AK15" s="227"/>
      <c r="AL15" s="227"/>
      <c r="AM15" s="227"/>
      <c r="AN15" s="227"/>
      <c r="AO15" s="227"/>
      <c r="AP15" s="231"/>
      <c r="AQ15" s="7"/>
      <c r="AR15" s="14"/>
    </row>
    <row r="16" spans="1:44" ht="13.5" customHeight="1" x14ac:dyDescent="0.15">
      <c r="A16" s="291"/>
      <c r="B16" s="292"/>
      <c r="C16" s="292"/>
      <c r="D16" s="292"/>
      <c r="E16" s="292"/>
      <c r="F16" s="292"/>
      <c r="G16" s="292"/>
      <c r="H16" s="292"/>
      <c r="I16" s="292"/>
      <c r="J16" s="292"/>
      <c r="K16" s="292"/>
      <c r="L16" s="292"/>
      <c r="M16" s="292"/>
      <c r="N16" s="292"/>
      <c r="O16" s="292"/>
      <c r="P16" s="292"/>
      <c r="Q16" s="292"/>
      <c r="R16" s="292"/>
      <c r="S16" s="292"/>
      <c r="T16" s="292"/>
      <c r="U16" s="292"/>
      <c r="V16" s="293"/>
      <c r="W16" s="257"/>
      <c r="X16" s="257"/>
      <c r="Y16" s="257"/>
      <c r="Z16" s="257"/>
      <c r="AA16" s="257"/>
      <c r="AB16" s="257"/>
      <c r="AC16" s="257"/>
      <c r="AD16" s="257"/>
      <c r="AE16" s="257"/>
      <c r="AF16" s="284"/>
      <c r="AG16" s="288" t="s">
        <v>14</v>
      </c>
      <c r="AH16" s="289"/>
      <c r="AI16" s="289"/>
      <c r="AJ16" s="290"/>
      <c r="AK16" s="288" t="s">
        <v>1</v>
      </c>
      <c r="AL16" s="290"/>
      <c r="AM16" s="288" t="s">
        <v>4</v>
      </c>
      <c r="AN16" s="290"/>
      <c r="AO16" s="288" t="s">
        <v>5</v>
      </c>
      <c r="AP16" s="290"/>
      <c r="AQ16" s="7"/>
      <c r="AR16" s="14"/>
    </row>
    <row r="17" spans="1:44" ht="13.5" customHeight="1" x14ac:dyDescent="0.15">
      <c r="A17" s="336"/>
      <c r="B17" s="285"/>
      <c r="C17" s="285"/>
      <c r="D17" s="285"/>
      <c r="E17" s="285"/>
      <c r="F17" s="285"/>
      <c r="G17" s="285"/>
      <c r="H17" s="285"/>
      <c r="I17" s="285"/>
      <c r="J17" s="285"/>
      <c r="K17" s="285"/>
      <c r="L17" s="285"/>
      <c r="M17" s="285"/>
      <c r="N17" s="285"/>
      <c r="O17" s="285"/>
      <c r="P17" s="285"/>
      <c r="Q17" s="285"/>
      <c r="R17" s="285"/>
      <c r="S17" s="285"/>
      <c r="T17" s="285"/>
      <c r="U17" s="285"/>
      <c r="V17" s="286"/>
      <c r="W17" s="285"/>
      <c r="X17" s="285"/>
      <c r="Y17" s="285"/>
      <c r="Z17" s="285"/>
      <c r="AA17" s="285"/>
      <c r="AB17" s="285"/>
      <c r="AC17" s="285"/>
      <c r="AD17" s="285"/>
      <c r="AE17" s="285"/>
      <c r="AF17" s="286"/>
      <c r="AG17" s="223" t="s">
        <v>157</v>
      </c>
      <c r="AH17" s="224"/>
      <c r="AI17" s="225"/>
      <c r="AJ17" s="237"/>
      <c r="AK17" s="235"/>
      <c r="AL17" s="233"/>
      <c r="AM17" s="235"/>
      <c r="AN17" s="233"/>
      <c r="AO17" s="235"/>
      <c r="AP17" s="233"/>
      <c r="AQ17" s="7"/>
      <c r="AR17" s="14"/>
    </row>
    <row r="18" spans="1:44" ht="13.5" customHeight="1" x14ac:dyDescent="0.15">
      <c r="A18" s="258"/>
      <c r="B18" s="259"/>
      <c r="C18" s="259"/>
      <c r="D18" s="259"/>
      <c r="E18" s="259"/>
      <c r="F18" s="259"/>
      <c r="G18" s="259"/>
      <c r="H18" s="259"/>
      <c r="I18" s="259"/>
      <c r="J18" s="259"/>
      <c r="K18" s="259"/>
      <c r="L18" s="259"/>
      <c r="M18" s="259"/>
      <c r="N18" s="259"/>
      <c r="O18" s="259"/>
      <c r="P18" s="259"/>
      <c r="Q18" s="259"/>
      <c r="R18" s="259"/>
      <c r="S18" s="259"/>
      <c r="T18" s="259"/>
      <c r="U18" s="259"/>
      <c r="V18" s="287"/>
      <c r="W18" s="259"/>
      <c r="X18" s="259"/>
      <c r="Y18" s="259"/>
      <c r="Z18" s="259"/>
      <c r="AA18" s="259"/>
      <c r="AB18" s="259"/>
      <c r="AC18" s="259"/>
      <c r="AD18" s="259"/>
      <c r="AE18" s="259"/>
      <c r="AF18" s="287"/>
      <c r="AG18" s="226"/>
      <c r="AH18" s="227"/>
      <c r="AI18" s="228"/>
      <c r="AJ18" s="238"/>
      <c r="AK18" s="236"/>
      <c r="AL18" s="234"/>
      <c r="AM18" s="236"/>
      <c r="AN18" s="234"/>
      <c r="AO18" s="236"/>
      <c r="AP18" s="234"/>
      <c r="AQ18" s="7"/>
      <c r="AR18" s="14"/>
    </row>
    <row r="19" spans="1:44" ht="13.5" customHeight="1" x14ac:dyDescent="0.15">
      <c r="A19" s="300"/>
      <c r="B19" s="300"/>
      <c r="C19" s="276" t="s">
        <v>15</v>
      </c>
      <c r="D19" s="277"/>
      <c r="E19" s="277"/>
      <c r="F19" s="277"/>
      <c r="G19" s="277"/>
      <c r="H19" s="277"/>
      <c r="I19" s="277"/>
      <c r="J19" s="277"/>
      <c r="K19" s="277"/>
      <c r="L19" s="277"/>
      <c r="M19" s="277"/>
      <c r="N19" s="277"/>
      <c r="O19" s="277"/>
      <c r="P19" s="277"/>
      <c r="Q19" s="277"/>
      <c r="R19" s="277"/>
      <c r="S19" s="277"/>
      <c r="T19" s="277"/>
      <c r="U19" s="277"/>
      <c r="V19" s="278"/>
      <c r="W19" s="279" t="s">
        <v>25</v>
      </c>
      <c r="X19" s="279"/>
      <c r="Y19" s="279"/>
      <c r="Z19" s="279"/>
      <c r="AA19" s="279"/>
      <c r="AB19" s="279"/>
      <c r="AC19" s="279"/>
      <c r="AD19" s="279"/>
      <c r="AE19" s="279"/>
      <c r="AF19" s="279"/>
      <c r="AG19" s="279"/>
      <c r="AH19" s="279"/>
      <c r="AI19" s="279"/>
      <c r="AJ19" s="279"/>
      <c r="AK19" s="279"/>
      <c r="AL19" s="279"/>
      <c r="AM19" s="279"/>
      <c r="AN19" s="279"/>
      <c r="AO19" s="279"/>
      <c r="AP19" s="279"/>
    </row>
    <row r="20" spans="1:44" ht="13.5" customHeight="1" x14ac:dyDescent="0.15">
      <c r="A20" s="300"/>
      <c r="B20" s="300"/>
      <c r="C20" s="226" t="s">
        <v>16</v>
      </c>
      <c r="D20" s="227"/>
      <c r="E20" s="227"/>
      <c r="F20" s="227"/>
      <c r="G20" s="227"/>
      <c r="H20" s="227"/>
      <c r="I20" s="227"/>
      <c r="J20" s="227"/>
      <c r="K20" s="227"/>
      <c r="L20" s="231"/>
      <c r="M20" s="226" t="s">
        <v>17</v>
      </c>
      <c r="N20" s="227"/>
      <c r="O20" s="227"/>
      <c r="P20" s="227"/>
      <c r="Q20" s="227"/>
      <c r="R20" s="227"/>
      <c r="S20" s="227"/>
      <c r="T20" s="227"/>
      <c r="U20" s="227"/>
      <c r="V20" s="231"/>
      <c r="W20" s="226" t="s">
        <v>16</v>
      </c>
      <c r="X20" s="227"/>
      <c r="Y20" s="227"/>
      <c r="Z20" s="227"/>
      <c r="AA20" s="227"/>
      <c r="AB20" s="227"/>
      <c r="AC20" s="227"/>
      <c r="AD20" s="227"/>
      <c r="AE20" s="227"/>
      <c r="AF20" s="231"/>
      <c r="AG20" s="226" t="s">
        <v>17</v>
      </c>
      <c r="AH20" s="227"/>
      <c r="AI20" s="227"/>
      <c r="AJ20" s="227"/>
      <c r="AK20" s="227"/>
      <c r="AL20" s="227"/>
      <c r="AM20" s="227"/>
      <c r="AN20" s="227"/>
      <c r="AO20" s="227"/>
      <c r="AP20" s="231"/>
    </row>
    <row r="21" spans="1:44" ht="13.5" customHeight="1" x14ac:dyDescent="0.15">
      <c r="A21" s="294" t="s">
        <v>66</v>
      </c>
      <c r="B21" s="295"/>
      <c r="C21" s="239" t="s">
        <v>14</v>
      </c>
      <c r="D21" s="241"/>
      <c r="E21" s="241"/>
      <c r="F21" s="240"/>
      <c r="G21" s="239" t="s">
        <v>1</v>
      </c>
      <c r="H21" s="240"/>
      <c r="I21" s="239" t="s">
        <v>4</v>
      </c>
      <c r="J21" s="240"/>
      <c r="K21" s="239" t="s">
        <v>5</v>
      </c>
      <c r="L21" s="240"/>
      <c r="M21" s="239" t="s">
        <v>14</v>
      </c>
      <c r="N21" s="241"/>
      <c r="O21" s="241"/>
      <c r="P21" s="240"/>
      <c r="Q21" s="239" t="s">
        <v>1</v>
      </c>
      <c r="R21" s="240"/>
      <c r="S21" s="239" t="s">
        <v>4</v>
      </c>
      <c r="T21" s="240"/>
      <c r="U21" s="239" t="s">
        <v>5</v>
      </c>
      <c r="V21" s="240"/>
      <c r="W21" s="239" t="s">
        <v>14</v>
      </c>
      <c r="X21" s="241"/>
      <c r="Y21" s="241"/>
      <c r="Z21" s="240"/>
      <c r="AA21" s="239" t="s">
        <v>1</v>
      </c>
      <c r="AB21" s="240"/>
      <c r="AC21" s="239" t="s">
        <v>4</v>
      </c>
      <c r="AD21" s="240"/>
      <c r="AE21" s="239" t="s">
        <v>5</v>
      </c>
      <c r="AF21" s="240"/>
      <c r="AG21" s="239" t="s">
        <v>14</v>
      </c>
      <c r="AH21" s="241"/>
      <c r="AI21" s="241"/>
      <c r="AJ21" s="240"/>
      <c r="AK21" s="239" t="s">
        <v>1</v>
      </c>
      <c r="AL21" s="240"/>
      <c r="AM21" s="239" t="s">
        <v>4</v>
      </c>
      <c r="AN21" s="240"/>
      <c r="AO21" s="239" t="s">
        <v>5</v>
      </c>
      <c r="AP21" s="240"/>
    </row>
    <row r="22" spans="1:44" ht="13.5" customHeight="1" x14ac:dyDescent="0.15">
      <c r="A22" s="296"/>
      <c r="B22" s="297"/>
      <c r="C22" s="223" t="s">
        <v>157</v>
      </c>
      <c r="D22" s="224"/>
      <c r="E22" s="225"/>
      <c r="F22" s="237"/>
      <c r="G22" s="235"/>
      <c r="H22" s="233"/>
      <c r="I22" s="235"/>
      <c r="J22" s="233"/>
      <c r="K22" s="235"/>
      <c r="L22" s="233"/>
      <c r="M22" s="223" t="s">
        <v>157</v>
      </c>
      <c r="N22" s="224"/>
      <c r="O22" s="225"/>
      <c r="P22" s="237"/>
      <c r="Q22" s="235"/>
      <c r="R22" s="233"/>
      <c r="S22" s="235"/>
      <c r="T22" s="233"/>
      <c r="U22" s="235"/>
      <c r="V22" s="233"/>
      <c r="W22" s="223" t="s">
        <v>157</v>
      </c>
      <c r="X22" s="224"/>
      <c r="Y22" s="225"/>
      <c r="Z22" s="237"/>
      <c r="AA22" s="235"/>
      <c r="AB22" s="233"/>
      <c r="AC22" s="235"/>
      <c r="AD22" s="233"/>
      <c r="AE22" s="235"/>
      <c r="AF22" s="233"/>
      <c r="AG22" s="223" t="s">
        <v>157</v>
      </c>
      <c r="AH22" s="224"/>
      <c r="AI22" s="225"/>
      <c r="AJ22" s="237"/>
      <c r="AK22" s="235"/>
      <c r="AL22" s="233"/>
      <c r="AM22" s="235"/>
      <c r="AN22" s="233"/>
      <c r="AO22" s="235"/>
      <c r="AP22" s="233"/>
    </row>
    <row r="23" spans="1:44" ht="13.5" customHeight="1" x14ac:dyDescent="0.15">
      <c r="A23" s="298"/>
      <c r="B23" s="299"/>
      <c r="C23" s="226"/>
      <c r="D23" s="227"/>
      <c r="E23" s="228"/>
      <c r="F23" s="238"/>
      <c r="G23" s="236"/>
      <c r="H23" s="234"/>
      <c r="I23" s="236"/>
      <c r="J23" s="234"/>
      <c r="K23" s="236"/>
      <c r="L23" s="234"/>
      <c r="M23" s="226"/>
      <c r="N23" s="227"/>
      <c r="O23" s="228"/>
      <c r="P23" s="238"/>
      <c r="Q23" s="236"/>
      <c r="R23" s="234"/>
      <c r="S23" s="236"/>
      <c r="T23" s="234"/>
      <c r="U23" s="236"/>
      <c r="V23" s="234"/>
      <c r="W23" s="226"/>
      <c r="X23" s="227"/>
      <c r="Y23" s="228"/>
      <c r="Z23" s="238"/>
      <c r="AA23" s="236"/>
      <c r="AB23" s="234"/>
      <c r="AC23" s="236"/>
      <c r="AD23" s="234"/>
      <c r="AE23" s="236"/>
      <c r="AF23" s="234"/>
      <c r="AG23" s="226"/>
      <c r="AH23" s="227"/>
      <c r="AI23" s="228"/>
      <c r="AJ23" s="238"/>
      <c r="AK23" s="236"/>
      <c r="AL23" s="234"/>
      <c r="AM23" s="236"/>
      <c r="AN23" s="234"/>
      <c r="AO23" s="236"/>
      <c r="AP23" s="234"/>
    </row>
    <row r="24" spans="1:44" ht="13.5" customHeight="1" x14ac:dyDescent="0.15">
      <c r="A24" s="294" t="s">
        <v>159</v>
      </c>
      <c r="B24" s="295"/>
      <c r="C24" s="223" t="s">
        <v>160</v>
      </c>
      <c r="D24" s="224"/>
      <c r="E24" s="224"/>
      <c r="F24" s="224"/>
      <c r="G24" s="224"/>
      <c r="H24" s="224"/>
      <c r="I24" s="224"/>
      <c r="J24" s="224"/>
      <c r="K24" s="224"/>
      <c r="L24" s="224"/>
      <c r="M24" s="224"/>
      <c r="N24" s="224"/>
      <c r="O24" s="224"/>
      <c r="P24" s="224"/>
      <c r="Q24" s="224"/>
      <c r="R24" s="224"/>
      <c r="S24" s="224"/>
      <c r="T24" s="224"/>
      <c r="U24" s="224"/>
      <c r="V24" s="224"/>
      <c r="W24" s="229" t="s">
        <v>161</v>
      </c>
      <c r="X24" s="232"/>
      <c r="Y24" s="232"/>
      <c r="Z24" s="232"/>
      <c r="AA24" s="232"/>
      <c r="AB24" s="232"/>
      <c r="AC24" s="232"/>
      <c r="AD24" s="232"/>
      <c r="AE24" s="232"/>
      <c r="AF24" s="232"/>
      <c r="AG24" s="232"/>
      <c r="AH24" s="232"/>
      <c r="AI24" s="232"/>
      <c r="AJ24" s="232"/>
      <c r="AK24" s="232"/>
      <c r="AL24" s="232"/>
      <c r="AM24" s="232"/>
      <c r="AN24" s="232"/>
      <c r="AO24" s="232"/>
      <c r="AP24" s="230"/>
    </row>
    <row r="25" spans="1:44" ht="13.5" customHeight="1" x14ac:dyDescent="0.15">
      <c r="A25" s="296"/>
      <c r="B25" s="297"/>
      <c r="C25" s="314" t="s">
        <v>16</v>
      </c>
      <c r="D25" s="315"/>
      <c r="E25" s="315"/>
      <c r="F25" s="315"/>
      <c r="G25" s="315"/>
      <c r="H25" s="315"/>
      <c r="I25" s="315"/>
      <c r="J25" s="315"/>
      <c r="K25" s="315"/>
      <c r="L25" s="316"/>
      <c r="M25" s="314" t="s">
        <v>17</v>
      </c>
      <c r="N25" s="315"/>
      <c r="O25" s="315"/>
      <c r="P25" s="315"/>
      <c r="Q25" s="315"/>
      <c r="R25" s="315"/>
      <c r="S25" s="315"/>
      <c r="T25" s="315"/>
      <c r="U25" s="315"/>
      <c r="V25" s="316"/>
      <c r="W25" s="184"/>
      <c r="X25" s="185"/>
      <c r="Y25" s="185"/>
      <c r="Z25" s="185"/>
      <c r="AA25" s="185"/>
      <c r="AB25" s="185"/>
      <c r="AC25" s="185"/>
      <c r="AD25" s="185"/>
      <c r="AE25" s="185"/>
      <c r="AF25" s="185"/>
      <c r="AG25" s="185"/>
      <c r="AH25" s="185"/>
      <c r="AI25" s="185"/>
      <c r="AJ25" s="185"/>
      <c r="AK25" s="185"/>
      <c r="AL25" s="185"/>
      <c r="AM25" s="185"/>
      <c r="AN25" s="185"/>
      <c r="AO25" s="185"/>
      <c r="AP25" s="186"/>
    </row>
    <row r="26" spans="1:44" ht="13.5" customHeight="1" x14ac:dyDescent="0.15">
      <c r="A26" s="296"/>
      <c r="B26" s="297"/>
      <c r="C26" s="239" t="s">
        <v>14</v>
      </c>
      <c r="D26" s="241"/>
      <c r="E26" s="241"/>
      <c r="F26" s="240"/>
      <c r="G26" s="239" t="s">
        <v>1</v>
      </c>
      <c r="H26" s="240"/>
      <c r="I26" s="239" t="s">
        <v>4</v>
      </c>
      <c r="J26" s="240"/>
      <c r="K26" s="239" t="s">
        <v>5</v>
      </c>
      <c r="L26" s="240"/>
      <c r="M26" s="239" t="s">
        <v>14</v>
      </c>
      <c r="N26" s="241"/>
      <c r="O26" s="241"/>
      <c r="P26" s="240"/>
      <c r="Q26" s="239" t="s">
        <v>1</v>
      </c>
      <c r="R26" s="240"/>
      <c r="S26" s="239" t="s">
        <v>4</v>
      </c>
      <c r="T26" s="240"/>
      <c r="U26" s="239" t="s">
        <v>5</v>
      </c>
      <c r="V26" s="240"/>
      <c r="W26" s="229" t="s">
        <v>14</v>
      </c>
      <c r="X26" s="232"/>
      <c r="Y26" s="232"/>
      <c r="Z26" s="230"/>
      <c r="AA26" s="229" t="s">
        <v>1</v>
      </c>
      <c r="AB26" s="230"/>
      <c r="AC26" s="229" t="s">
        <v>4</v>
      </c>
      <c r="AD26" s="230"/>
      <c r="AE26" s="229" t="s">
        <v>5</v>
      </c>
      <c r="AF26" s="230"/>
      <c r="AG26" s="229" t="s">
        <v>14</v>
      </c>
      <c r="AH26" s="232"/>
      <c r="AI26" s="232"/>
      <c r="AJ26" s="230"/>
      <c r="AK26" s="229" t="s">
        <v>1</v>
      </c>
      <c r="AL26" s="230"/>
      <c r="AM26" s="229" t="s">
        <v>4</v>
      </c>
      <c r="AN26" s="230"/>
      <c r="AO26" s="229" t="s">
        <v>5</v>
      </c>
      <c r="AP26" s="230"/>
    </row>
    <row r="27" spans="1:44" ht="13.5" customHeight="1" x14ac:dyDescent="0.15">
      <c r="A27" s="296"/>
      <c r="B27" s="297"/>
      <c r="C27" s="223" t="s">
        <v>157</v>
      </c>
      <c r="D27" s="224"/>
      <c r="E27" s="225"/>
      <c r="F27" s="237"/>
      <c r="G27" s="235"/>
      <c r="H27" s="233"/>
      <c r="I27" s="235"/>
      <c r="J27" s="233"/>
      <c r="K27" s="235"/>
      <c r="L27" s="233"/>
      <c r="M27" s="223" t="s">
        <v>157</v>
      </c>
      <c r="N27" s="224"/>
      <c r="O27" s="225"/>
      <c r="P27" s="237"/>
      <c r="Q27" s="235"/>
      <c r="R27" s="233"/>
      <c r="S27" s="235"/>
      <c r="T27" s="233"/>
      <c r="U27" s="235"/>
      <c r="V27" s="233"/>
      <c r="W27" s="217"/>
      <c r="X27" s="218"/>
      <c r="Y27" s="219"/>
      <c r="Z27" s="187"/>
      <c r="AA27" s="188"/>
      <c r="AB27" s="189"/>
      <c r="AC27" s="188"/>
      <c r="AD27" s="189"/>
      <c r="AE27" s="188"/>
      <c r="AF27" s="189"/>
      <c r="AG27" s="217"/>
      <c r="AH27" s="218"/>
      <c r="AI27" s="219"/>
      <c r="AJ27" s="187"/>
      <c r="AK27" s="188"/>
      <c r="AL27" s="189"/>
      <c r="AM27" s="188"/>
      <c r="AN27" s="189"/>
      <c r="AO27" s="188"/>
      <c r="AP27" s="189"/>
    </row>
    <row r="28" spans="1:44" ht="13.5" customHeight="1" thickBot="1" x14ac:dyDescent="0.2">
      <c r="A28" s="296"/>
      <c r="B28" s="297"/>
      <c r="C28" s="226"/>
      <c r="D28" s="227"/>
      <c r="E28" s="228"/>
      <c r="F28" s="238"/>
      <c r="G28" s="236"/>
      <c r="H28" s="234"/>
      <c r="I28" s="236"/>
      <c r="J28" s="234"/>
      <c r="K28" s="236"/>
      <c r="L28" s="234"/>
      <c r="M28" s="226"/>
      <c r="N28" s="227"/>
      <c r="O28" s="228"/>
      <c r="P28" s="238"/>
      <c r="Q28" s="236"/>
      <c r="R28" s="234"/>
      <c r="S28" s="236"/>
      <c r="T28" s="234"/>
      <c r="U28" s="236"/>
      <c r="V28" s="335"/>
      <c r="W28" s="220"/>
      <c r="X28" s="221"/>
      <c r="Y28" s="222"/>
      <c r="Z28" s="190"/>
      <c r="AA28" s="191"/>
      <c r="AB28" s="192"/>
      <c r="AC28" s="191"/>
      <c r="AD28" s="192"/>
      <c r="AE28" s="191"/>
      <c r="AF28" s="192"/>
      <c r="AG28" s="220"/>
      <c r="AH28" s="221"/>
      <c r="AI28" s="222"/>
      <c r="AJ28" s="190"/>
      <c r="AK28" s="191"/>
      <c r="AL28" s="192"/>
      <c r="AM28" s="191"/>
      <c r="AN28" s="192"/>
      <c r="AO28" s="191"/>
      <c r="AP28" s="192"/>
    </row>
    <row r="29" spans="1:44" ht="16.5" customHeight="1" thickTop="1" x14ac:dyDescent="0.15">
      <c r="A29" s="239" t="s">
        <v>26</v>
      </c>
      <c r="B29" s="241"/>
      <c r="C29" s="241"/>
      <c r="D29" s="241"/>
      <c r="E29" s="241"/>
      <c r="F29" s="241"/>
      <c r="G29" s="241"/>
      <c r="H29" s="240"/>
      <c r="I29" s="301">
        <f>裏面!M70</f>
        <v>0</v>
      </c>
      <c r="J29" s="302"/>
      <c r="K29" s="302"/>
      <c r="L29" s="302"/>
      <c r="M29" s="302"/>
      <c r="N29" s="302"/>
      <c r="O29" s="302"/>
      <c r="P29" s="302"/>
      <c r="Q29" s="302"/>
      <c r="R29" s="302"/>
      <c r="S29" s="303"/>
      <c r="T29" s="306" t="s">
        <v>6</v>
      </c>
      <c r="U29" s="307"/>
      <c r="V29" s="329" t="s">
        <v>29</v>
      </c>
      <c r="W29" s="330"/>
      <c r="X29" s="330"/>
      <c r="Y29" s="330"/>
      <c r="Z29" s="330"/>
      <c r="AA29" s="330"/>
      <c r="AB29" s="330"/>
      <c r="AC29" s="331"/>
      <c r="AD29" s="177"/>
      <c r="AE29" s="177"/>
      <c r="AF29" s="177"/>
      <c r="AG29" s="177"/>
      <c r="AH29" s="177"/>
      <c r="AI29" s="177"/>
      <c r="AJ29" s="177"/>
      <c r="AK29" s="177"/>
      <c r="AL29" s="177"/>
      <c r="AM29" s="177"/>
      <c r="AN29" s="177"/>
      <c r="AO29" s="317" t="s">
        <v>6</v>
      </c>
      <c r="AP29" s="318"/>
    </row>
    <row r="30" spans="1:44" ht="16.5" customHeight="1" thickBot="1" x14ac:dyDescent="0.2">
      <c r="A30" s="239"/>
      <c r="B30" s="241"/>
      <c r="C30" s="241"/>
      <c r="D30" s="241"/>
      <c r="E30" s="241"/>
      <c r="F30" s="241"/>
      <c r="G30" s="241"/>
      <c r="H30" s="240"/>
      <c r="I30" s="304"/>
      <c r="J30" s="305"/>
      <c r="K30" s="305"/>
      <c r="L30" s="305"/>
      <c r="M30" s="305"/>
      <c r="N30" s="305"/>
      <c r="O30" s="305"/>
      <c r="P30" s="305"/>
      <c r="Q30" s="305"/>
      <c r="R30" s="305"/>
      <c r="S30" s="305"/>
      <c r="T30" s="308"/>
      <c r="U30" s="308"/>
      <c r="V30" s="309" t="s">
        <v>95</v>
      </c>
      <c r="W30" s="310"/>
      <c r="X30" s="310"/>
      <c r="Y30" s="310"/>
      <c r="Z30" s="310"/>
      <c r="AA30" s="310"/>
      <c r="AB30" s="310"/>
      <c r="AC30" s="311"/>
      <c r="AD30" s="178"/>
      <c r="AE30" s="179" t="s">
        <v>97</v>
      </c>
      <c r="AF30" s="180"/>
      <c r="AG30" s="180"/>
      <c r="AH30" s="180"/>
      <c r="AI30" s="180"/>
      <c r="AJ30" s="180"/>
      <c r="AK30" s="180"/>
      <c r="AL30" s="180"/>
      <c r="AM30" s="180"/>
      <c r="AN30" s="180"/>
      <c r="AO30" s="312" t="s">
        <v>96</v>
      </c>
      <c r="AP30" s="313"/>
    </row>
    <row r="31" spans="1:44" ht="7.5" customHeight="1" thickTop="1" x14ac:dyDescent="0.15">
      <c r="A31" s="10"/>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9"/>
    </row>
    <row r="32" spans="1:44" ht="13.5" customHeight="1" x14ac:dyDescent="0.15">
      <c r="A32" s="83" t="s">
        <v>69</v>
      </c>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24"/>
    </row>
    <row r="33" spans="1:42" ht="13.5" customHeight="1" x14ac:dyDescent="0.15">
      <c r="A33" s="83" t="s">
        <v>73</v>
      </c>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24"/>
    </row>
    <row r="34" spans="1:42" ht="7.5" customHeight="1" x14ac:dyDescent="0.15">
      <c r="A34" s="10"/>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9"/>
    </row>
    <row r="35" spans="1:42" ht="13.5" customHeight="1" x14ac:dyDescent="0.15">
      <c r="A35" s="84" t="s">
        <v>27</v>
      </c>
      <c r="B35" s="8"/>
      <c r="C35" s="15"/>
      <c r="D35" s="8"/>
      <c r="E35" s="16"/>
      <c r="F35" s="16"/>
      <c r="G35" s="16"/>
      <c r="H35" s="16"/>
      <c r="I35" s="16"/>
      <c r="J35" s="16"/>
      <c r="K35" s="16"/>
      <c r="L35" s="16"/>
      <c r="M35" s="16"/>
      <c r="N35" s="16"/>
      <c r="O35" s="16"/>
      <c r="P35" s="16"/>
      <c r="Q35" s="16"/>
      <c r="R35" s="16"/>
      <c r="S35" s="7"/>
      <c r="T35" s="7"/>
      <c r="U35" s="7"/>
      <c r="V35" s="7"/>
      <c r="W35" s="7"/>
      <c r="X35" s="7"/>
      <c r="Y35" s="7"/>
      <c r="Z35" s="7"/>
      <c r="AA35" s="7"/>
      <c r="AB35" s="7"/>
      <c r="AC35" s="7"/>
      <c r="AD35" s="7"/>
      <c r="AE35" s="7"/>
      <c r="AF35" s="7"/>
      <c r="AG35" s="7"/>
      <c r="AH35" s="7"/>
      <c r="AI35" s="7"/>
      <c r="AJ35" s="7"/>
      <c r="AK35" s="7"/>
      <c r="AL35" s="7"/>
      <c r="AM35" s="7"/>
      <c r="AN35" s="7"/>
      <c r="AO35" s="7"/>
      <c r="AP35" s="24"/>
    </row>
    <row r="36" spans="1:42" ht="7.5" customHeight="1" x14ac:dyDescent="0.15">
      <c r="A36" s="84"/>
      <c r="B36" s="8"/>
      <c r="C36" s="15"/>
      <c r="D36" s="8"/>
      <c r="E36" s="16"/>
      <c r="F36" s="16"/>
      <c r="G36" s="16"/>
      <c r="H36" s="16"/>
      <c r="I36" s="16"/>
      <c r="J36" s="16"/>
      <c r="K36" s="16"/>
      <c r="L36" s="16"/>
      <c r="M36" s="16"/>
      <c r="N36" s="16"/>
      <c r="O36" s="16"/>
      <c r="P36" s="16"/>
      <c r="Q36" s="16"/>
      <c r="R36" s="16"/>
      <c r="S36" s="7"/>
      <c r="T36" s="7"/>
      <c r="U36" s="7"/>
      <c r="V36" s="7"/>
      <c r="W36" s="7"/>
      <c r="X36" s="7"/>
      <c r="Y36" s="7"/>
      <c r="Z36" s="7"/>
      <c r="AA36" s="7"/>
      <c r="AB36" s="7"/>
      <c r="AC36" s="7"/>
      <c r="AD36" s="7"/>
      <c r="AE36" s="7"/>
      <c r="AF36" s="7"/>
      <c r="AG36" s="7"/>
      <c r="AH36" s="7"/>
      <c r="AI36" s="7"/>
      <c r="AJ36" s="7"/>
      <c r="AK36" s="7"/>
      <c r="AL36" s="7"/>
      <c r="AM36" s="7"/>
      <c r="AN36" s="7"/>
      <c r="AO36" s="7"/>
      <c r="AP36" s="24"/>
    </row>
    <row r="37" spans="1:42" ht="15" customHeight="1" x14ac:dyDescent="0.15">
      <c r="A37" s="23"/>
      <c r="B37" s="7"/>
      <c r="C37" s="289" t="str">
        <f>上限額表!C10</f>
        <v>令和</v>
      </c>
      <c r="D37" s="289"/>
      <c r="E37" s="327"/>
      <c r="F37" s="327"/>
      <c r="G37" s="67" t="s">
        <v>1</v>
      </c>
      <c r="H37" s="327"/>
      <c r="I37" s="327"/>
      <c r="J37" s="67" t="s">
        <v>2</v>
      </c>
      <c r="K37" s="327"/>
      <c r="L37" s="327"/>
      <c r="M37" s="67" t="s">
        <v>3</v>
      </c>
      <c r="N37" s="328"/>
      <c r="O37" s="328"/>
      <c r="P37" s="8"/>
      <c r="Q37" s="8"/>
      <c r="R37" s="8"/>
      <c r="S37" s="7"/>
      <c r="T37" s="7"/>
      <c r="U37" s="7"/>
      <c r="V37" s="7"/>
      <c r="W37" s="7"/>
      <c r="X37" s="7"/>
      <c r="Y37" s="7"/>
      <c r="Z37" s="7"/>
      <c r="AA37" s="7"/>
      <c r="AB37" s="7"/>
      <c r="AC37" s="7"/>
      <c r="AD37" s="7"/>
      <c r="AE37" s="7"/>
      <c r="AF37" s="7"/>
      <c r="AG37" s="7"/>
      <c r="AH37" s="7"/>
      <c r="AI37" s="7"/>
      <c r="AJ37" s="7"/>
      <c r="AK37" s="7"/>
      <c r="AL37" s="7"/>
      <c r="AM37" s="7"/>
      <c r="AN37" s="7"/>
      <c r="AO37" s="7"/>
      <c r="AP37" s="24"/>
    </row>
    <row r="38" spans="1:42" ht="15" customHeight="1" x14ac:dyDescent="0.15">
      <c r="A38" s="23"/>
      <c r="B38" s="7"/>
      <c r="C38" s="7"/>
      <c r="D38" s="7"/>
      <c r="E38" s="7"/>
      <c r="F38" s="7"/>
      <c r="G38" s="7"/>
      <c r="H38" s="7"/>
      <c r="I38" s="7"/>
      <c r="J38" s="7"/>
      <c r="K38" s="7"/>
      <c r="L38" s="320" t="s">
        <v>8</v>
      </c>
      <c r="M38" s="321"/>
      <c r="N38" s="321"/>
      <c r="O38" s="321"/>
      <c r="P38" s="7"/>
      <c r="Q38" s="289" t="s">
        <v>56</v>
      </c>
      <c r="R38" s="289"/>
      <c r="S38" s="289"/>
      <c r="T38" s="7"/>
      <c r="U38" s="319"/>
      <c r="V38" s="319"/>
      <c r="W38" s="319"/>
      <c r="X38" s="67" t="s">
        <v>57</v>
      </c>
      <c r="Y38" s="319"/>
      <c r="Z38" s="319"/>
      <c r="AA38" s="319"/>
      <c r="AB38" s="319"/>
      <c r="AC38" s="86"/>
      <c r="AD38" s="86"/>
      <c r="AE38" s="7"/>
      <c r="AF38" s="7"/>
      <c r="AG38" s="7"/>
      <c r="AH38" s="7"/>
      <c r="AI38" s="7"/>
      <c r="AJ38" s="7"/>
      <c r="AK38" s="7"/>
      <c r="AL38" s="7"/>
      <c r="AM38" s="7"/>
      <c r="AN38" s="7"/>
      <c r="AO38" s="7"/>
      <c r="AP38" s="24"/>
    </row>
    <row r="39" spans="1:42" ht="22.5" customHeight="1" x14ac:dyDescent="0.15">
      <c r="A39" s="10"/>
      <c r="B39" s="8"/>
      <c r="C39" s="8"/>
      <c r="D39" s="8"/>
      <c r="E39" s="8"/>
      <c r="F39" s="8"/>
      <c r="G39" s="8"/>
      <c r="H39" s="8"/>
      <c r="I39" s="8"/>
      <c r="J39" s="8"/>
      <c r="K39" s="8"/>
      <c r="L39" s="321"/>
      <c r="M39" s="321"/>
      <c r="N39" s="321"/>
      <c r="O39" s="321"/>
      <c r="P39" s="8"/>
      <c r="Q39" s="320" t="s">
        <v>7</v>
      </c>
      <c r="R39" s="320"/>
      <c r="S39" s="320"/>
      <c r="T39" s="8"/>
      <c r="U39" s="322"/>
      <c r="V39" s="323"/>
      <c r="W39" s="323"/>
      <c r="X39" s="323"/>
      <c r="Y39" s="323"/>
      <c r="Z39" s="323"/>
      <c r="AA39" s="323"/>
      <c r="AB39" s="323"/>
      <c r="AC39" s="323"/>
      <c r="AD39" s="323"/>
      <c r="AE39" s="323"/>
      <c r="AF39" s="323"/>
      <c r="AG39" s="323"/>
      <c r="AH39" s="323"/>
      <c r="AI39" s="323"/>
      <c r="AJ39" s="323"/>
      <c r="AK39" s="323"/>
      <c r="AL39" s="7"/>
      <c r="AM39" s="14"/>
      <c r="AN39" s="8"/>
      <c r="AO39" s="8"/>
      <c r="AP39" s="9"/>
    </row>
    <row r="40" spans="1:42" ht="22.5" customHeight="1" x14ac:dyDescent="0.15">
      <c r="A40" s="23"/>
      <c r="B40" s="7"/>
      <c r="C40" s="7"/>
      <c r="D40" s="7"/>
      <c r="E40" s="7"/>
      <c r="F40" s="7"/>
      <c r="G40" s="8"/>
      <c r="H40" s="7"/>
      <c r="I40" s="7"/>
      <c r="J40" s="7"/>
      <c r="K40" s="7"/>
      <c r="L40" s="321"/>
      <c r="M40" s="321"/>
      <c r="N40" s="321"/>
      <c r="O40" s="321"/>
      <c r="P40" s="8"/>
      <c r="Q40" s="320" t="s">
        <v>9</v>
      </c>
      <c r="R40" s="320"/>
      <c r="S40" s="320"/>
      <c r="T40" s="13"/>
      <c r="U40" s="324"/>
      <c r="V40" s="325"/>
      <c r="W40" s="325"/>
      <c r="X40" s="325"/>
      <c r="Y40" s="325"/>
      <c r="Z40" s="325"/>
      <c r="AA40" s="325"/>
      <c r="AB40" s="325"/>
      <c r="AC40" s="325"/>
      <c r="AD40" s="325"/>
      <c r="AE40" s="325"/>
      <c r="AF40" s="325"/>
      <c r="AG40" s="325"/>
      <c r="AH40" s="325"/>
      <c r="AI40" s="325"/>
      <c r="AJ40" s="325"/>
      <c r="AK40" s="325"/>
      <c r="AL40" s="17"/>
      <c r="AM40" s="7"/>
      <c r="AN40" s="7"/>
      <c r="AO40" s="7"/>
      <c r="AP40" s="24"/>
    </row>
    <row r="41" spans="1:42" ht="15" customHeight="1" x14ac:dyDescent="0.15">
      <c r="A41" s="23"/>
      <c r="B41" s="7"/>
      <c r="C41" s="7"/>
      <c r="D41" s="7"/>
      <c r="E41" s="7"/>
      <c r="F41" s="7"/>
      <c r="G41" s="7"/>
      <c r="H41" s="7"/>
      <c r="I41" s="7"/>
      <c r="J41" s="7"/>
      <c r="K41" s="7"/>
      <c r="L41" s="321"/>
      <c r="M41" s="321"/>
      <c r="N41" s="321"/>
      <c r="O41" s="321"/>
      <c r="P41" s="8"/>
      <c r="Q41" s="320" t="s">
        <v>58</v>
      </c>
      <c r="R41" s="320"/>
      <c r="S41" s="320"/>
      <c r="T41" s="7"/>
      <c r="U41" s="319"/>
      <c r="V41" s="319"/>
      <c r="W41" s="319"/>
      <c r="X41" s="319"/>
      <c r="Y41" s="319"/>
      <c r="Z41" s="67" t="s">
        <v>59</v>
      </c>
      <c r="AA41" s="319"/>
      <c r="AB41" s="319"/>
      <c r="AC41" s="319"/>
      <c r="AD41" s="319"/>
      <c r="AE41" s="67" t="s">
        <v>59</v>
      </c>
      <c r="AF41" s="319"/>
      <c r="AG41" s="319"/>
      <c r="AH41" s="319"/>
      <c r="AI41" s="319"/>
      <c r="AJ41" s="319"/>
      <c r="AK41" s="319"/>
      <c r="AL41" s="18"/>
      <c r="AM41" s="19"/>
      <c r="AN41" s="8"/>
      <c r="AO41" s="19"/>
      <c r="AP41" s="24"/>
    </row>
    <row r="42" spans="1:42" ht="7.5" customHeight="1" x14ac:dyDescent="0.15">
      <c r="A42" s="27"/>
      <c r="B42" s="25"/>
      <c r="C42" s="25"/>
      <c r="D42" s="25"/>
      <c r="E42" s="25"/>
      <c r="F42" s="25"/>
      <c r="G42" s="25"/>
      <c r="H42" s="25"/>
      <c r="I42" s="25"/>
      <c r="J42" s="25"/>
      <c r="K42" s="25"/>
      <c r="L42" s="25"/>
      <c r="M42" s="25"/>
      <c r="N42" s="25"/>
      <c r="O42" s="25"/>
      <c r="P42" s="25"/>
      <c r="Q42" s="25"/>
      <c r="R42" s="25"/>
      <c r="S42" s="25"/>
      <c r="T42" s="25"/>
      <c r="U42" s="25"/>
      <c r="V42" s="25"/>
      <c r="W42" s="25"/>
      <c r="X42" s="25"/>
      <c r="Y42" s="25"/>
      <c r="Z42" s="82"/>
      <c r="AA42" s="82"/>
      <c r="AB42" s="82"/>
      <c r="AC42" s="82"/>
      <c r="AD42" s="22"/>
      <c r="AE42" s="82"/>
      <c r="AF42" s="82"/>
      <c r="AG42" s="22"/>
      <c r="AH42" s="82"/>
      <c r="AI42" s="82"/>
      <c r="AJ42" s="82"/>
      <c r="AK42" s="82"/>
      <c r="AL42" s="25"/>
      <c r="AM42" s="25"/>
      <c r="AN42" s="25"/>
      <c r="AO42" s="25"/>
      <c r="AP42" s="26"/>
    </row>
    <row r="43" spans="1:42" ht="7.5" customHeight="1" x14ac:dyDescent="0.15">
      <c r="A43" s="4"/>
      <c r="B43" s="2"/>
      <c r="C43" s="2"/>
      <c r="D43" s="2"/>
      <c r="E43" s="2"/>
      <c r="F43" s="2"/>
      <c r="G43" s="2"/>
      <c r="H43" s="2"/>
      <c r="I43" s="2"/>
      <c r="J43" s="2"/>
      <c r="K43" s="2"/>
      <c r="L43" s="2"/>
      <c r="M43" s="2"/>
      <c r="N43" s="2"/>
      <c r="O43" s="2"/>
      <c r="P43" s="2"/>
      <c r="Q43" s="2"/>
      <c r="R43" s="2"/>
      <c r="S43" s="2"/>
      <c r="T43" s="2"/>
      <c r="U43" s="2"/>
      <c r="V43" s="2"/>
      <c r="W43" s="2"/>
      <c r="X43" s="2"/>
      <c r="Y43" s="2"/>
      <c r="Z43" s="157"/>
      <c r="AA43" s="157"/>
      <c r="AB43" s="157"/>
      <c r="AC43" s="157"/>
      <c r="AD43" s="158"/>
      <c r="AE43" s="157"/>
      <c r="AF43" s="157"/>
      <c r="AG43" s="158"/>
      <c r="AH43" s="157"/>
      <c r="AI43" s="157"/>
      <c r="AJ43" s="157"/>
      <c r="AK43" s="157"/>
      <c r="AL43" s="2"/>
      <c r="AM43" s="2"/>
      <c r="AN43" s="2"/>
      <c r="AO43" s="2"/>
      <c r="AP43" s="3"/>
    </row>
    <row r="44" spans="1:42" ht="13.5" customHeight="1" x14ac:dyDescent="0.15">
      <c r="A44" s="85" t="s">
        <v>70</v>
      </c>
      <c r="B44" s="8"/>
      <c r="C44" s="8"/>
      <c r="D44" s="8"/>
      <c r="E44" s="8"/>
      <c r="F44" s="8"/>
      <c r="G44" s="151"/>
      <c r="H44" s="151"/>
      <c r="I44" s="151"/>
      <c r="J44" s="151"/>
      <c r="K44" s="151"/>
      <c r="L44" s="151"/>
      <c r="M44" s="151"/>
      <c r="N44" s="151"/>
      <c r="O44" s="151"/>
      <c r="P44" s="151"/>
      <c r="Q44" s="151"/>
      <c r="R44" s="151"/>
      <c r="S44" s="151"/>
      <c r="T44" s="151"/>
      <c r="U44" s="151"/>
      <c r="V44" s="151"/>
      <c r="W44" s="151"/>
      <c r="X44" s="8"/>
      <c r="Y44" s="8"/>
      <c r="Z44" s="8"/>
      <c r="AA44" s="8"/>
      <c r="AB44" s="8"/>
      <c r="AC44" s="8"/>
      <c r="AD44" s="8"/>
      <c r="AE44" s="8"/>
      <c r="AF44" s="8"/>
      <c r="AG44" s="8"/>
      <c r="AH44" s="8"/>
      <c r="AI44" s="8"/>
      <c r="AJ44" s="8"/>
      <c r="AK44" s="8"/>
      <c r="AL44" s="8"/>
      <c r="AM44" s="8"/>
      <c r="AN44" s="8"/>
      <c r="AO44" s="8"/>
      <c r="AP44" s="9"/>
    </row>
    <row r="45" spans="1:42" ht="7.5" customHeight="1" x14ac:dyDescent="0.15">
      <c r="A45" s="85"/>
      <c r="B45" s="8"/>
      <c r="C45" s="8"/>
      <c r="D45" s="8"/>
      <c r="E45" s="8"/>
      <c r="F45" s="8"/>
      <c r="G45" s="151"/>
      <c r="H45" s="151"/>
      <c r="I45" s="151"/>
      <c r="J45" s="151"/>
      <c r="K45" s="151"/>
      <c r="L45" s="151"/>
      <c r="M45" s="151"/>
      <c r="N45" s="151"/>
      <c r="O45" s="151"/>
      <c r="P45" s="151"/>
      <c r="Q45" s="151"/>
      <c r="R45" s="151"/>
      <c r="S45" s="151"/>
      <c r="T45" s="151"/>
      <c r="U45" s="151"/>
      <c r="V45" s="151"/>
      <c r="W45" s="151"/>
      <c r="X45" s="8"/>
      <c r="Y45" s="8"/>
      <c r="Z45" s="8"/>
      <c r="AA45" s="8"/>
      <c r="AB45" s="8"/>
      <c r="AC45" s="8"/>
      <c r="AD45" s="8"/>
      <c r="AE45" s="8"/>
      <c r="AF45" s="8"/>
      <c r="AG45" s="8"/>
      <c r="AH45" s="8"/>
      <c r="AI45" s="8"/>
      <c r="AJ45" s="8"/>
      <c r="AK45" s="8"/>
      <c r="AL45" s="8"/>
      <c r="AM45" s="8"/>
      <c r="AN45" s="8"/>
      <c r="AO45" s="8"/>
      <c r="AP45" s="9"/>
    </row>
    <row r="46" spans="1:42" ht="15" customHeight="1" x14ac:dyDescent="0.15">
      <c r="A46" s="23"/>
      <c r="B46" s="152"/>
      <c r="C46" s="289" t="str">
        <f>C37</f>
        <v>令和</v>
      </c>
      <c r="D46" s="289"/>
      <c r="E46" s="327"/>
      <c r="F46" s="327"/>
      <c r="G46" s="150" t="s">
        <v>1</v>
      </c>
      <c r="H46" s="327"/>
      <c r="I46" s="327"/>
      <c r="J46" s="150" t="s">
        <v>2</v>
      </c>
      <c r="K46" s="327"/>
      <c r="L46" s="327"/>
      <c r="M46" s="150" t="s">
        <v>3</v>
      </c>
      <c r="N46" s="328"/>
      <c r="O46" s="328"/>
      <c r="P46" s="8"/>
      <c r="Q46" s="8"/>
      <c r="R46" s="8"/>
      <c r="S46" s="152"/>
      <c r="T46" s="152"/>
      <c r="U46" s="152"/>
      <c r="V46" s="152"/>
      <c r="W46" s="152"/>
      <c r="X46" s="152"/>
      <c r="Y46" s="152"/>
      <c r="Z46" s="152"/>
      <c r="AA46" s="152"/>
      <c r="AB46" s="152"/>
      <c r="AC46" s="152"/>
      <c r="AD46" s="152"/>
      <c r="AE46" s="152"/>
      <c r="AF46" s="152"/>
      <c r="AG46" s="152"/>
      <c r="AH46" s="152"/>
      <c r="AI46" s="152"/>
      <c r="AJ46" s="152"/>
      <c r="AK46" s="8"/>
      <c r="AL46" s="8"/>
      <c r="AM46" s="8"/>
      <c r="AN46" s="8"/>
      <c r="AO46" s="152"/>
      <c r="AP46" s="24"/>
    </row>
    <row r="47" spans="1:42" ht="19.5" customHeight="1" x14ac:dyDescent="0.15">
      <c r="A47" s="10"/>
      <c r="B47" s="8"/>
      <c r="C47" s="8"/>
      <c r="D47" s="8"/>
      <c r="E47" s="8"/>
      <c r="F47" s="8"/>
      <c r="G47" s="8"/>
      <c r="H47" s="8"/>
      <c r="I47" s="8"/>
      <c r="J47" s="8"/>
      <c r="K47" s="8"/>
      <c r="L47" s="8"/>
      <c r="M47" s="156"/>
      <c r="N47" s="156"/>
      <c r="O47" s="156"/>
      <c r="P47" s="8"/>
      <c r="Q47" s="320" t="s">
        <v>10</v>
      </c>
      <c r="R47" s="320"/>
      <c r="S47" s="320"/>
      <c r="T47" s="8"/>
      <c r="U47" s="322"/>
      <c r="V47" s="323"/>
      <c r="W47" s="323"/>
      <c r="X47" s="323"/>
      <c r="Y47" s="323"/>
      <c r="Z47" s="323"/>
      <c r="AA47" s="323"/>
      <c r="AB47" s="323"/>
      <c r="AC47" s="323"/>
      <c r="AD47" s="323"/>
      <c r="AE47" s="323"/>
      <c r="AF47" s="323"/>
      <c r="AG47" s="323"/>
      <c r="AH47" s="323"/>
      <c r="AI47" s="323"/>
      <c r="AJ47" s="323"/>
      <c r="AK47" s="323"/>
      <c r="AL47" s="8"/>
      <c r="AM47" s="8"/>
      <c r="AN47" s="8"/>
      <c r="AO47" s="8"/>
      <c r="AP47" s="9"/>
    </row>
    <row r="48" spans="1:42" ht="19.5" customHeight="1" x14ac:dyDescent="0.15">
      <c r="A48" s="23"/>
      <c r="B48" s="152"/>
      <c r="C48" s="152"/>
      <c r="D48" s="152"/>
      <c r="E48" s="152"/>
      <c r="F48" s="152"/>
      <c r="G48" s="8"/>
      <c r="H48" s="152"/>
      <c r="I48" s="152"/>
      <c r="J48" s="152"/>
      <c r="K48" s="152"/>
      <c r="L48" s="68" t="s">
        <v>142</v>
      </c>
      <c r="M48" s="156"/>
      <c r="N48" s="156"/>
      <c r="O48" s="156"/>
      <c r="P48" s="8"/>
      <c r="Q48" s="320" t="s">
        <v>9</v>
      </c>
      <c r="R48" s="320"/>
      <c r="S48" s="320"/>
      <c r="T48" s="151"/>
      <c r="U48" s="322"/>
      <c r="V48" s="323"/>
      <c r="W48" s="323"/>
      <c r="X48" s="323"/>
      <c r="Y48" s="323"/>
      <c r="Z48" s="323"/>
      <c r="AA48" s="323"/>
      <c r="AB48" s="323"/>
      <c r="AC48" s="323"/>
      <c r="AD48" s="323"/>
      <c r="AE48" s="323"/>
      <c r="AF48" s="323"/>
      <c r="AG48" s="323"/>
      <c r="AH48" s="323"/>
      <c r="AI48" s="323"/>
      <c r="AJ48" s="323"/>
      <c r="AK48" s="323"/>
      <c r="AL48" s="8"/>
      <c r="AM48" s="8"/>
      <c r="AN48" s="8"/>
      <c r="AO48" s="152"/>
      <c r="AP48" s="24"/>
    </row>
    <row r="49" spans="1:42" ht="19.5" customHeight="1" x14ac:dyDescent="0.15">
      <c r="A49" s="212" t="s">
        <v>156</v>
      </c>
      <c r="B49" s="209"/>
      <c r="C49" s="209"/>
      <c r="D49" s="209"/>
      <c r="E49" s="209"/>
      <c r="F49" s="209"/>
      <c r="G49" s="209"/>
      <c r="H49" s="209"/>
      <c r="I49" s="209"/>
      <c r="J49" s="209"/>
      <c r="K49" s="209"/>
      <c r="L49" s="156"/>
      <c r="M49" s="156"/>
      <c r="N49" s="156"/>
      <c r="O49" s="156"/>
      <c r="P49" s="8"/>
      <c r="Q49" s="320" t="s">
        <v>58</v>
      </c>
      <c r="R49" s="320"/>
      <c r="S49" s="320"/>
      <c r="T49" s="209"/>
      <c r="U49" s="319"/>
      <c r="V49" s="319"/>
      <c r="W49" s="319"/>
      <c r="X49" s="319"/>
      <c r="Y49" s="319"/>
      <c r="Z49" s="208" t="s">
        <v>59</v>
      </c>
      <c r="AA49" s="319"/>
      <c r="AB49" s="319"/>
      <c r="AC49" s="319"/>
      <c r="AD49" s="319"/>
      <c r="AE49" s="208" t="s">
        <v>59</v>
      </c>
      <c r="AF49" s="319"/>
      <c r="AG49" s="319"/>
      <c r="AH49" s="319"/>
      <c r="AI49" s="319"/>
      <c r="AJ49" s="319"/>
      <c r="AK49" s="319"/>
      <c r="AL49" s="8"/>
      <c r="AM49" s="8"/>
      <c r="AN49" s="8"/>
      <c r="AO49" s="19"/>
      <c r="AP49" s="24"/>
    </row>
    <row r="50" spans="1:42" s="20" customFormat="1" ht="7.5" customHeight="1" x14ac:dyDescent="0.15">
      <c r="A50" s="213"/>
      <c r="B50" s="214"/>
      <c r="C50" s="214"/>
      <c r="D50" s="214"/>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4"/>
      <c r="AP50" s="214"/>
    </row>
    <row r="51" spans="1:42" s="20" customFormat="1" ht="12" customHeight="1" x14ac:dyDescent="0.15">
      <c r="A51" s="173"/>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26" t="s">
        <v>113</v>
      </c>
      <c r="AL51" s="227"/>
      <c r="AM51" s="227"/>
      <c r="AN51" s="227"/>
      <c r="AO51" s="227"/>
      <c r="AP51" s="231"/>
    </row>
    <row r="52" spans="1:42" s="20" customFormat="1" ht="12" customHeight="1" x14ac:dyDescent="0.15">
      <c r="A52" s="215" t="s">
        <v>185</v>
      </c>
      <c r="B52" s="21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6"/>
      <c r="AK52" s="239" t="s">
        <v>114</v>
      </c>
      <c r="AL52" s="241"/>
      <c r="AM52" s="240"/>
      <c r="AN52" s="239" t="s">
        <v>115</v>
      </c>
      <c r="AO52" s="241"/>
      <c r="AP52" s="240"/>
    </row>
    <row r="53" spans="1:42" s="20" customFormat="1" ht="12" customHeight="1" x14ac:dyDescent="0.15">
      <c r="A53" s="215"/>
      <c r="B53" s="215"/>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6"/>
      <c r="AK53" s="115"/>
      <c r="AL53" s="116"/>
      <c r="AM53" s="117"/>
      <c r="AN53" s="115"/>
      <c r="AO53" s="116"/>
      <c r="AP53" s="117"/>
    </row>
    <row r="54" spans="1:42" s="20" customFormat="1" ht="12" customHeight="1" x14ac:dyDescent="0.15">
      <c r="A54" s="215"/>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6"/>
      <c r="AK54" s="144"/>
      <c r="AL54" s="145"/>
      <c r="AM54" s="146"/>
      <c r="AN54" s="144"/>
      <c r="AO54" s="145"/>
      <c r="AP54" s="146"/>
    </row>
    <row r="55" spans="1:42" s="21" customFormat="1" ht="12" customHeight="1" x14ac:dyDescent="0.15">
      <c r="A55" s="215"/>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6"/>
      <c r="AK55" s="147"/>
      <c r="AL55" s="118"/>
      <c r="AM55" s="119"/>
      <c r="AN55" s="147"/>
      <c r="AO55" s="148"/>
      <c r="AP55" s="149"/>
    </row>
    <row r="56" spans="1:42" s="20" customFormat="1" ht="12" customHeight="1" x14ac:dyDescent="0.15">
      <c r="A56" s="326"/>
      <c r="B56" s="326"/>
      <c r="C56" s="326"/>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326"/>
      <c r="AN56" s="326"/>
      <c r="AO56" s="326"/>
      <c r="AP56" s="326"/>
    </row>
    <row r="57" spans="1:42" s="143" customFormat="1" ht="12" customHeight="1" x14ac:dyDescent="0.15">
      <c r="A57" s="176"/>
      <c r="B57" s="176"/>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row>
    <row r="58" spans="1:42" x14ac:dyDescent="0.15">
      <c r="A58" s="143"/>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row>
  </sheetData>
  <mergeCells count="180">
    <mergeCell ref="A12:F12"/>
    <mergeCell ref="AG12:AH12"/>
    <mergeCell ref="F27:F28"/>
    <mergeCell ref="G27:G28"/>
    <mergeCell ref="H27:H28"/>
    <mergeCell ref="I27:I28"/>
    <mergeCell ref="J27:J28"/>
    <mergeCell ref="K27:K28"/>
    <mergeCell ref="L27:L28"/>
    <mergeCell ref="P27:P28"/>
    <mergeCell ref="Q27:Q28"/>
    <mergeCell ref="R27:R28"/>
    <mergeCell ref="S27:S28"/>
    <mergeCell ref="T27:T28"/>
    <mergeCell ref="U27:U28"/>
    <mergeCell ref="V27:V28"/>
    <mergeCell ref="A17:V18"/>
    <mergeCell ref="A14:V14"/>
    <mergeCell ref="H22:H23"/>
    <mergeCell ref="I22:I23"/>
    <mergeCell ref="J22:J23"/>
    <mergeCell ref="K22:K23"/>
    <mergeCell ref="L22:L23"/>
    <mergeCell ref="C26:F26"/>
    <mergeCell ref="A56:AP56"/>
    <mergeCell ref="A24:B28"/>
    <mergeCell ref="AF49:AK49"/>
    <mergeCell ref="C46:D46"/>
    <mergeCell ref="E46:F46"/>
    <mergeCell ref="H46:I46"/>
    <mergeCell ref="K46:L46"/>
    <mergeCell ref="N46:O46"/>
    <mergeCell ref="Q49:S49"/>
    <mergeCell ref="U49:Y49"/>
    <mergeCell ref="AA49:AD49"/>
    <mergeCell ref="Q47:S47"/>
    <mergeCell ref="U47:AK47"/>
    <mergeCell ref="Q48:S48"/>
    <mergeCell ref="U48:AK48"/>
    <mergeCell ref="C37:D37"/>
    <mergeCell ref="E37:F37"/>
    <mergeCell ref="H37:I37"/>
    <mergeCell ref="K37:L37"/>
    <mergeCell ref="N37:O37"/>
    <mergeCell ref="V29:AC29"/>
    <mergeCell ref="Q40:S40"/>
    <mergeCell ref="Q41:S41"/>
    <mergeCell ref="U41:Y41"/>
    <mergeCell ref="AA41:AD41"/>
    <mergeCell ref="AF41:AK41"/>
    <mergeCell ref="L38:O41"/>
    <mergeCell ref="U38:W38"/>
    <mergeCell ref="Y38:AB38"/>
    <mergeCell ref="Q38:S38"/>
    <mergeCell ref="Q39:S39"/>
    <mergeCell ref="U39:AK39"/>
    <mergeCell ref="U40:AK40"/>
    <mergeCell ref="AM17:AM18"/>
    <mergeCell ref="U21:V21"/>
    <mergeCell ref="AG21:AJ21"/>
    <mergeCell ref="S21:T21"/>
    <mergeCell ref="AN17:AN18"/>
    <mergeCell ref="AK17:AK18"/>
    <mergeCell ref="AO29:AP29"/>
    <mergeCell ref="M21:P21"/>
    <mergeCell ref="W21:Z21"/>
    <mergeCell ref="Q22:Q23"/>
    <mergeCell ref="A29:H30"/>
    <mergeCell ref="I29:S30"/>
    <mergeCell ref="T29:U30"/>
    <mergeCell ref="V30:AC30"/>
    <mergeCell ref="AO30:AP30"/>
    <mergeCell ref="R22:R23"/>
    <mergeCell ref="S22:S23"/>
    <mergeCell ref="T22:T23"/>
    <mergeCell ref="U22:U23"/>
    <mergeCell ref="AN22:AN23"/>
    <mergeCell ref="AO22:AO23"/>
    <mergeCell ref="AP22:AP23"/>
    <mergeCell ref="AE22:AE23"/>
    <mergeCell ref="C27:E28"/>
    <mergeCell ref="M27:O28"/>
    <mergeCell ref="C25:L25"/>
    <mergeCell ref="M25:V25"/>
    <mergeCell ref="S26:T26"/>
    <mergeCell ref="U26:V26"/>
    <mergeCell ref="C22:E23"/>
    <mergeCell ref="M22:O23"/>
    <mergeCell ref="V22:V23"/>
    <mergeCell ref="C24:V24"/>
    <mergeCell ref="G22:G23"/>
    <mergeCell ref="G12:AF12"/>
    <mergeCell ref="W22:Y23"/>
    <mergeCell ref="AG22:AI23"/>
    <mergeCell ref="A13:AP13"/>
    <mergeCell ref="W14:AF15"/>
    <mergeCell ref="AG14:AP15"/>
    <mergeCell ref="W16:AF18"/>
    <mergeCell ref="AG16:AJ16"/>
    <mergeCell ref="AO16:AP16"/>
    <mergeCell ref="AO17:AO18"/>
    <mergeCell ref="AE21:AF21"/>
    <mergeCell ref="AK21:AL21"/>
    <mergeCell ref="AO21:AP21"/>
    <mergeCell ref="AK16:AL16"/>
    <mergeCell ref="A15:V15"/>
    <mergeCell ref="A16:V16"/>
    <mergeCell ref="M20:V20"/>
    <mergeCell ref="I21:J21"/>
    <mergeCell ref="A21:B23"/>
    <mergeCell ref="A19:B20"/>
    <mergeCell ref="AM21:AN21"/>
    <mergeCell ref="AM16:AN16"/>
    <mergeCell ref="P22:P23"/>
    <mergeCell ref="AJ17:AJ18"/>
    <mergeCell ref="AK51:AP51"/>
    <mergeCell ref="AK52:AM52"/>
    <mergeCell ref="AN52:AP52"/>
    <mergeCell ref="C21:F21"/>
    <mergeCell ref="K21:L21"/>
    <mergeCell ref="Q21:R21"/>
    <mergeCell ref="D10:E10"/>
    <mergeCell ref="A11:F11"/>
    <mergeCell ref="AI12:AO12"/>
    <mergeCell ref="AC21:AD21"/>
    <mergeCell ref="C19:V19"/>
    <mergeCell ref="W19:AP19"/>
    <mergeCell ref="C20:L20"/>
    <mergeCell ref="AL17:AL18"/>
    <mergeCell ref="AG20:AP20"/>
    <mergeCell ref="AP17:AP18"/>
    <mergeCell ref="AA21:AB21"/>
    <mergeCell ref="G21:H21"/>
    <mergeCell ref="AO26:AP26"/>
    <mergeCell ref="AF22:AF23"/>
    <mergeCell ref="AA26:AB26"/>
    <mergeCell ref="M26:P26"/>
    <mergeCell ref="Q26:R26"/>
    <mergeCell ref="F22:F23"/>
    <mergeCell ref="AC1:AI1"/>
    <mergeCell ref="AJ1:AP1"/>
    <mergeCell ref="B2:X2"/>
    <mergeCell ref="A9:C10"/>
    <mergeCell ref="D9:E9"/>
    <mergeCell ref="N8:AF8"/>
    <mergeCell ref="AG8:AP8"/>
    <mergeCell ref="A8:C8"/>
    <mergeCell ref="D8:M8"/>
    <mergeCell ref="A1:D1"/>
    <mergeCell ref="B3:Z4"/>
    <mergeCell ref="B5:Z6"/>
    <mergeCell ref="N9:AF10"/>
    <mergeCell ref="AG9:AH11"/>
    <mergeCell ref="AI9:AP11"/>
    <mergeCell ref="F9:M10"/>
    <mergeCell ref="G11:AF11"/>
    <mergeCell ref="A52:AJ55"/>
    <mergeCell ref="W27:Y28"/>
    <mergeCell ref="AG27:AI28"/>
    <mergeCell ref="AG17:AI18"/>
    <mergeCell ref="AC26:AD26"/>
    <mergeCell ref="W20:AF20"/>
    <mergeCell ref="AE26:AF26"/>
    <mergeCell ref="AG26:AJ26"/>
    <mergeCell ref="AB22:AB23"/>
    <mergeCell ref="AC22:AC23"/>
    <mergeCell ref="AD22:AD23"/>
    <mergeCell ref="W24:AP24"/>
    <mergeCell ref="W26:Z26"/>
    <mergeCell ref="AK26:AL26"/>
    <mergeCell ref="AM26:AN26"/>
    <mergeCell ref="AA22:AA23"/>
    <mergeCell ref="Z22:Z23"/>
    <mergeCell ref="AJ22:AJ23"/>
    <mergeCell ref="AK22:AK23"/>
    <mergeCell ref="AL22:AL23"/>
    <mergeCell ref="AM22:AM23"/>
    <mergeCell ref="G26:H26"/>
    <mergeCell ref="I26:J26"/>
    <mergeCell ref="K26:L26"/>
  </mergeCells>
  <phoneticPr fontId="4"/>
  <conditionalFormatting sqref="F9:AF10 A12:AO12 A16:AF18 AJ17:AP18 F22:L23 P22:V23 Z22:AF23 AJ22:AP23 F27:L28 P27:V28 E37:F37 H37:I37 K37:L37">
    <cfRule type="containsBlanks" dxfId="12" priority="10">
      <formula>LEN(TRIM(A9))=0</formula>
    </cfRule>
  </conditionalFormatting>
  <conditionalFormatting sqref="U38:W38 Y38:AB38 U39:AK40 U41:Y41 AA41:AD41 AF41:AK41">
    <cfRule type="containsBlanks" dxfId="11" priority="9">
      <formula>LEN(TRIM(U38))=0</formula>
    </cfRule>
  </conditionalFormatting>
  <conditionalFormatting sqref="E46:F46">
    <cfRule type="containsBlanks" dxfId="10" priority="8">
      <formula>LEN(TRIM(E46))=0</formula>
    </cfRule>
  </conditionalFormatting>
  <conditionalFormatting sqref="H46:I46">
    <cfRule type="containsBlanks" dxfId="9" priority="7">
      <formula>LEN(TRIM(H46))=0</formula>
    </cfRule>
  </conditionalFormatting>
  <conditionalFormatting sqref="K46:L46">
    <cfRule type="containsBlanks" dxfId="8" priority="6">
      <formula>LEN(TRIM(K46))=0</formula>
    </cfRule>
  </conditionalFormatting>
  <conditionalFormatting sqref="U47:AK47">
    <cfRule type="containsBlanks" dxfId="7" priority="5">
      <formula>LEN(TRIM(U47))=0</formula>
    </cfRule>
  </conditionalFormatting>
  <conditionalFormatting sqref="U48:AK48">
    <cfRule type="containsBlanks" dxfId="6" priority="4">
      <formula>LEN(TRIM(U48))=0</formula>
    </cfRule>
  </conditionalFormatting>
  <conditionalFormatting sqref="U49:Y49">
    <cfRule type="containsBlanks" dxfId="5" priority="3">
      <formula>LEN(TRIM(U49))=0</formula>
    </cfRule>
  </conditionalFormatting>
  <conditionalFormatting sqref="AA49:AD49">
    <cfRule type="containsBlanks" dxfId="4" priority="2">
      <formula>LEN(TRIM(AA49))=0</formula>
    </cfRule>
  </conditionalFormatting>
  <conditionalFormatting sqref="AF49:AK49">
    <cfRule type="containsBlanks" dxfId="3" priority="1">
      <formula>LEN(TRIM(AF49))=0</formula>
    </cfRule>
  </conditionalFormatting>
  <dataValidations count="5">
    <dataValidation imeMode="off" allowBlank="1" showInputMessage="1" showErrorMessage="1" sqref="AA49:AD50 AF41:AK41 U49:Y50 I29:S30 U38:W38 AA41:AD41 AD29:AE29 U41:Y41 Y38:AD38 AE30 AF29:AN30 AF49:AK50" xr:uid="{00000000-0002-0000-0000-000000000000}"/>
    <dataValidation imeMode="hiragana" allowBlank="1" showInputMessage="1" showErrorMessage="1" sqref="G12 U39:AK40 W16:AF18 N9:AF10 A17:V18 U47:AK48" xr:uid="{00000000-0002-0000-0000-000006000000}"/>
    <dataValidation type="whole" imeMode="off" allowBlank="1" showInputMessage="1" showErrorMessage="1" sqref="G27:L27 AA27:AF27 AK27:AP27 G22:L22 AK22:AP22 Q22:V22 Q27:V27 AA22:AF22" xr:uid="{00000000-0002-0000-0000-000007000000}">
      <formula1>0</formula1>
      <formula2>9</formula2>
    </dataValidation>
    <dataValidation imeMode="fullKatakana" allowBlank="1" showInputMessage="1" showErrorMessage="1" sqref="A16:V16" xr:uid="{00000000-0002-0000-0000-000008000000}"/>
    <dataValidation type="whole" imeMode="off" allowBlank="1" showInputMessage="1" showErrorMessage="1" sqref="AI12:AO12" xr:uid="{00000000-0002-0000-0000-000009000000}">
      <formula1>98000</formula1>
      <formula2>1210000</formula2>
    </dataValidation>
  </dataValidations>
  <printOptions horizontalCentered="1" verticalCentered="1"/>
  <pageMargins left="0.39370078740157483" right="0.39370078740157483" top="0.78740157480314965" bottom="0.39370078740157483" header="0.51181102362204722" footer="0.51181102362204722"/>
  <pageSetup paperSize="9" orientation="portrait" horizontalDpi="300" verticalDpi="300" r:id="rId1"/>
  <headerFooter alignWithMargins="0"/>
  <ignoredErrors>
    <ignoredError sqref="I29" unlockedFormula="1"/>
  </ignoredErrors>
  <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xr:uid="{00000000-0002-0000-0000-00000A000000}">
          <x14:formula1>
            <xm:f>上限額表!$B$9:$B$10</xm:f>
          </x14:formula1>
          <xm:sqref>AJ17:AJ18 P27 AJ27:AJ28 Z27:Z28 F27 AJ22:AJ23 Z22:Z23 P22:P23 F22:F23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119"/>
  <sheetViews>
    <sheetView showGridLines="0" showZeros="0" view="pageBreakPreview" topLeftCell="A10" zoomScaleNormal="100" zoomScaleSheetLayoutView="100" workbookViewId="0">
      <selection activeCell="Q33" sqref="Q33:U33"/>
    </sheetView>
  </sheetViews>
  <sheetFormatPr defaultColWidth="3.875" defaultRowHeight="15" customHeight="1" x14ac:dyDescent="0.15"/>
  <cols>
    <col min="1" max="1" width="3.75" style="57" customWidth="1"/>
    <col min="2" max="2" width="2.5" style="57" customWidth="1"/>
    <col min="3" max="25" width="3.875" style="57" customWidth="1"/>
    <col min="26" max="26" width="1.25" style="57" customWidth="1"/>
    <col min="27" max="29" width="3.875" style="57"/>
    <col min="30" max="30" width="5.25" style="57" bestFit="1" customWidth="1"/>
    <col min="31" max="16384" width="3.875" style="57"/>
  </cols>
  <sheetData>
    <row r="1" spans="1:27" ht="28.5" customHeight="1" x14ac:dyDescent="0.15">
      <c r="A1" s="352" t="s">
        <v>76</v>
      </c>
      <c r="B1" s="353"/>
      <c r="C1" s="353"/>
      <c r="D1" s="353"/>
      <c r="E1" s="353"/>
      <c r="F1" s="353"/>
      <c r="G1" s="353"/>
      <c r="H1" s="353"/>
      <c r="I1" s="353"/>
      <c r="J1" s="353"/>
      <c r="K1" s="353"/>
      <c r="L1" s="353"/>
      <c r="M1" s="353"/>
      <c r="N1" s="353"/>
      <c r="O1" s="353"/>
      <c r="P1" s="353"/>
      <c r="Q1" s="353"/>
      <c r="R1" s="353"/>
      <c r="S1" s="353"/>
      <c r="T1" s="353"/>
      <c r="U1" s="353"/>
      <c r="V1" s="353"/>
      <c r="W1" s="353"/>
      <c r="X1" s="353"/>
      <c r="Y1" s="353"/>
      <c r="Z1" s="354"/>
    </row>
    <row r="2" spans="1:27" ht="6" customHeight="1" thickBot="1" x14ac:dyDescent="0.2">
      <c r="A2" s="355" t="s">
        <v>53</v>
      </c>
      <c r="B2" s="50"/>
      <c r="C2" s="50"/>
      <c r="D2" s="50"/>
      <c r="E2" s="50"/>
      <c r="F2" s="50"/>
      <c r="G2" s="50"/>
      <c r="H2" s="50"/>
      <c r="I2" s="50"/>
      <c r="J2" s="50"/>
      <c r="K2" s="50"/>
      <c r="L2" s="50"/>
      <c r="M2" s="50"/>
      <c r="N2" s="50"/>
      <c r="O2" s="50"/>
      <c r="P2" s="50"/>
      <c r="Q2" s="50"/>
      <c r="R2" s="50"/>
      <c r="S2" s="50"/>
      <c r="T2" s="50"/>
      <c r="U2" s="50"/>
      <c r="V2" s="50"/>
      <c r="W2" s="50"/>
      <c r="X2" s="50"/>
      <c r="Y2" s="50"/>
      <c r="Z2" s="95"/>
      <c r="AA2" s="50"/>
    </row>
    <row r="3" spans="1:27" ht="21" customHeight="1" thickTop="1" thickBot="1" x14ac:dyDescent="0.2">
      <c r="A3" s="355"/>
      <c r="B3" s="5" t="s">
        <v>98</v>
      </c>
      <c r="C3" s="50"/>
      <c r="D3" s="50"/>
      <c r="E3" s="50"/>
      <c r="F3" s="50"/>
      <c r="G3" s="50"/>
      <c r="H3" s="50"/>
      <c r="I3" s="50"/>
      <c r="J3" s="50"/>
      <c r="K3" s="370"/>
      <c r="L3" s="371"/>
      <c r="M3" s="371"/>
      <c r="N3" s="371"/>
      <c r="O3" s="371"/>
      <c r="P3" s="371"/>
      <c r="Q3" s="371"/>
      <c r="R3" s="372"/>
      <c r="S3" s="206" t="s">
        <v>187</v>
      </c>
      <c r="T3" s="50"/>
      <c r="U3" s="50"/>
      <c r="V3" s="50"/>
      <c r="W3" s="50"/>
      <c r="X3" s="50"/>
      <c r="Y3" s="50"/>
      <c r="Z3" s="95"/>
      <c r="AA3" s="50"/>
    </row>
    <row r="4" spans="1:27" ht="6" customHeight="1" thickTop="1" x14ac:dyDescent="0.15">
      <c r="A4" s="355"/>
      <c r="B4" s="5"/>
      <c r="C4" s="50"/>
      <c r="D4" s="50"/>
      <c r="E4" s="50"/>
      <c r="F4" s="50"/>
      <c r="G4" s="50"/>
      <c r="H4" s="50"/>
      <c r="I4" s="50"/>
      <c r="J4" s="50"/>
      <c r="K4" s="96"/>
      <c r="L4" s="96"/>
      <c r="M4" s="96"/>
      <c r="N4" s="96"/>
      <c r="O4" s="96"/>
      <c r="P4" s="50"/>
      <c r="Q4" s="50"/>
      <c r="R4" s="50"/>
      <c r="S4" s="50"/>
      <c r="T4" s="50"/>
      <c r="U4" s="50"/>
      <c r="V4" s="50"/>
      <c r="W4" s="50"/>
      <c r="X4" s="50"/>
      <c r="Y4" s="50"/>
      <c r="Z4" s="95"/>
      <c r="AA4" s="50"/>
    </row>
    <row r="5" spans="1:27" ht="21" customHeight="1" x14ac:dyDescent="0.15">
      <c r="A5" s="356"/>
      <c r="B5" s="5" t="s">
        <v>99</v>
      </c>
      <c r="C5" s="50"/>
      <c r="D5" s="51"/>
      <c r="E5" s="51"/>
      <c r="F5" s="50"/>
      <c r="G5" s="50"/>
      <c r="H5" s="50"/>
      <c r="I5" s="50"/>
      <c r="J5" s="50"/>
      <c r="K5" s="373" t="str">
        <f>IF(K3="","",K3+180-1)</f>
        <v/>
      </c>
      <c r="L5" s="374"/>
      <c r="M5" s="374"/>
      <c r="N5" s="374"/>
      <c r="O5" s="374"/>
      <c r="P5" s="374"/>
      <c r="Q5" s="374"/>
      <c r="R5" s="375"/>
      <c r="S5" s="52"/>
      <c r="T5" s="52"/>
      <c r="U5" s="52"/>
      <c r="V5" s="52"/>
      <c r="W5" s="52"/>
      <c r="X5" s="52"/>
      <c r="Y5" s="52"/>
      <c r="Z5" s="97"/>
      <c r="AA5" s="52"/>
    </row>
    <row r="6" spans="1:27" ht="15" customHeight="1" x14ac:dyDescent="0.15">
      <c r="A6" s="356"/>
      <c r="B6" s="15" t="s">
        <v>77</v>
      </c>
      <c r="C6" s="50"/>
      <c r="D6" s="51"/>
      <c r="E6" s="51"/>
      <c r="F6" s="52"/>
      <c r="G6" s="52"/>
      <c r="H6" s="52"/>
      <c r="I6" s="52"/>
      <c r="J6" s="52"/>
      <c r="K6" s="52"/>
      <c r="L6" s="52"/>
      <c r="M6" s="52"/>
      <c r="N6" s="52"/>
      <c r="O6" s="52"/>
      <c r="P6" s="52"/>
      <c r="Q6" s="52"/>
      <c r="R6" s="52"/>
      <c r="S6" s="52"/>
      <c r="T6" s="52"/>
      <c r="U6" s="52"/>
      <c r="V6" s="52"/>
      <c r="W6" s="52"/>
      <c r="X6" s="52"/>
      <c r="Y6" s="52"/>
      <c r="Z6" s="97"/>
      <c r="AA6" s="52"/>
    </row>
    <row r="7" spans="1:27" ht="6" customHeight="1" thickBot="1" x14ac:dyDescent="0.2">
      <c r="A7" s="356"/>
      <c r="B7" s="15"/>
      <c r="C7" s="50"/>
      <c r="D7" s="51"/>
      <c r="E7" s="51"/>
      <c r="F7" s="52"/>
      <c r="G7" s="52"/>
      <c r="H7" s="52"/>
      <c r="I7" s="52"/>
      <c r="J7" s="52"/>
      <c r="K7" s="52"/>
      <c r="L7" s="52"/>
      <c r="M7" s="52"/>
      <c r="N7" s="52"/>
      <c r="O7" s="52"/>
      <c r="P7" s="52"/>
      <c r="Q7" s="52"/>
      <c r="R7" s="52"/>
      <c r="S7" s="52"/>
      <c r="T7" s="52"/>
      <c r="U7" s="52"/>
      <c r="V7" s="52"/>
      <c r="W7" s="52"/>
      <c r="X7" s="52"/>
      <c r="Y7" s="52"/>
      <c r="Z7" s="97"/>
      <c r="AA7" s="52"/>
    </row>
    <row r="8" spans="1:27" ht="21" customHeight="1" thickTop="1" thickBot="1" x14ac:dyDescent="0.2">
      <c r="A8" s="356"/>
      <c r="B8" s="98" t="s">
        <v>100</v>
      </c>
      <c r="C8" s="50"/>
      <c r="D8" s="51"/>
      <c r="E8" s="51"/>
      <c r="F8" s="52"/>
      <c r="G8" s="52"/>
      <c r="H8" s="52"/>
      <c r="I8" s="52"/>
      <c r="J8" s="52"/>
      <c r="K8" s="370"/>
      <c r="L8" s="371"/>
      <c r="M8" s="371"/>
      <c r="N8" s="371"/>
      <c r="O8" s="371"/>
      <c r="P8" s="371"/>
      <c r="Q8" s="371"/>
      <c r="R8" s="372"/>
      <c r="S8" s="207" t="s">
        <v>188</v>
      </c>
      <c r="T8" s="52"/>
      <c r="U8" s="52"/>
      <c r="V8" s="52"/>
      <c r="W8" s="52"/>
      <c r="X8" s="52"/>
      <c r="Y8" s="52"/>
      <c r="Z8" s="97"/>
      <c r="AA8" s="52"/>
    </row>
    <row r="9" spans="1:27" ht="15" customHeight="1" thickTop="1" x14ac:dyDescent="0.15">
      <c r="A9" s="356"/>
      <c r="B9" s="15" t="s">
        <v>116</v>
      </c>
      <c r="C9" s="50"/>
      <c r="D9" s="51"/>
      <c r="E9" s="51"/>
      <c r="F9" s="52"/>
      <c r="G9" s="52"/>
      <c r="H9" s="52"/>
      <c r="I9" s="52"/>
      <c r="J9" s="52"/>
      <c r="K9" s="52"/>
      <c r="L9" s="52"/>
      <c r="M9" s="52"/>
      <c r="N9" s="52"/>
      <c r="O9" s="52"/>
      <c r="P9" s="52"/>
      <c r="Q9" s="52"/>
      <c r="R9" s="52"/>
      <c r="S9" s="52"/>
      <c r="T9" s="52"/>
      <c r="U9" s="52"/>
      <c r="V9" s="52"/>
      <c r="W9" s="52"/>
      <c r="X9" s="52"/>
      <c r="Y9" s="52"/>
      <c r="Z9" s="97"/>
      <c r="AA9" s="52"/>
    </row>
    <row r="10" spans="1:27" ht="6" customHeight="1" thickBot="1" x14ac:dyDescent="0.2">
      <c r="A10" s="357"/>
      <c r="B10" s="66"/>
      <c r="C10" s="54"/>
      <c r="D10" s="54"/>
      <c r="E10" s="54"/>
      <c r="F10" s="54"/>
      <c r="G10" s="54"/>
      <c r="H10" s="54"/>
      <c r="I10" s="54"/>
      <c r="J10" s="54"/>
      <c r="K10" s="54"/>
      <c r="L10" s="54"/>
      <c r="M10" s="54"/>
      <c r="N10" s="55"/>
      <c r="O10" s="55"/>
      <c r="P10" s="55"/>
      <c r="Q10" s="55"/>
      <c r="R10" s="75"/>
      <c r="S10" s="75"/>
      <c r="T10" s="75"/>
      <c r="U10" s="75"/>
      <c r="V10" s="75"/>
      <c r="W10" s="75"/>
      <c r="X10" s="75"/>
      <c r="Y10" s="75"/>
      <c r="Z10" s="99"/>
      <c r="AA10" s="74"/>
    </row>
    <row r="11" spans="1:27" ht="6" customHeight="1" thickTop="1" x14ac:dyDescent="0.15">
      <c r="A11" s="358" t="s">
        <v>51</v>
      </c>
      <c r="B11" s="61"/>
      <c r="C11" s="61"/>
      <c r="D11" s="61"/>
      <c r="E11" s="61"/>
      <c r="F11" s="61"/>
      <c r="G11" s="61"/>
      <c r="H11" s="61"/>
      <c r="I11" s="61"/>
      <c r="J11" s="61"/>
      <c r="K11" s="61"/>
      <c r="L11" s="61"/>
      <c r="M11" s="61"/>
      <c r="N11" s="61"/>
      <c r="O11" s="61"/>
      <c r="P11" s="61"/>
      <c r="Q11" s="61"/>
      <c r="R11" s="61"/>
      <c r="S11" s="61"/>
      <c r="T11" s="61"/>
      <c r="U11" s="61"/>
      <c r="V11" s="61"/>
      <c r="W11" s="61"/>
      <c r="X11" s="61"/>
      <c r="Y11" s="61"/>
      <c r="Z11" s="100"/>
      <c r="AA11" s="50"/>
    </row>
    <row r="12" spans="1:27" ht="15" customHeight="1" x14ac:dyDescent="0.15">
      <c r="A12" s="355"/>
      <c r="B12" s="5" t="s">
        <v>101</v>
      </c>
      <c r="C12" s="50"/>
      <c r="D12" s="51"/>
      <c r="E12" s="51"/>
      <c r="F12" s="50"/>
      <c r="G12" s="50"/>
      <c r="H12" s="50"/>
      <c r="I12" s="50"/>
      <c r="J12" s="50"/>
      <c r="K12" s="50"/>
      <c r="L12" s="50"/>
      <c r="M12" s="50"/>
      <c r="N12" s="50"/>
      <c r="O12" s="50"/>
      <c r="P12" s="50"/>
      <c r="Q12" s="50"/>
      <c r="R12" s="50"/>
      <c r="S12" s="50"/>
      <c r="T12" s="50"/>
      <c r="U12" s="50"/>
      <c r="V12" s="50"/>
      <c r="W12" s="50"/>
      <c r="X12" s="50"/>
      <c r="Y12" s="50"/>
      <c r="Z12" s="95"/>
      <c r="AA12" s="50"/>
    </row>
    <row r="13" spans="1:27" ht="15" customHeight="1" x14ac:dyDescent="0.15">
      <c r="A13" s="355"/>
      <c r="B13" s="50"/>
      <c r="C13" s="114" t="s">
        <v>102</v>
      </c>
      <c r="D13" s="51"/>
      <c r="E13" s="51"/>
      <c r="F13" s="50"/>
      <c r="G13" s="50"/>
      <c r="H13" s="50"/>
      <c r="I13" s="50"/>
      <c r="J13" s="50"/>
      <c r="K13" s="50"/>
      <c r="L13" s="50"/>
      <c r="M13" s="50"/>
      <c r="N13" s="50"/>
      <c r="O13" s="50"/>
      <c r="P13" s="50"/>
      <c r="Q13" s="50"/>
      <c r="R13" s="50"/>
      <c r="S13" s="50"/>
      <c r="T13" s="50"/>
      <c r="U13" s="50"/>
      <c r="V13" s="50"/>
      <c r="W13" s="50"/>
      <c r="X13" s="50"/>
      <c r="Y13" s="50"/>
      <c r="Z13" s="95"/>
      <c r="AA13" s="50"/>
    </row>
    <row r="14" spans="1:27" ht="15" customHeight="1" x14ac:dyDescent="0.15">
      <c r="A14" s="355"/>
      <c r="B14" s="51"/>
      <c r="C14" s="51"/>
      <c r="D14" s="51"/>
      <c r="E14" s="51"/>
      <c r="F14" s="50"/>
      <c r="G14" s="360" t="s">
        <v>18</v>
      </c>
      <c r="H14" s="360"/>
      <c r="I14" s="360"/>
      <c r="J14" s="50"/>
      <c r="K14" s="50"/>
      <c r="L14" s="50"/>
      <c r="M14" s="50"/>
      <c r="N14" s="50"/>
      <c r="O14" s="50"/>
      <c r="P14" s="50"/>
      <c r="Q14" s="50"/>
      <c r="R14" s="50"/>
      <c r="S14" s="60"/>
      <c r="T14" s="60"/>
      <c r="U14" s="60"/>
      <c r="V14" s="60"/>
      <c r="W14" s="60"/>
      <c r="X14" s="60"/>
      <c r="Y14" s="60"/>
      <c r="Z14" s="101"/>
      <c r="AA14" s="50"/>
    </row>
    <row r="15" spans="1:27" ht="21" customHeight="1" x14ac:dyDescent="0.15">
      <c r="A15" s="355"/>
      <c r="B15" s="50"/>
      <c r="C15" s="361">
        <v>180</v>
      </c>
      <c r="D15" s="361"/>
      <c r="E15" s="111" t="s">
        <v>3</v>
      </c>
      <c r="F15" s="50" t="s">
        <v>78</v>
      </c>
      <c r="G15" s="362" t="str">
        <f>IF(K15&lt;1,"",C15-K15)</f>
        <v/>
      </c>
      <c r="H15" s="363"/>
      <c r="I15" s="102" t="s">
        <v>3</v>
      </c>
      <c r="J15" s="50" t="s">
        <v>79</v>
      </c>
      <c r="K15" s="362">
        <f>IF(K5&lt;K8,IF($K$3="","",NETWORKDAYS.INTL($K$3,$K$5,1)),NETWORKDAYS.INTL($K$3,$K$8,1))</f>
        <v>0</v>
      </c>
      <c r="L15" s="363"/>
      <c r="M15" s="79" t="s">
        <v>3</v>
      </c>
      <c r="N15" s="114" t="s">
        <v>80</v>
      </c>
      <c r="O15" s="50"/>
      <c r="P15" s="50"/>
      <c r="Q15" s="50"/>
      <c r="R15" s="364" t="s">
        <v>112</v>
      </c>
      <c r="S15" s="365"/>
      <c r="T15" s="365"/>
      <c r="U15" s="365"/>
      <c r="V15" s="365"/>
      <c r="W15" s="365"/>
      <c r="X15" s="365"/>
      <c r="Y15" s="366"/>
      <c r="Z15" s="101"/>
    </row>
    <row r="16" spans="1:27" ht="7.5" customHeight="1" x14ac:dyDescent="0.15">
      <c r="A16" s="355"/>
      <c r="B16" s="50"/>
      <c r="C16" s="50"/>
      <c r="D16" s="50"/>
      <c r="E16" s="50"/>
      <c r="F16" s="50"/>
      <c r="G16" s="50"/>
      <c r="H16" s="50"/>
      <c r="I16" s="50"/>
      <c r="J16" s="50"/>
      <c r="K16" s="50"/>
      <c r="L16" s="50"/>
      <c r="M16" s="50"/>
      <c r="N16" s="50"/>
      <c r="O16" s="50"/>
      <c r="P16" s="50"/>
      <c r="Q16" s="50"/>
      <c r="R16" s="367"/>
      <c r="S16" s="368"/>
      <c r="T16" s="368"/>
      <c r="U16" s="368"/>
      <c r="V16" s="368"/>
      <c r="W16" s="368"/>
      <c r="X16" s="368"/>
      <c r="Y16" s="369"/>
      <c r="Z16" s="101"/>
      <c r="AA16" s="50"/>
    </row>
    <row r="17" spans="1:27" ht="6" customHeight="1" x14ac:dyDescent="0.15">
      <c r="A17" s="355"/>
      <c r="B17" s="53"/>
      <c r="C17" s="53"/>
      <c r="D17" s="53"/>
      <c r="E17" s="53"/>
      <c r="F17" s="53"/>
      <c r="G17" s="53"/>
      <c r="H17" s="53"/>
      <c r="I17" s="53"/>
      <c r="J17" s="53"/>
      <c r="K17" s="53"/>
      <c r="L17" s="53"/>
      <c r="M17" s="53"/>
      <c r="N17" s="53"/>
      <c r="O17" s="53"/>
      <c r="P17" s="53"/>
      <c r="Q17" s="53"/>
      <c r="R17" s="53"/>
      <c r="S17" s="53"/>
      <c r="T17" s="53"/>
      <c r="U17" s="53"/>
      <c r="V17" s="53"/>
      <c r="W17" s="53"/>
      <c r="X17" s="53"/>
      <c r="Y17" s="53"/>
      <c r="Z17" s="103"/>
      <c r="AA17" s="50"/>
    </row>
    <row r="18" spans="1:27" ht="6" customHeight="1" x14ac:dyDescent="0.15">
      <c r="A18" s="355"/>
      <c r="B18" s="58"/>
      <c r="C18" s="58"/>
      <c r="D18" s="58"/>
      <c r="E18" s="58"/>
      <c r="F18" s="58"/>
      <c r="G18" s="58"/>
      <c r="H18" s="58"/>
      <c r="I18" s="58"/>
      <c r="J18" s="58"/>
      <c r="K18" s="58"/>
      <c r="L18" s="58"/>
      <c r="M18" s="58"/>
      <c r="N18" s="58"/>
      <c r="O18" s="58"/>
      <c r="P18" s="58"/>
      <c r="Q18" s="58"/>
      <c r="R18" s="58"/>
      <c r="S18" s="58"/>
      <c r="T18" s="58"/>
      <c r="U18" s="58"/>
      <c r="V18" s="58"/>
      <c r="W18" s="58"/>
      <c r="X18" s="58"/>
      <c r="Y18" s="58"/>
      <c r="Z18" s="104"/>
      <c r="AA18" s="50"/>
    </row>
    <row r="19" spans="1:27" ht="15" customHeight="1" x14ac:dyDescent="0.15">
      <c r="A19" s="355"/>
      <c r="B19" s="98" t="s">
        <v>103</v>
      </c>
      <c r="C19" s="51"/>
      <c r="D19" s="51"/>
      <c r="E19" s="51"/>
      <c r="F19" s="50"/>
      <c r="G19" s="50"/>
      <c r="H19" s="50"/>
      <c r="I19" s="50"/>
      <c r="J19" s="50"/>
      <c r="K19" s="50"/>
      <c r="L19" s="50"/>
      <c r="M19" s="50"/>
      <c r="N19" s="50"/>
      <c r="O19" s="50"/>
      <c r="P19" s="50"/>
      <c r="Q19" s="50"/>
      <c r="R19" s="50"/>
      <c r="S19" s="50"/>
      <c r="T19" s="50"/>
      <c r="U19" s="50"/>
      <c r="V19" s="50"/>
      <c r="W19" s="50"/>
      <c r="X19" s="50"/>
      <c r="Y19" s="50"/>
      <c r="Z19" s="95"/>
      <c r="AA19" s="50"/>
    </row>
    <row r="20" spans="1:27" ht="15" customHeight="1" x14ac:dyDescent="0.15">
      <c r="A20" s="355"/>
      <c r="B20" s="50"/>
      <c r="C20" s="114" t="s">
        <v>104</v>
      </c>
      <c r="D20" s="51"/>
      <c r="E20" s="51"/>
      <c r="F20" s="50"/>
      <c r="G20" s="50"/>
      <c r="H20" s="50"/>
      <c r="I20" s="50"/>
      <c r="J20" s="50"/>
      <c r="K20" s="50"/>
      <c r="L20" s="50"/>
      <c r="M20" s="50"/>
      <c r="N20" s="50"/>
      <c r="O20" s="50"/>
      <c r="P20" s="50"/>
      <c r="Q20" s="50"/>
      <c r="R20" s="50"/>
      <c r="S20" s="50"/>
      <c r="T20" s="50"/>
      <c r="U20" s="50"/>
      <c r="V20" s="50"/>
      <c r="W20" s="50"/>
      <c r="X20" s="50"/>
      <c r="Y20" s="50"/>
      <c r="Z20" s="95"/>
      <c r="AA20" s="50"/>
    </row>
    <row r="21" spans="1:27" ht="15" customHeight="1" x14ac:dyDescent="0.15">
      <c r="A21" s="355"/>
      <c r="B21" s="51"/>
      <c r="C21" s="360" t="s">
        <v>19</v>
      </c>
      <c r="D21" s="360"/>
      <c r="E21" s="360"/>
      <c r="F21" s="50"/>
      <c r="G21" s="360" t="s">
        <v>20</v>
      </c>
      <c r="H21" s="360"/>
      <c r="I21" s="360"/>
      <c r="J21" s="50"/>
      <c r="K21" s="50"/>
      <c r="L21" s="50"/>
      <c r="M21" s="50"/>
      <c r="N21" s="50"/>
      <c r="O21" s="50"/>
      <c r="P21" s="50"/>
      <c r="Q21" s="50"/>
      <c r="R21" s="50"/>
      <c r="S21" s="50"/>
      <c r="T21" s="50"/>
      <c r="U21" s="50"/>
      <c r="V21" s="50"/>
      <c r="W21" s="50"/>
      <c r="X21" s="50"/>
      <c r="Y21" s="50"/>
      <c r="Z21" s="95"/>
      <c r="AA21" s="50"/>
    </row>
    <row r="22" spans="1:27" ht="21" customHeight="1" x14ac:dyDescent="0.15">
      <c r="A22" s="355"/>
      <c r="B22" s="51"/>
      <c r="C22" s="362"/>
      <c r="D22" s="363"/>
      <c r="E22" s="79" t="s">
        <v>3</v>
      </c>
      <c r="F22" s="50" t="s">
        <v>78</v>
      </c>
      <c r="G22" s="362"/>
      <c r="H22" s="363"/>
      <c r="I22" s="79" t="s">
        <v>3</v>
      </c>
      <c r="J22" s="50" t="s">
        <v>79</v>
      </c>
      <c r="K22" s="362">
        <f>IF(K5&lt;K8,IF($K$5="","",NETWORKDAYS.INTL($K$5+1,$K$8,1)),0)</f>
        <v>0</v>
      </c>
      <c r="L22" s="363"/>
      <c r="M22" s="79" t="s">
        <v>3</v>
      </c>
      <c r="N22" s="114" t="s">
        <v>81</v>
      </c>
      <c r="O22" s="50"/>
      <c r="P22" s="50"/>
      <c r="Q22" s="50"/>
      <c r="R22" s="50"/>
      <c r="S22" s="50"/>
      <c r="T22" s="50"/>
      <c r="U22" s="50"/>
      <c r="V22" s="50"/>
      <c r="W22" s="50"/>
      <c r="X22" s="50"/>
      <c r="Y22" s="50"/>
      <c r="Z22" s="95"/>
      <c r="AA22" s="50"/>
    </row>
    <row r="23" spans="1:27" ht="7.5" customHeight="1" x14ac:dyDescent="0.15">
      <c r="A23" s="355"/>
      <c r="B23" s="50"/>
      <c r="C23" s="50"/>
      <c r="D23" s="50"/>
      <c r="E23" s="50"/>
      <c r="F23" s="50"/>
      <c r="G23" s="50"/>
      <c r="H23" s="50"/>
      <c r="I23" s="50"/>
      <c r="J23" s="74"/>
      <c r="K23" s="74"/>
      <c r="L23" s="74"/>
      <c r="M23" s="74"/>
      <c r="N23" s="74"/>
      <c r="O23" s="74"/>
      <c r="P23" s="74"/>
      <c r="Q23" s="74"/>
      <c r="R23" s="74"/>
      <c r="S23" s="50"/>
      <c r="T23" s="50"/>
      <c r="U23" s="50"/>
      <c r="V23" s="50"/>
      <c r="W23" s="50"/>
      <c r="X23" s="50"/>
      <c r="Y23" s="50"/>
      <c r="Z23" s="95"/>
      <c r="AA23" s="50"/>
    </row>
    <row r="24" spans="1:27" ht="15" customHeight="1" x14ac:dyDescent="0.15">
      <c r="A24" s="355"/>
      <c r="B24" s="50"/>
      <c r="C24" s="364" t="s">
        <v>110</v>
      </c>
      <c r="D24" s="365"/>
      <c r="E24" s="365"/>
      <c r="F24" s="365"/>
      <c r="G24" s="365"/>
      <c r="H24" s="365"/>
      <c r="I24" s="365"/>
      <c r="J24" s="365"/>
      <c r="K24" s="365"/>
      <c r="L24" s="365"/>
      <c r="M24" s="378"/>
      <c r="N24" s="50"/>
      <c r="O24" s="364" t="s">
        <v>111</v>
      </c>
      <c r="P24" s="365"/>
      <c r="Q24" s="365"/>
      <c r="R24" s="365"/>
      <c r="S24" s="365"/>
      <c r="T24" s="365"/>
      <c r="U24" s="365"/>
      <c r="V24" s="365"/>
      <c r="W24" s="366"/>
      <c r="X24" s="50"/>
      <c r="Y24" s="50"/>
      <c r="Z24" s="101"/>
      <c r="AA24" s="50"/>
    </row>
    <row r="25" spans="1:27" ht="15" customHeight="1" x14ac:dyDescent="0.15">
      <c r="A25" s="355"/>
      <c r="B25" s="50"/>
      <c r="C25" s="367"/>
      <c r="D25" s="368"/>
      <c r="E25" s="368"/>
      <c r="F25" s="368"/>
      <c r="G25" s="368"/>
      <c r="H25" s="368"/>
      <c r="I25" s="368"/>
      <c r="J25" s="368"/>
      <c r="K25" s="368"/>
      <c r="L25" s="368"/>
      <c r="M25" s="379"/>
      <c r="N25" s="112"/>
      <c r="O25" s="367"/>
      <c r="P25" s="368"/>
      <c r="Q25" s="368"/>
      <c r="R25" s="368"/>
      <c r="S25" s="368"/>
      <c r="T25" s="368"/>
      <c r="U25" s="368"/>
      <c r="V25" s="368"/>
      <c r="W25" s="369"/>
      <c r="X25" s="50"/>
      <c r="Y25" s="50"/>
      <c r="Z25" s="101"/>
      <c r="AA25" s="50"/>
    </row>
    <row r="26" spans="1:27" ht="6" customHeight="1" thickBot="1" x14ac:dyDescent="0.2">
      <c r="A26" s="359"/>
      <c r="B26" s="55"/>
      <c r="C26" s="62"/>
      <c r="D26" s="62"/>
      <c r="E26" s="62"/>
      <c r="F26" s="62"/>
      <c r="G26" s="62"/>
      <c r="H26" s="62"/>
      <c r="I26" s="62"/>
      <c r="J26" s="62"/>
      <c r="K26" s="62"/>
      <c r="L26" s="62"/>
      <c r="M26" s="76"/>
      <c r="N26" s="54"/>
      <c r="O26" s="62"/>
      <c r="P26" s="62"/>
      <c r="Q26" s="62"/>
      <c r="R26" s="62"/>
      <c r="S26" s="62"/>
      <c r="T26" s="62"/>
      <c r="U26" s="62"/>
      <c r="V26" s="62"/>
      <c r="W26" s="62"/>
      <c r="X26" s="62"/>
      <c r="Y26" s="62"/>
      <c r="Z26" s="105"/>
      <c r="AA26" s="50"/>
    </row>
    <row r="27" spans="1:27" ht="5.25" customHeight="1" thickTop="1" x14ac:dyDescent="0.15">
      <c r="A27" s="358" t="s">
        <v>54</v>
      </c>
      <c r="B27" s="61"/>
      <c r="C27" s="63"/>
      <c r="D27" s="63"/>
      <c r="E27" s="63"/>
      <c r="F27" s="63"/>
      <c r="G27" s="63"/>
      <c r="H27" s="63"/>
      <c r="I27" s="63"/>
      <c r="J27" s="63"/>
      <c r="K27" s="63"/>
      <c r="L27" s="63"/>
      <c r="M27" s="77"/>
      <c r="N27" s="64"/>
      <c r="O27" s="63"/>
      <c r="P27" s="63"/>
      <c r="Q27" s="63"/>
      <c r="R27" s="63"/>
      <c r="S27" s="63"/>
      <c r="T27" s="63"/>
      <c r="U27" s="63"/>
      <c r="V27" s="63"/>
      <c r="W27" s="63"/>
      <c r="X27" s="63"/>
      <c r="Y27" s="63"/>
      <c r="Z27" s="106"/>
      <c r="AA27" s="50"/>
    </row>
    <row r="28" spans="1:27" ht="15" customHeight="1" x14ac:dyDescent="0.15">
      <c r="A28" s="416"/>
      <c r="B28" s="98" t="s">
        <v>105</v>
      </c>
      <c r="C28" s="50"/>
      <c r="D28" s="50"/>
      <c r="E28" s="50"/>
      <c r="F28" s="50"/>
      <c r="G28" s="50"/>
      <c r="H28" s="50"/>
      <c r="I28" s="50"/>
      <c r="J28" s="50"/>
      <c r="K28" s="50"/>
      <c r="L28" s="50"/>
      <c r="M28" s="50"/>
      <c r="N28" s="50"/>
      <c r="O28" s="50"/>
      <c r="P28" s="50"/>
      <c r="Q28" s="328"/>
      <c r="R28" s="328"/>
      <c r="S28" s="328"/>
      <c r="T28" s="328"/>
      <c r="U28" s="328"/>
      <c r="V28" s="348"/>
      <c r="W28" s="348"/>
      <c r="X28" s="348"/>
      <c r="Y28" s="348"/>
      <c r="Z28" s="95"/>
      <c r="AA28" s="50"/>
    </row>
    <row r="29" spans="1:27" ht="15" customHeight="1" x14ac:dyDescent="0.15">
      <c r="A29" s="416"/>
      <c r="B29" s="50"/>
      <c r="C29" s="377" t="s">
        <v>63</v>
      </c>
      <c r="D29" s="377"/>
      <c r="E29" s="377"/>
      <c r="F29" s="377"/>
      <c r="G29" s="50"/>
      <c r="H29" s="50"/>
      <c r="I29" s="50"/>
      <c r="J29" s="50"/>
      <c r="K29" s="50"/>
      <c r="L29" s="50"/>
      <c r="M29" s="50"/>
      <c r="N29" s="50"/>
      <c r="O29" s="50"/>
      <c r="P29" s="50"/>
      <c r="Q29" s="405"/>
      <c r="R29" s="405"/>
      <c r="S29" s="405"/>
      <c r="T29" s="405"/>
      <c r="U29" s="405"/>
      <c r="V29" s="350"/>
      <c r="W29" s="350"/>
      <c r="X29" s="350"/>
      <c r="Y29" s="351"/>
      <c r="Z29" s="95"/>
      <c r="AA29" s="50"/>
    </row>
    <row r="30" spans="1:27" ht="15" customHeight="1" x14ac:dyDescent="0.15">
      <c r="A30" s="416"/>
      <c r="B30" s="50"/>
      <c r="C30" s="377"/>
      <c r="D30" s="377"/>
      <c r="E30" s="377"/>
      <c r="F30" s="377"/>
      <c r="G30" s="50"/>
      <c r="H30" s="50"/>
      <c r="I30" s="50"/>
      <c r="J30" s="50"/>
      <c r="K30" s="50"/>
      <c r="L30" s="50"/>
      <c r="M30" s="50"/>
      <c r="N30" s="50"/>
      <c r="O30" s="50"/>
      <c r="P30" s="50"/>
      <c r="Q30" s="405"/>
      <c r="R30" s="405"/>
      <c r="S30" s="405"/>
      <c r="T30" s="405"/>
      <c r="U30" s="405"/>
      <c r="V30" s="350"/>
      <c r="W30" s="350"/>
      <c r="X30" s="350"/>
      <c r="Y30" s="351"/>
      <c r="Z30" s="95"/>
      <c r="AA30" s="50"/>
    </row>
    <row r="31" spans="1:27" ht="9.75" customHeight="1" x14ac:dyDescent="0.15">
      <c r="A31" s="416"/>
      <c r="B31" s="50"/>
      <c r="C31" s="328" t="s">
        <v>44</v>
      </c>
      <c r="D31" s="328"/>
      <c r="E31" s="328"/>
      <c r="F31" s="328"/>
      <c r="G31" s="50"/>
      <c r="H31" s="50"/>
      <c r="I31" s="50"/>
      <c r="J31" s="50"/>
      <c r="K31" s="376" t="s">
        <v>64</v>
      </c>
      <c r="L31" s="376"/>
      <c r="M31" s="376"/>
      <c r="N31" s="376"/>
      <c r="O31" s="50"/>
      <c r="P31" s="50"/>
      <c r="Q31" s="425" t="s">
        <v>186</v>
      </c>
      <c r="R31" s="425"/>
      <c r="S31" s="425"/>
      <c r="T31" s="425"/>
      <c r="U31" s="425"/>
      <c r="V31" s="422" t="s">
        <v>52</v>
      </c>
      <c r="W31" s="422"/>
      <c r="X31" s="422"/>
      <c r="Y31" s="422"/>
      <c r="Z31" s="95"/>
      <c r="AA31" s="50"/>
    </row>
    <row r="32" spans="1:27" ht="7.5" customHeight="1" thickBot="1" x14ac:dyDescent="0.2">
      <c r="A32" s="416"/>
      <c r="B32" s="50"/>
      <c r="C32" s="328"/>
      <c r="D32" s="328"/>
      <c r="E32" s="328"/>
      <c r="F32" s="328"/>
      <c r="G32" s="50"/>
      <c r="H32" s="50"/>
      <c r="I32" s="50"/>
      <c r="J32" s="50"/>
      <c r="K32" s="351"/>
      <c r="L32" s="351"/>
      <c r="M32" s="351"/>
      <c r="N32" s="351"/>
      <c r="O32" s="50"/>
      <c r="P32" s="50"/>
      <c r="Q32" s="426"/>
      <c r="R32" s="426"/>
      <c r="S32" s="426"/>
      <c r="T32" s="426"/>
      <c r="U32" s="426"/>
      <c r="V32" s="423"/>
      <c r="W32" s="423"/>
      <c r="X32" s="423"/>
      <c r="Y32" s="423"/>
      <c r="Z32" s="95"/>
      <c r="AA32" s="50"/>
    </row>
    <row r="33" spans="1:41" ht="21.75" customHeight="1" thickTop="1" thickBot="1" x14ac:dyDescent="0.2">
      <c r="A33" s="416"/>
      <c r="B33" s="50"/>
      <c r="C33" s="380"/>
      <c r="D33" s="381"/>
      <c r="E33" s="382"/>
      <c r="F33" s="79" t="s">
        <v>6</v>
      </c>
      <c r="G33" s="383" t="s">
        <v>82</v>
      </c>
      <c r="H33" s="383"/>
      <c r="I33" s="383"/>
      <c r="J33" s="383"/>
      <c r="K33" s="274">
        <f>IF(C33="",0,ROUND(C33/22,-1))</f>
        <v>0</v>
      </c>
      <c r="L33" s="384"/>
      <c r="M33" s="384"/>
      <c r="N33" s="79" t="s">
        <v>6</v>
      </c>
      <c r="O33" s="114" t="s">
        <v>83</v>
      </c>
      <c r="P33" s="50"/>
      <c r="Q33" s="386"/>
      <c r="R33" s="387"/>
      <c r="S33" s="387"/>
      <c r="T33" s="387"/>
      <c r="U33" s="388"/>
      <c r="V33" s="344" t="str">
        <f>IF(Q33="","",VLOOKUP(Q33,上限額表!A1:C20,2,FALSE))</f>
        <v/>
      </c>
      <c r="W33" s="344"/>
      <c r="X33" s="344"/>
      <c r="Y33" s="205" t="s">
        <v>6</v>
      </c>
      <c r="Z33" s="95"/>
      <c r="AA33" s="50"/>
    </row>
    <row r="34" spans="1:41" ht="10.5" customHeight="1" thickTop="1" x14ac:dyDescent="0.15">
      <c r="A34" s="416"/>
      <c r="B34" s="50"/>
      <c r="C34" s="50"/>
      <c r="D34" s="50"/>
      <c r="E34" s="50"/>
      <c r="F34" s="50"/>
      <c r="G34" s="50"/>
      <c r="H34" s="50"/>
      <c r="I34" s="50"/>
      <c r="J34" s="50"/>
      <c r="K34" s="385" t="s">
        <v>84</v>
      </c>
      <c r="L34" s="385"/>
      <c r="M34" s="385"/>
      <c r="N34" s="385"/>
      <c r="O34" s="68"/>
      <c r="P34" s="68"/>
      <c r="Q34" s="389" t="s">
        <v>119</v>
      </c>
      <c r="R34" s="390"/>
      <c r="S34" s="390"/>
      <c r="T34" s="390"/>
      <c r="U34" s="390"/>
      <c r="V34" s="391"/>
      <c r="W34" s="391"/>
      <c r="X34" s="391"/>
      <c r="Y34" s="392"/>
      <c r="Z34" s="95"/>
      <c r="AA34" s="50"/>
    </row>
    <row r="35" spans="1:41" ht="7.5" customHeight="1" x14ac:dyDescent="0.15">
      <c r="A35" s="416"/>
      <c r="B35" s="50"/>
      <c r="C35" s="376" t="s">
        <v>45</v>
      </c>
      <c r="D35" s="376"/>
      <c r="E35" s="376"/>
      <c r="F35" s="376"/>
      <c r="G35" s="112"/>
      <c r="H35" s="49"/>
      <c r="I35" s="49"/>
      <c r="J35" s="49"/>
      <c r="K35" s="377" t="s">
        <v>67</v>
      </c>
      <c r="L35" s="377"/>
      <c r="M35" s="377"/>
      <c r="N35" s="377"/>
      <c r="O35" s="49"/>
      <c r="P35" s="49"/>
      <c r="Q35" s="389"/>
      <c r="R35" s="390"/>
      <c r="S35" s="390"/>
      <c r="T35" s="390"/>
      <c r="U35" s="390"/>
      <c r="V35" s="390"/>
      <c r="W35" s="390"/>
      <c r="X35" s="390"/>
      <c r="Y35" s="393"/>
      <c r="Z35" s="95"/>
      <c r="AA35" s="50"/>
      <c r="AB35" s="50"/>
      <c r="AC35" s="50"/>
      <c r="AD35" s="50"/>
      <c r="AE35" s="50"/>
    </row>
    <row r="36" spans="1:41" ht="7.5" customHeight="1" x14ac:dyDescent="0.15">
      <c r="A36" s="416"/>
      <c r="B36" s="50"/>
      <c r="C36" s="376"/>
      <c r="D36" s="376"/>
      <c r="E36" s="376"/>
      <c r="F36" s="376"/>
      <c r="G36" s="138"/>
      <c r="H36" s="49"/>
      <c r="I36" s="49"/>
      <c r="J36" s="49"/>
      <c r="K36" s="377"/>
      <c r="L36" s="377"/>
      <c r="M36" s="377"/>
      <c r="N36" s="377"/>
      <c r="O36" s="49"/>
      <c r="P36" s="49"/>
      <c r="Q36" s="389"/>
      <c r="R36" s="390"/>
      <c r="S36" s="390"/>
      <c r="T36" s="390"/>
      <c r="U36" s="390"/>
      <c r="V36" s="390"/>
      <c r="W36" s="390"/>
      <c r="X36" s="390"/>
      <c r="Y36" s="393"/>
      <c r="Z36" s="95"/>
      <c r="AA36" s="50"/>
      <c r="AB36" s="50"/>
      <c r="AC36" s="50"/>
      <c r="AD36" s="50"/>
      <c r="AE36" s="50"/>
    </row>
    <row r="37" spans="1:41" ht="7.5" customHeight="1" x14ac:dyDescent="0.15">
      <c r="A37" s="416"/>
      <c r="B37" s="50"/>
      <c r="C37" s="376"/>
      <c r="D37" s="376"/>
      <c r="E37" s="376"/>
      <c r="F37" s="376"/>
      <c r="G37" s="112"/>
      <c r="H37" s="49"/>
      <c r="I37" s="49"/>
      <c r="J37" s="49"/>
      <c r="K37" s="377"/>
      <c r="L37" s="377"/>
      <c r="M37" s="377"/>
      <c r="N37" s="377"/>
      <c r="O37" s="49"/>
      <c r="P37" s="49"/>
      <c r="Q37" s="389"/>
      <c r="R37" s="390"/>
      <c r="S37" s="390"/>
      <c r="T37" s="390"/>
      <c r="U37" s="390"/>
      <c r="V37" s="390"/>
      <c r="W37" s="390"/>
      <c r="X37" s="390"/>
      <c r="Y37" s="393"/>
      <c r="Z37" s="95"/>
      <c r="AA37" s="50"/>
      <c r="AB37" s="50"/>
      <c r="AC37" s="50"/>
      <c r="AD37" s="50"/>
      <c r="AE37" s="50"/>
    </row>
    <row r="38" spans="1:41" ht="7.5" customHeight="1" x14ac:dyDescent="0.15">
      <c r="A38" s="416"/>
      <c r="B38" s="50"/>
      <c r="C38" s="397">
        <f>K33</f>
        <v>0</v>
      </c>
      <c r="D38" s="398"/>
      <c r="E38" s="398"/>
      <c r="F38" s="401" t="s">
        <v>6</v>
      </c>
      <c r="G38" s="403" t="s">
        <v>85</v>
      </c>
      <c r="H38" s="403"/>
      <c r="I38" s="403"/>
      <c r="J38" s="403"/>
      <c r="K38" s="397">
        <f>IF(C38="",0,IF(ROUNDDOWN(C38/100*67,0)&gt;$V$33,$V$33,ROUNDDOWN(C38/100*67,0)))</f>
        <v>0</v>
      </c>
      <c r="L38" s="398"/>
      <c r="M38" s="398"/>
      <c r="N38" s="401" t="s">
        <v>6</v>
      </c>
      <c r="O38" s="406" t="s">
        <v>86</v>
      </c>
      <c r="P38" s="404"/>
      <c r="Q38" s="389"/>
      <c r="R38" s="390"/>
      <c r="S38" s="390"/>
      <c r="T38" s="390"/>
      <c r="U38" s="390"/>
      <c r="V38" s="390"/>
      <c r="W38" s="390"/>
      <c r="X38" s="390"/>
      <c r="Y38" s="393"/>
      <c r="Z38" s="95"/>
      <c r="AA38" s="113"/>
      <c r="AB38" s="50"/>
      <c r="AC38" s="50"/>
      <c r="AD38" s="50"/>
      <c r="AE38" s="50"/>
    </row>
    <row r="39" spans="1:41" ht="13.5" customHeight="1" x14ac:dyDescent="0.15">
      <c r="A39" s="416"/>
      <c r="B39" s="50"/>
      <c r="C39" s="399"/>
      <c r="D39" s="400"/>
      <c r="E39" s="400"/>
      <c r="F39" s="402"/>
      <c r="G39" s="404"/>
      <c r="H39" s="404"/>
      <c r="I39" s="404"/>
      <c r="J39" s="404"/>
      <c r="K39" s="399"/>
      <c r="L39" s="400"/>
      <c r="M39" s="400"/>
      <c r="N39" s="402"/>
      <c r="O39" s="404"/>
      <c r="P39" s="404"/>
      <c r="Q39" s="394"/>
      <c r="R39" s="395"/>
      <c r="S39" s="395"/>
      <c r="T39" s="395"/>
      <c r="U39" s="395"/>
      <c r="V39" s="395"/>
      <c r="W39" s="395"/>
      <c r="X39" s="395"/>
      <c r="Y39" s="396"/>
      <c r="Z39" s="95"/>
      <c r="AA39" s="113"/>
      <c r="AB39" s="50"/>
      <c r="AC39" s="50"/>
      <c r="AD39" s="50"/>
      <c r="AE39" s="50"/>
    </row>
    <row r="40" spans="1:41" ht="12" customHeight="1" x14ac:dyDescent="0.15">
      <c r="A40" s="416"/>
      <c r="B40" s="50"/>
      <c r="C40" s="50"/>
      <c r="D40" s="50"/>
      <c r="E40" s="50"/>
      <c r="F40" s="49"/>
      <c r="G40" s="49"/>
      <c r="H40" s="49"/>
      <c r="I40" s="49"/>
      <c r="J40" s="49"/>
      <c r="K40" s="385" t="s">
        <v>60</v>
      </c>
      <c r="L40" s="385"/>
      <c r="M40" s="385"/>
      <c r="N40" s="385"/>
      <c r="O40" s="68"/>
      <c r="P40" s="68"/>
      <c r="Z40" s="95"/>
      <c r="AA40" s="78"/>
      <c r="AB40" s="50"/>
      <c r="AC40" s="50"/>
      <c r="AD40" s="50"/>
      <c r="AE40" s="50"/>
    </row>
    <row r="41" spans="1:41" ht="6" customHeight="1" x14ac:dyDescent="0.15">
      <c r="A41" s="416"/>
      <c r="B41" s="53"/>
      <c r="C41" s="53"/>
      <c r="D41" s="53"/>
      <c r="E41" s="53"/>
      <c r="F41" s="56"/>
      <c r="G41" s="56"/>
      <c r="H41" s="56"/>
      <c r="I41" s="56"/>
      <c r="J41" s="56"/>
      <c r="K41" s="56"/>
      <c r="L41" s="56"/>
      <c r="M41" s="56"/>
      <c r="N41" s="56"/>
      <c r="O41" s="56"/>
      <c r="P41" s="56"/>
      <c r="Q41" s="56"/>
      <c r="R41" s="53"/>
      <c r="S41" s="53"/>
      <c r="T41" s="53"/>
      <c r="U41" s="53"/>
      <c r="V41" s="53"/>
      <c r="W41" s="53"/>
      <c r="X41" s="53"/>
      <c r="Y41" s="53"/>
      <c r="Z41" s="103"/>
      <c r="AA41" s="50"/>
      <c r="AB41" s="50"/>
      <c r="AC41" s="50"/>
      <c r="AD41" s="50"/>
      <c r="AE41" s="50"/>
    </row>
    <row r="42" spans="1:41" ht="4.5" customHeight="1" x14ac:dyDescent="0.15">
      <c r="A42" s="416"/>
      <c r="B42" s="50"/>
      <c r="C42" s="50"/>
      <c r="D42" s="50"/>
      <c r="E42" s="50"/>
      <c r="F42" s="49"/>
      <c r="G42" s="49"/>
      <c r="H42" s="49"/>
      <c r="I42" s="49"/>
      <c r="J42" s="49"/>
      <c r="K42" s="49"/>
      <c r="L42" s="49"/>
      <c r="M42" s="49"/>
      <c r="N42" s="49"/>
      <c r="O42" s="49"/>
      <c r="P42" s="49"/>
      <c r="Q42" s="49"/>
      <c r="R42" s="50"/>
      <c r="S42" s="50"/>
      <c r="T42" s="50"/>
      <c r="U42" s="50"/>
      <c r="V42" s="50"/>
      <c r="W42" s="50"/>
      <c r="X42" s="50"/>
      <c r="Y42" s="50"/>
      <c r="Z42" s="95"/>
      <c r="AA42" s="50"/>
      <c r="AB42" s="50"/>
      <c r="AC42" s="50"/>
      <c r="AD42" s="50"/>
      <c r="AE42" s="50"/>
    </row>
    <row r="43" spans="1:41" ht="21" customHeight="1" x14ac:dyDescent="0.15">
      <c r="A43" s="416"/>
      <c r="B43" s="98" t="s">
        <v>106</v>
      </c>
      <c r="C43" s="50"/>
      <c r="D43" s="50"/>
      <c r="E43" s="50"/>
      <c r="F43" s="49"/>
      <c r="G43" s="49"/>
      <c r="H43" s="49"/>
      <c r="I43" s="49"/>
      <c r="J43" s="49"/>
      <c r="K43" s="49"/>
      <c r="L43" s="49"/>
      <c r="M43" s="49"/>
      <c r="N43" s="49"/>
      <c r="O43" s="49"/>
      <c r="P43" s="49"/>
      <c r="Q43" s="328"/>
      <c r="R43" s="328"/>
      <c r="S43" s="328"/>
      <c r="T43" s="328"/>
      <c r="U43" s="328"/>
      <c r="V43" s="348"/>
      <c r="W43" s="348"/>
      <c r="X43" s="348"/>
      <c r="Y43" s="348"/>
      <c r="Z43" s="95"/>
      <c r="AA43" s="50"/>
      <c r="AB43" s="50"/>
      <c r="AC43" s="50"/>
      <c r="AD43" s="50"/>
      <c r="AE43" s="50"/>
      <c r="AF43" s="50"/>
      <c r="AG43" s="50"/>
      <c r="AH43" s="50"/>
      <c r="AI43" s="50"/>
      <c r="AJ43" s="50"/>
      <c r="AK43" s="50"/>
      <c r="AL43" s="50"/>
      <c r="AM43" s="50"/>
      <c r="AN43" s="50"/>
      <c r="AO43" s="50"/>
    </row>
    <row r="44" spans="1:41" ht="14.25" customHeight="1" x14ac:dyDescent="0.15">
      <c r="A44" s="416"/>
      <c r="B44" s="50"/>
      <c r="C44" s="377" t="s">
        <v>63</v>
      </c>
      <c r="D44" s="377"/>
      <c r="E44" s="377"/>
      <c r="F44" s="377"/>
      <c r="G44" s="50"/>
      <c r="H44" s="50"/>
      <c r="I44" s="50"/>
      <c r="J44" s="50"/>
      <c r="K44" s="50"/>
      <c r="L44" s="50"/>
      <c r="M44" s="50"/>
      <c r="N44" s="50"/>
      <c r="O44" s="50"/>
      <c r="P44" s="50"/>
      <c r="Q44" s="405"/>
      <c r="R44" s="405"/>
      <c r="S44" s="405"/>
      <c r="T44" s="405"/>
      <c r="U44" s="405"/>
      <c r="V44" s="350"/>
      <c r="W44" s="350"/>
      <c r="X44" s="350"/>
      <c r="Y44" s="351"/>
      <c r="Z44" s="95"/>
      <c r="AA44" s="50"/>
      <c r="AB44" s="50"/>
      <c r="AC44" s="50"/>
      <c r="AD44" s="50"/>
      <c r="AE44" s="50"/>
      <c r="AF44" s="50"/>
      <c r="AG44" s="50"/>
      <c r="AH44" s="50"/>
      <c r="AI44" s="50"/>
      <c r="AJ44" s="50"/>
      <c r="AK44" s="50"/>
      <c r="AL44" s="50"/>
      <c r="AM44" s="50"/>
      <c r="AN44" s="50"/>
      <c r="AO44" s="50"/>
    </row>
    <row r="45" spans="1:41" ht="7.5" customHeight="1" x14ac:dyDescent="0.15">
      <c r="A45" s="416"/>
      <c r="B45" s="50"/>
      <c r="C45" s="377"/>
      <c r="D45" s="377"/>
      <c r="E45" s="377"/>
      <c r="F45" s="377"/>
      <c r="G45" s="50"/>
      <c r="H45" s="50"/>
      <c r="I45" s="50"/>
      <c r="J45" s="50"/>
      <c r="K45" s="50"/>
      <c r="L45" s="50"/>
      <c r="M45" s="50"/>
      <c r="N45" s="50"/>
      <c r="O45" s="50"/>
      <c r="P45" s="50"/>
      <c r="Q45" s="405"/>
      <c r="R45" s="405"/>
      <c r="S45" s="405"/>
      <c r="T45" s="405"/>
      <c r="U45" s="405"/>
      <c r="V45" s="350"/>
      <c r="W45" s="350"/>
      <c r="X45" s="350"/>
      <c r="Y45" s="351"/>
      <c r="Z45" s="95"/>
      <c r="AA45" s="50"/>
      <c r="AB45" s="69"/>
      <c r="AC45" s="69"/>
      <c r="AD45" s="70"/>
      <c r="AE45" s="71"/>
      <c r="AF45" s="71"/>
      <c r="AG45" s="71"/>
      <c r="AH45" s="50"/>
      <c r="AI45" s="72"/>
      <c r="AJ45" s="72"/>
      <c r="AK45" s="50"/>
      <c r="AL45" s="73"/>
      <c r="AM45" s="50"/>
      <c r="AN45" s="50"/>
      <c r="AO45" s="50"/>
    </row>
    <row r="46" spans="1:41" ht="2.25" customHeight="1" x14ac:dyDescent="0.15">
      <c r="A46" s="416"/>
      <c r="B46" s="50"/>
      <c r="C46" s="328" t="s">
        <v>44</v>
      </c>
      <c r="D46" s="328"/>
      <c r="E46" s="328"/>
      <c r="F46" s="328"/>
      <c r="G46" s="50"/>
      <c r="H46" s="50"/>
      <c r="I46" s="50"/>
      <c r="J46" s="50"/>
      <c r="K46" s="376" t="s">
        <v>61</v>
      </c>
      <c r="L46" s="376"/>
      <c r="M46" s="376"/>
      <c r="N46" s="376"/>
      <c r="O46" s="50"/>
      <c r="P46" s="50"/>
      <c r="Q46" s="405"/>
      <c r="R46" s="405"/>
      <c r="S46" s="405"/>
      <c r="T46" s="405"/>
      <c r="U46" s="405"/>
      <c r="V46" s="350"/>
      <c r="W46" s="350"/>
      <c r="X46" s="350"/>
      <c r="Y46" s="351"/>
      <c r="Z46" s="95"/>
      <c r="AA46" s="50"/>
      <c r="AB46" s="69"/>
      <c r="AC46" s="69"/>
      <c r="AD46" s="70"/>
      <c r="AE46" s="71"/>
      <c r="AF46" s="71"/>
      <c r="AG46" s="71"/>
      <c r="AH46" s="50"/>
      <c r="AI46" s="72"/>
      <c r="AJ46" s="72"/>
      <c r="AK46" s="50"/>
      <c r="AL46" s="72"/>
      <c r="AM46" s="50"/>
      <c r="AN46" s="50"/>
      <c r="AO46" s="50"/>
    </row>
    <row r="47" spans="1:41" ht="21" customHeight="1" x14ac:dyDescent="0.15">
      <c r="A47" s="416"/>
      <c r="B47" s="50"/>
      <c r="C47" s="328"/>
      <c r="D47" s="328"/>
      <c r="E47" s="328"/>
      <c r="F47" s="328"/>
      <c r="G47" s="50"/>
      <c r="H47" s="50"/>
      <c r="I47" s="50"/>
      <c r="J47" s="50"/>
      <c r="K47" s="351"/>
      <c r="L47" s="351"/>
      <c r="M47" s="351"/>
      <c r="N47" s="351"/>
      <c r="O47" s="50"/>
      <c r="P47" s="50"/>
      <c r="Q47" s="349" t="s">
        <v>186</v>
      </c>
      <c r="R47" s="349"/>
      <c r="S47" s="349"/>
      <c r="T47" s="349"/>
      <c r="U47" s="349"/>
      <c r="V47" s="424" t="s">
        <v>52</v>
      </c>
      <c r="W47" s="424"/>
      <c r="X47" s="424"/>
      <c r="Y47" s="424"/>
      <c r="Z47" s="95"/>
      <c r="AA47" s="50"/>
      <c r="AB47" s="69"/>
      <c r="AC47" s="69"/>
      <c r="AD47" s="70"/>
      <c r="AE47" s="71"/>
      <c r="AF47" s="71"/>
      <c r="AG47" s="71"/>
      <c r="AH47" s="50"/>
      <c r="AI47" s="72"/>
      <c r="AJ47" s="72"/>
      <c r="AK47" s="50"/>
      <c r="AL47" s="72"/>
      <c r="AM47" s="50"/>
      <c r="AN47" s="50"/>
      <c r="AO47" s="50"/>
    </row>
    <row r="48" spans="1:41" ht="21.75" customHeight="1" x14ac:dyDescent="0.15">
      <c r="A48" s="416"/>
      <c r="B48" s="50"/>
      <c r="C48" s="274">
        <f>C33</f>
        <v>0</v>
      </c>
      <c r="D48" s="275"/>
      <c r="E48" s="275"/>
      <c r="F48" s="79" t="s">
        <v>6</v>
      </c>
      <c r="G48" s="383" t="s">
        <v>82</v>
      </c>
      <c r="H48" s="383"/>
      <c r="I48" s="383"/>
      <c r="J48" s="383"/>
      <c r="K48" s="274">
        <f>IF(C33="",0,ROUND(C33/22,-1))</f>
        <v>0</v>
      </c>
      <c r="L48" s="384"/>
      <c r="M48" s="384"/>
      <c r="N48" s="79" t="s">
        <v>6</v>
      </c>
      <c r="O48" s="114" t="s">
        <v>87</v>
      </c>
      <c r="P48" s="50"/>
      <c r="Q48" s="337">
        <f>Q33</f>
        <v>0</v>
      </c>
      <c r="R48" s="338"/>
      <c r="S48" s="338"/>
      <c r="T48" s="338"/>
      <c r="U48" s="339"/>
      <c r="V48" s="343" t="str">
        <f>IF(Q33="","",VLOOKUP(Q33,上限額表!A1:C20,3,FALSE))</f>
        <v/>
      </c>
      <c r="W48" s="344"/>
      <c r="X48" s="344"/>
      <c r="Y48" s="347" t="s">
        <v>117</v>
      </c>
      <c r="Z48" s="95"/>
      <c r="AA48" s="50"/>
      <c r="AB48" s="69"/>
      <c r="AC48" s="69"/>
      <c r="AD48" s="69"/>
      <c r="AN48" s="50"/>
      <c r="AO48" s="50"/>
    </row>
    <row r="49" spans="1:41" ht="7.5" customHeight="1" x14ac:dyDescent="0.15">
      <c r="A49" s="416"/>
      <c r="B49" s="50"/>
      <c r="C49" s="50"/>
      <c r="D49" s="50"/>
      <c r="E49" s="50"/>
      <c r="F49" s="50"/>
      <c r="G49" s="50"/>
      <c r="H49" s="50"/>
      <c r="I49" s="50"/>
      <c r="J49" s="50"/>
      <c r="K49" s="385" t="s">
        <v>84</v>
      </c>
      <c r="L49" s="385"/>
      <c r="M49" s="385"/>
      <c r="N49" s="385"/>
      <c r="O49" s="68"/>
      <c r="P49" s="68"/>
      <c r="Q49" s="337"/>
      <c r="R49" s="338"/>
      <c r="S49" s="338"/>
      <c r="T49" s="338"/>
      <c r="U49" s="339"/>
      <c r="V49" s="343"/>
      <c r="W49" s="344"/>
      <c r="X49" s="344"/>
      <c r="Y49" s="347"/>
      <c r="Z49" s="95"/>
      <c r="AA49" s="50"/>
      <c r="AB49" s="50"/>
      <c r="AC49" s="50"/>
      <c r="AD49" s="50"/>
      <c r="AN49" s="50"/>
      <c r="AO49" s="50"/>
    </row>
    <row r="50" spans="1:41" ht="3.75" customHeight="1" x14ac:dyDescent="0.15">
      <c r="A50" s="416"/>
      <c r="B50" s="50"/>
      <c r="C50" s="50"/>
      <c r="D50" s="50"/>
      <c r="E50" s="50"/>
      <c r="F50" s="50"/>
      <c r="G50" s="50"/>
      <c r="H50" s="50"/>
      <c r="I50" s="50"/>
      <c r="J50" s="50"/>
      <c r="K50" s="385"/>
      <c r="L50" s="385"/>
      <c r="M50" s="385"/>
      <c r="N50" s="385"/>
      <c r="O50" s="110"/>
      <c r="P50" s="110"/>
      <c r="Q50" s="340"/>
      <c r="R50" s="341"/>
      <c r="S50" s="341"/>
      <c r="T50" s="341"/>
      <c r="U50" s="342"/>
      <c r="V50" s="345"/>
      <c r="W50" s="346"/>
      <c r="X50" s="346"/>
      <c r="Y50" s="347"/>
      <c r="Z50" s="95"/>
      <c r="AA50" s="50"/>
      <c r="AB50" s="50"/>
      <c r="AC50" s="50"/>
      <c r="AD50" s="50"/>
      <c r="AE50" s="50"/>
      <c r="AF50" s="50"/>
      <c r="AG50" s="50"/>
      <c r="AH50" s="50"/>
      <c r="AI50" s="50"/>
      <c r="AJ50" s="50"/>
      <c r="AK50" s="50"/>
      <c r="AL50" s="50"/>
      <c r="AM50" s="50"/>
      <c r="AN50" s="50"/>
      <c r="AO50" s="50"/>
    </row>
    <row r="51" spans="1:41" ht="21" customHeight="1" x14ac:dyDescent="0.15">
      <c r="A51" s="416"/>
      <c r="B51" s="50"/>
      <c r="C51" s="376" t="s">
        <v>46</v>
      </c>
      <c r="D51" s="376"/>
      <c r="E51" s="376"/>
      <c r="F51" s="376"/>
      <c r="G51" s="50"/>
      <c r="H51" s="49"/>
      <c r="I51" s="49"/>
      <c r="J51" s="49"/>
      <c r="K51" s="376" t="s">
        <v>68</v>
      </c>
      <c r="L51" s="376"/>
      <c r="M51" s="376"/>
      <c r="N51" s="376"/>
      <c r="O51" s="49"/>
      <c r="P51" s="49"/>
      <c r="Q51" s="407" t="s">
        <v>118</v>
      </c>
      <c r="R51" s="408"/>
      <c r="S51" s="408"/>
      <c r="T51" s="408"/>
      <c r="U51" s="408"/>
      <c r="V51" s="408"/>
      <c r="W51" s="408"/>
      <c r="X51" s="408"/>
      <c r="Y51" s="409"/>
      <c r="Z51" s="95"/>
      <c r="AA51" s="50"/>
      <c r="AB51" s="50"/>
      <c r="AC51" s="50"/>
      <c r="AD51" s="50"/>
      <c r="AE51" s="50"/>
      <c r="AF51" s="50"/>
      <c r="AG51" s="50"/>
      <c r="AH51" s="50"/>
      <c r="AI51" s="50"/>
      <c r="AJ51" s="50"/>
      <c r="AK51" s="50"/>
      <c r="AL51" s="50"/>
      <c r="AM51" s="50"/>
      <c r="AN51" s="50"/>
      <c r="AO51" s="50"/>
    </row>
    <row r="52" spans="1:41" ht="12.75" customHeight="1" x14ac:dyDescent="0.15">
      <c r="A52" s="416"/>
      <c r="B52" s="50"/>
      <c r="C52" s="351"/>
      <c r="D52" s="351"/>
      <c r="E52" s="351"/>
      <c r="F52" s="351"/>
      <c r="G52" s="50"/>
      <c r="H52" s="49"/>
      <c r="I52" s="49"/>
      <c r="J52" s="49"/>
      <c r="K52" s="351"/>
      <c r="L52" s="351"/>
      <c r="M52" s="351"/>
      <c r="N52" s="351"/>
      <c r="O52" s="49"/>
      <c r="P52" s="49"/>
      <c r="Q52" s="410"/>
      <c r="R52" s="411"/>
      <c r="S52" s="411"/>
      <c r="T52" s="411"/>
      <c r="U52" s="411"/>
      <c r="V52" s="411"/>
      <c r="W52" s="411"/>
      <c r="X52" s="411"/>
      <c r="Y52" s="412"/>
      <c r="Z52" s="95"/>
      <c r="AA52" s="50"/>
      <c r="AB52" s="50"/>
      <c r="AC52" s="50"/>
      <c r="AD52" s="50"/>
      <c r="AE52" s="50"/>
      <c r="AF52" s="50"/>
      <c r="AG52" s="50"/>
      <c r="AH52" s="50"/>
      <c r="AI52" s="50"/>
      <c r="AJ52" s="50"/>
      <c r="AK52" s="50"/>
      <c r="AL52" s="50"/>
      <c r="AM52" s="50"/>
      <c r="AN52" s="50"/>
      <c r="AO52" s="50"/>
    </row>
    <row r="53" spans="1:41" ht="9.75" customHeight="1" x14ac:dyDescent="0.15">
      <c r="A53" s="416"/>
      <c r="B53" s="50"/>
      <c r="C53" s="397">
        <f>K48</f>
        <v>0</v>
      </c>
      <c r="D53" s="398"/>
      <c r="E53" s="398"/>
      <c r="F53" s="401" t="s">
        <v>6</v>
      </c>
      <c r="G53" s="403" t="s">
        <v>88</v>
      </c>
      <c r="H53" s="403"/>
      <c r="I53" s="403"/>
      <c r="J53" s="403"/>
      <c r="K53" s="397">
        <f>IF(C53="",0,IF(ROUNDDOWN(C53/100*50,0)&gt;$V$48,$V$48,ROUNDDOWN(C53/100*50,0)))</f>
        <v>0</v>
      </c>
      <c r="L53" s="398"/>
      <c r="M53" s="398"/>
      <c r="N53" s="401" t="s">
        <v>6</v>
      </c>
      <c r="O53" s="406" t="s">
        <v>89</v>
      </c>
      <c r="P53" s="404"/>
      <c r="Q53" s="410"/>
      <c r="R53" s="411"/>
      <c r="S53" s="411"/>
      <c r="T53" s="411"/>
      <c r="U53" s="411"/>
      <c r="V53" s="411"/>
      <c r="W53" s="411"/>
      <c r="X53" s="411"/>
      <c r="Y53" s="412"/>
      <c r="Z53" s="95"/>
      <c r="AA53" s="50"/>
      <c r="AB53" s="50"/>
      <c r="AC53" s="50"/>
      <c r="AD53" s="50"/>
      <c r="AE53" s="50"/>
      <c r="AF53" s="50"/>
      <c r="AG53" s="50"/>
      <c r="AH53" s="50"/>
      <c r="AI53" s="50"/>
      <c r="AJ53" s="50"/>
      <c r="AK53" s="50"/>
      <c r="AL53" s="50"/>
      <c r="AM53" s="50"/>
      <c r="AN53" s="50"/>
      <c r="AO53" s="50"/>
    </row>
    <row r="54" spans="1:41" ht="14.25" customHeight="1" x14ac:dyDescent="0.15">
      <c r="A54" s="416"/>
      <c r="B54" s="50"/>
      <c r="C54" s="399"/>
      <c r="D54" s="400"/>
      <c r="E54" s="400"/>
      <c r="F54" s="402"/>
      <c r="G54" s="404"/>
      <c r="H54" s="404"/>
      <c r="I54" s="404"/>
      <c r="J54" s="404"/>
      <c r="K54" s="399"/>
      <c r="L54" s="400"/>
      <c r="M54" s="400"/>
      <c r="N54" s="402"/>
      <c r="O54" s="404"/>
      <c r="P54" s="404"/>
      <c r="Q54" s="413"/>
      <c r="R54" s="414"/>
      <c r="S54" s="414"/>
      <c r="T54" s="414"/>
      <c r="U54" s="414"/>
      <c r="V54" s="414"/>
      <c r="W54" s="414"/>
      <c r="X54" s="414"/>
      <c r="Y54" s="415"/>
      <c r="Z54" s="95"/>
      <c r="AA54" s="50"/>
      <c r="AB54" s="50"/>
      <c r="AC54" s="50"/>
      <c r="AD54" s="50"/>
      <c r="AE54" s="50"/>
    </row>
    <row r="55" spans="1:41" ht="9.75" customHeight="1" x14ac:dyDescent="0.15">
      <c r="A55" s="416"/>
      <c r="B55" s="50"/>
      <c r="C55" s="50"/>
      <c r="D55" s="50"/>
      <c r="E55" s="50"/>
      <c r="F55" s="49"/>
      <c r="G55" s="49"/>
      <c r="H55" s="49"/>
      <c r="I55" s="49"/>
      <c r="J55" s="49"/>
      <c r="K55" s="385" t="s">
        <v>60</v>
      </c>
      <c r="L55" s="385"/>
      <c r="M55" s="385"/>
      <c r="N55" s="385"/>
      <c r="O55" s="68"/>
      <c r="P55" s="68"/>
      <c r="Q55" s="137"/>
      <c r="R55" s="137"/>
      <c r="S55" s="137"/>
      <c r="T55" s="137"/>
      <c r="U55" s="137"/>
      <c r="V55" s="137"/>
      <c r="W55" s="137"/>
      <c r="X55" s="137"/>
      <c r="Y55" s="137"/>
      <c r="Z55" s="95"/>
      <c r="AA55" s="50"/>
      <c r="AB55" s="50"/>
      <c r="AC55" s="50"/>
      <c r="AD55" s="50"/>
      <c r="AE55" s="50"/>
    </row>
    <row r="56" spans="1:41" ht="1.5" customHeight="1" thickBot="1" x14ac:dyDescent="0.2">
      <c r="A56" s="417"/>
      <c r="B56" s="55"/>
      <c r="C56" s="55"/>
      <c r="D56" s="55"/>
      <c r="E56" s="55"/>
      <c r="F56" s="65"/>
      <c r="G56" s="65"/>
      <c r="H56" s="65"/>
      <c r="I56" s="65"/>
      <c r="J56" s="65"/>
      <c r="K56" s="65"/>
      <c r="L56" s="65"/>
      <c r="M56" s="65"/>
      <c r="N56" s="65"/>
      <c r="O56" s="65"/>
      <c r="P56" s="65"/>
      <c r="Q56" s="65"/>
      <c r="R56" s="55"/>
      <c r="S56" s="55"/>
      <c r="T56" s="55"/>
      <c r="U56" s="55"/>
      <c r="V56" s="55"/>
      <c r="W56" s="55"/>
      <c r="X56" s="55"/>
      <c r="Y56" s="55"/>
      <c r="Z56" s="107"/>
      <c r="AA56" s="50"/>
    </row>
    <row r="57" spans="1:41" ht="6" customHeight="1" thickTop="1" x14ac:dyDescent="0.15">
      <c r="A57" s="358" t="s">
        <v>21</v>
      </c>
      <c r="B57" s="50"/>
      <c r="C57" s="50"/>
      <c r="D57" s="50"/>
      <c r="E57" s="50"/>
      <c r="F57" s="49"/>
      <c r="G57" s="49"/>
      <c r="H57" s="49"/>
      <c r="I57" s="49"/>
      <c r="J57" s="49"/>
      <c r="K57" s="49"/>
      <c r="L57" s="49"/>
      <c r="M57" s="49"/>
      <c r="N57" s="49"/>
      <c r="O57" s="49"/>
      <c r="P57" s="49"/>
      <c r="Q57" s="49"/>
      <c r="R57" s="50"/>
      <c r="S57" s="50"/>
      <c r="T57" s="50"/>
      <c r="U57" s="50"/>
      <c r="V57" s="50"/>
      <c r="W57" s="50"/>
      <c r="X57" s="50"/>
      <c r="Y57" s="50"/>
      <c r="Z57" s="95"/>
      <c r="AA57" s="49"/>
    </row>
    <row r="58" spans="1:41" ht="15" customHeight="1" x14ac:dyDescent="0.15">
      <c r="A58" s="356"/>
      <c r="B58" s="98" t="s">
        <v>107</v>
      </c>
      <c r="C58" s="50"/>
      <c r="D58" s="50"/>
      <c r="E58" s="50"/>
      <c r="F58" s="50"/>
      <c r="G58" s="50"/>
      <c r="H58" s="50"/>
      <c r="I58" s="50"/>
      <c r="J58" s="50"/>
      <c r="K58" s="50"/>
      <c r="L58" s="50"/>
      <c r="M58" s="50"/>
      <c r="N58" s="50"/>
      <c r="O58" s="50"/>
      <c r="P58" s="50"/>
      <c r="Q58" s="50"/>
      <c r="R58" s="50"/>
      <c r="S58" s="50"/>
      <c r="T58" s="50"/>
      <c r="U58" s="50"/>
      <c r="V58" s="50"/>
      <c r="W58" s="50"/>
      <c r="X58" s="50"/>
      <c r="Y58" s="50"/>
      <c r="Z58" s="95"/>
      <c r="AA58" s="50"/>
    </row>
    <row r="59" spans="1:41" ht="15" customHeight="1" x14ac:dyDescent="0.15">
      <c r="A59" s="356"/>
      <c r="B59" s="50"/>
      <c r="C59" s="376" t="s">
        <v>47</v>
      </c>
      <c r="D59" s="376"/>
      <c r="E59" s="376"/>
      <c r="F59" s="376"/>
      <c r="G59" s="50"/>
      <c r="H59" s="377" t="s">
        <v>42</v>
      </c>
      <c r="I59" s="377"/>
      <c r="J59" s="377"/>
      <c r="K59" s="49"/>
      <c r="L59" s="49"/>
      <c r="M59" s="49"/>
      <c r="N59" s="49"/>
      <c r="O59" s="49"/>
      <c r="P59" s="49"/>
      <c r="Q59" s="49"/>
      <c r="R59" s="50"/>
      <c r="S59" s="50"/>
      <c r="T59" s="50"/>
      <c r="U59" s="50"/>
      <c r="V59" s="50"/>
      <c r="W59" s="50"/>
      <c r="X59" s="50"/>
      <c r="Y59" s="50"/>
      <c r="Z59" s="95"/>
      <c r="AA59" s="50"/>
    </row>
    <row r="60" spans="1:41" ht="21" customHeight="1" x14ac:dyDescent="0.15">
      <c r="A60" s="356"/>
      <c r="B60" s="50"/>
      <c r="C60" s="274">
        <f>K38</f>
        <v>0</v>
      </c>
      <c r="D60" s="384"/>
      <c r="E60" s="384"/>
      <c r="F60" s="79" t="s">
        <v>6</v>
      </c>
      <c r="G60" s="113" t="s">
        <v>90</v>
      </c>
      <c r="H60" s="362">
        <f>K15</f>
        <v>0</v>
      </c>
      <c r="I60" s="418"/>
      <c r="J60" s="79" t="s">
        <v>3</v>
      </c>
      <c r="K60" s="113" t="s">
        <v>79</v>
      </c>
      <c r="L60" s="274">
        <f>C60*H60</f>
        <v>0</v>
      </c>
      <c r="M60" s="384"/>
      <c r="N60" s="384"/>
      <c r="O60" s="79" t="s">
        <v>6</v>
      </c>
      <c r="P60" s="114" t="s">
        <v>91</v>
      </c>
      <c r="Q60" s="50"/>
      <c r="R60" s="50"/>
      <c r="S60" s="50"/>
      <c r="T60" s="50"/>
      <c r="U60" s="50"/>
      <c r="V60" s="50"/>
      <c r="W60" s="50"/>
      <c r="X60" s="50"/>
      <c r="Y60" s="50"/>
      <c r="Z60" s="95"/>
      <c r="AA60" s="50"/>
    </row>
    <row r="61" spans="1:41" ht="3.75" customHeight="1" x14ac:dyDescent="0.15">
      <c r="A61" s="356"/>
      <c r="B61" s="53"/>
      <c r="C61" s="53"/>
      <c r="D61" s="53"/>
      <c r="E61" s="53"/>
      <c r="F61" s="56"/>
      <c r="G61" s="56"/>
      <c r="H61" s="56"/>
      <c r="I61" s="56"/>
      <c r="J61" s="56"/>
      <c r="K61" s="56"/>
      <c r="L61" s="56"/>
      <c r="M61" s="56"/>
      <c r="N61" s="56"/>
      <c r="O61" s="56"/>
      <c r="P61" s="56"/>
      <c r="Q61" s="56"/>
      <c r="R61" s="53"/>
      <c r="S61" s="53"/>
      <c r="T61" s="53"/>
      <c r="U61" s="53"/>
      <c r="V61" s="53"/>
      <c r="W61" s="53"/>
      <c r="X61" s="53"/>
      <c r="Y61" s="53"/>
      <c r="Z61" s="103"/>
      <c r="AA61" s="59"/>
    </row>
    <row r="62" spans="1:41" ht="6" customHeight="1" x14ac:dyDescent="0.15">
      <c r="A62" s="356"/>
      <c r="B62" s="50"/>
      <c r="C62" s="50"/>
      <c r="D62" s="50"/>
      <c r="E62" s="50"/>
      <c r="F62" s="49"/>
      <c r="G62" s="49"/>
      <c r="H62" s="49"/>
      <c r="I62" s="49"/>
      <c r="J62" s="49"/>
      <c r="K62" s="49"/>
      <c r="L62" s="49"/>
      <c r="M62" s="49"/>
      <c r="N62" s="49"/>
      <c r="O62" s="49"/>
      <c r="P62" s="49"/>
      <c r="Q62" s="49"/>
      <c r="R62" s="50"/>
      <c r="S62" s="50"/>
      <c r="T62" s="50"/>
      <c r="U62" s="50"/>
      <c r="V62" s="50"/>
      <c r="W62" s="50"/>
      <c r="X62" s="50"/>
      <c r="Y62" s="50"/>
      <c r="Z62" s="95"/>
      <c r="AA62" s="59"/>
    </row>
    <row r="63" spans="1:41" ht="15" customHeight="1" x14ac:dyDescent="0.15">
      <c r="A63" s="356"/>
      <c r="B63" s="98" t="s">
        <v>108</v>
      </c>
      <c r="C63" s="50"/>
      <c r="D63" s="50"/>
      <c r="E63" s="50"/>
      <c r="F63" s="49"/>
      <c r="G63" s="49"/>
      <c r="H63" s="49"/>
      <c r="I63" s="49"/>
      <c r="J63" s="49"/>
      <c r="K63" s="49"/>
      <c r="L63" s="49"/>
      <c r="M63" s="49"/>
      <c r="N63" s="49"/>
      <c r="O63" s="49"/>
      <c r="P63" s="49"/>
      <c r="Q63" s="49"/>
      <c r="R63" s="50"/>
      <c r="S63" s="50"/>
      <c r="T63" s="50"/>
      <c r="U63" s="50"/>
      <c r="V63" s="50"/>
      <c r="W63" s="50"/>
      <c r="X63" s="50"/>
      <c r="Y63" s="50"/>
      <c r="Z63" s="95"/>
      <c r="AA63" s="50"/>
    </row>
    <row r="64" spans="1:41" ht="15" customHeight="1" x14ac:dyDescent="0.15">
      <c r="A64" s="356"/>
      <c r="B64" s="50"/>
      <c r="C64" s="376" t="s">
        <v>48</v>
      </c>
      <c r="D64" s="376"/>
      <c r="E64" s="376"/>
      <c r="F64" s="376"/>
      <c r="G64" s="50"/>
      <c r="H64" s="377" t="s">
        <v>43</v>
      </c>
      <c r="I64" s="377"/>
      <c r="J64" s="377"/>
      <c r="K64" s="49"/>
      <c r="L64" s="49"/>
      <c r="M64" s="49"/>
      <c r="N64" s="49"/>
      <c r="O64" s="49"/>
      <c r="P64" s="49"/>
      <c r="Q64" s="49"/>
      <c r="R64" s="50"/>
      <c r="S64" s="50"/>
      <c r="T64" s="50"/>
      <c r="U64" s="50"/>
      <c r="V64" s="50"/>
      <c r="W64" s="50"/>
      <c r="X64" s="50"/>
      <c r="Y64" s="50"/>
      <c r="Z64" s="95"/>
      <c r="AA64" s="50"/>
    </row>
    <row r="65" spans="1:68" ht="21" customHeight="1" x14ac:dyDescent="0.15">
      <c r="A65" s="356"/>
      <c r="B65" s="50"/>
      <c r="C65" s="274">
        <f>K53</f>
        <v>0</v>
      </c>
      <c r="D65" s="384"/>
      <c r="E65" s="384"/>
      <c r="F65" s="79" t="s">
        <v>6</v>
      </c>
      <c r="G65" s="113" t="s">
        <v>90</v>
      </c>
      <c r="H65" s="362">
        <f>K22</f>
        <v>0</v>
      </c>
      <c r="I65" s="418"/>
      <c r="J65" s="79" t="s">
        <v>3</v>
      </c>
      <c r="K65" s="113" t="s">
        <v>79</v>
      </c>
      <c r="L65" s="274">
        <f>C65*H65</f>
        <v>0</v>
      </c>
      <c r="M65" s="384"/>
      <c r="N65" s="384"/>
      <c r="O65" s="79" t="s">
        <v>6</v>
      </c>
      <c r="P65" s="114" t="s">
        <v>92</v>
      </c>
      <c r="Q65" s="50"/>
      <c r="R65" s="50"/>
      <c r="S65" s="50"/>
      <c r="T65" s="50"/>
      <c r="U65" s="50"/>
      <c r="V65" s="50"/>
      <c r="W65" s="50"/>
      <c r="X65" s="50"/>
      <c r="Y65" s="50"/>
      <c r="Z65" s="95"/>
      <c r="AA65" s="50"/>
    </row>
    <row r="66" spans="1:68" ht="4.5" customHeight="1" x14ac:dyDescent="0.15">
      <c r="A66" s="356"/>
      <c r="B66" s="53"/>
      <c r="C66" s="53"/>
      <c r="D66" s="53"/>
      <c r="E66" s="53"/>
      <c r="F66" s="56"/>
      <c r="G66" s="56"/>
      <c r="H66" s="56"/>
      <c r="I66" s="56"/>
      <c r="J66" s="56"/>
      <c r="K66" s="56"/>
      <c r="L66" s="56"/>
      <c r="M66" s="56"/>
      <c r="N66" s="56"/>
      <c r="O66" s="56"/>
      <c r="P66" s="56"/>
      <c r="Q66" s="56"/>
      <c r="R66" s="53"/>
      <c r="S66" s="53"/>
      <c r="T66" s="53"/>
      <c r="U66" s="53"/>
      <c r="V66" s="53"/>
      <c r="W66" s="53"/>
      <c r="X66" s="53"/>
      <c r="Y66" s="53"/>
      <c r="Z66" s="103"/>
      <c r="AA66" s="50"/>
    </row>
    <row r="67" spans="1:68" ht="6" customHeight="1" x14ac:dyDescent="0.15">
      <c r="A67" s="356"/>
      <c r="B67" s="50"/>
      <c r="C67" s="50"/>
      <c r="D67" s="50"/>
      <c r="E67" s="50"/>
      <c r="F67" s="49"/>
      <c r="G67" s="49"/>
      <c r="H67" s="49"/>
      <c r="I67" s="49"/>
      <c r="J67" s="49"/>
      <c r="K67" s="49"/>
      <c r="L67" s="49"/>
      <c r="M67" s="49"/>
      <c r="N67" s="49"/>
      <c r="O67" s="49"/>
      <c r="P67" s="49"/>
      <c r="Q67" s="49"/>
      <c r="R67" s="50"/>
      <c r="S67" s="50"/>
      <c r="T67" s="50"/>
      <c r="U67" s="50"/>
      <c r="V67" s="50"/>
      <c r="W67" s="50"/>
      <c r="X67" s="50"/>
      <c r="Y67" s="50"/>
      <c r="Z67" s="95"/>
      <c r="AA67" s="50"/>
    </row>
    <row r="68" spans="1:68" ht="15" customHeight="1" x14ac:dyDescent="0.15">
      <c r="A68" s="356"/>
      <c r="B68" s="98" t="s">
        <v>109</v>
      </c>
      <c r="C68" s="50"/>
      <c r="D68" s="50"/>
      <c r="E68" s="50"/>
      <c r="F68" s="49"/>
      <c r="G68" s="49"/>
      <c r="H68" s="49"/>
      <c r="I68" s="49"/>
      <c r="J68" s="49"/>
      <c r="K68" s="49"/>
      <c r="L68" s="49"/>
      <c r="M68" s="49"/>
      <c r="N68" s="49"/>
      <c r="O68" s="49"/>
      <c r="P68" s="49"/>
      <c r="Q68" s="49"/>
      <c r="R68" s="50"/>
      <c r="S68" s="50"/>
      <c r="T68" s="50"/>
      <c r="U68" s="50"/>
      <c r="V68" s="50"/>
      <c r="W68" s="50"/>
      <c r="X68" s="50"/>
      <c r="Y68" s="50"/>
      <c r="Z68" s="95"/>
      <c r="AA68" s="50"/>
    </row>
    <row r="69" spans="1:68" ht="15" customHeight="1" thickBot="1" x14ac:dyDescent="0.2">
      <c r="A69" s="356"/>
      <c r="B69" s="50"/>
      <c r="C69" s="376" t="s">
        <v>49</v>
      </c>
      <c r="D69" s="376"/>
      <c r="E69" s="376"/>
      <c r="F69" s="376"/>
      <c r="G69" s="114"/>
      <c r="H69" s="376" t="s">
        <v>50</v>
      </c>
      <c r="I69" s="376"/>
      <c r="J69" s="376"/>
      <c r="K69" s="376"/>
      <c r="L69" s="114"/>
      <c r="M69" s="114"/>
      <c r="N69" s="49"/>
      <c r="O69" s="50"/>
      <c r="P69" s="50"/>
      <c r="Q69" s="50"/>
      <c r="R69" s="50"/>
      <c r="S69" s="50"/>
      <c r="T69" s="50"/>
      <c r="U69" s="50"/>
      <c r="V69" s="50"/>
      <c r="W69" s="50"/>
      <c r="X69" s="50"/>
      <c r="Y69" s="50"/>
      <c r="Z69" s="95"/>
      <c r="AA69" s="50"/>
      <c r="AB69" s="50"/>
      <c r="AC69" s="50"/>
      <c r="AD69" s="50"/>
      <c r="AE69" s="50"/>
      <c r="AF69" s="50"/>
      <c r="AG69" s="50"/>
      <c r="AH69" s="50"/>
      <c r="AI69" s="50"/>
    </row>
    <row r="70" spans="1:68" ht="21" customHeight="1" thickTop="1" thickBot="1" x14ac:dyDescent="0.2">
      <c r="A70" s="356"/>
      <c r="B70" s="50"/>
      <c r="C70" s="274">
        <f>L60</f>
        <v>0</v>
      </c>
      <c r="D70" s="384"/>
      <c r="E70" s="384"/>
      <c r="F70" s="80" t="s">
        <v>6</v>
      </c>
      <c r="G70" s="113" t="s">
        <v>93</v>
      </c>
      <c r="H70" s="274">
        <f>L65</f>
        <v>0</v>
      </c>
      <c r="I70" s="384"/>
      <c r="J70" s="384"/>
      <c r="K70" s="80" t="s">
        <v>6</v>
      </c>
      <c r="L70" s="113" t="s">
        <v>94</v>
      </c>
      <c r="M70" s="420">
        <f>C70+H70</f>
        <v>0</v>
      </c>
      <c r="N70" s="421"/>
      <c r="O70" s="421"/>
      <c r="P70" s="81" t="s">
        <v>6</v>
      </c>
      <c r="Q70" s="50"/>
      <c r="R70" s="50"/>
      <c r="S70" s="50"/>
      <c r="T70" s="50"/>
      <c r="U70" s="50"/>
      <c r="V70" s="50"/>
      <c r="W70" s="50"/>
      <c r="X70" s="50"/>
      <c r="Y70" s="50"/>
      <c r="Z70" s="95"/>
      <c r="AA70" s="50"/>
      <c r="AB70" s="50"/>
      <c r="AC70" s="50"/>
      <c r="AD70" s="50"/>
      <c r="AE70" s="50"/>
      <c r="AF70" s="50"/>
      <c r="AG70" s="50"/>
      <c r="AH70" s="50"/>
      <c r="AI70" s="50"/>
    </row>
    <row r="71" spans="1:68" ht="6" customHeight="1" thickTop="1" thickBot="1" x14ac:dyDescent="0.2">
      <c r="A71" s="419"/>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9"/>
      <c r="AA71" s="50"/>
      <c r="AB71" s="50"/>
      <c r="AC71" s="50"/>
      <c r="AD71" s="50"/>
      <c r="AE71" s="50"/>
      <c r="AF71" s="50"/>
      <c r="AG71" s="50"/>
      <c r="AH71" s="50"/>
      <c r="AI71" s="50"/>
    </row>
    <row r="72" spans="1:68" ht="15" customHeight="1" x14ac:dyDescent="0.15">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row>
    <row r="73" spans="1:68" ht="15" customHeight="1" x14ac:dyDescent="0.15">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row>
    <row r="74" spans="1:68" ht="15" customHeight="1" x14ac:dyDescent="0.15">
      <c r="B74" s="50"/>
      <c r="C74" s="50"/>
      <c r="D74" s="50"/>
      <c r="E74" s="50"/>
      <c r="F74" s="50"/>
      <c r="G74" s="50"/>
      <c r="H74" s="49"/>
      <c r="I74" s="49"/>
      <c r="J74" s="49"/>
      <c r="K74" s="49"/>
      <c r="L74" s="49"/>
      <c r="M74" s="49"/>
      <c r="N74" s="49"/>
      <c r="O74" s="49"/>
      <c r="P74" s="49"/>
      <c r="Q74" s="49"/>
      <c r="R74" s="49"/>
      <c r="S74" s="49"/>
      <c r="T74" s="49"/>
      <c r="U74" s="49"/>
      <c r="V74" s="49"/>
      <c r="W74" s="49"/>
      <c r="X74" s="49"/>
      <c r="Y74" s="49"/>
      <c r="Z74" s="49"/>
      <c r="AA74" s="49"/>
      <c r="AB74" s="50"/>
      <c r="AC74" s="50"/>
      <c r="AD74" s="50"/>
      <c r="AE74" s="50"/>
      <c r="AF74" s="50"/>
      <c r="AG74" s="50"/>
      <c r="AH74" s="50"/>
      <c r="AI74" s="50"/>
    </row>
    <row r="75" spans="1:68" ht="15" customHeight="1" x14ac:dyDescent="0.15">
      <c r="B75" s="50"/>
      <c r="C75" s="50"/>
      <c r="D75" s="50"/>
      <c r="E75" s="50"/>
      <c r="F75" s="50"/>
      <c r="G75" s="50"/>
      <c r="H75" s="49"/>
      <c r="I75" s="49"/>
      <c r="J75" s="49"/>
      <c r="K75" s="49"/>
      <c r="L75" s="49"/>
      <c r="M75" s="49"/>
      <c r="N75" s="49"/>
      <c r="O75" s="49"/>
      <c r="P75" s="49"/>
      <c r="Q75" s="49"/>
      <c r="R75" s="49"/>
      <c r="S75" s="49"/>
      <c r="T75" s="49"/>
      <c r="U75" s="49"/>
      <c r="V75" s="49"/>
      <c r="W75" s="49"/>
      <c r="X75" s="49"/>
      <c r="Y75" s="49"/>
      <c r="Z75" s="49"/>
      <c r="AA75" s="49"/>
      <c r="AB75" s="50"/>
      <c r="AC75" s="50"/>
      <c r="AD75" s="50"/>
      <c r="AE75" s="50"/>
      <c r="AF75" s="50"/>
      <c r="AG75" s="50"/>
      <c r="AH75" s="50"/>
      <c r="AI75" s="50"/>
    </row>
    <row r="76" spans="1:68" ht="15" customHeight="1" x14ac:dyDescent="0.15">
      <c r="B76" s="50"/>
      <c r="C76" s="50"/>
      <c r="D76" s="50"/>
      <c r="E76" s="50"/>
      <c r="F76" s="50"/>
      <c r="G76" s="50"/>
      <c r="H76" s="49"/>
      <c r="I76" s="49"/>
      <c r="J76" s="49"/>
      <c r="K76" s="49"/>
      <c r="L76" s="49"/>
      <c r="M76" s="49"/>
      <c r="N76" s="49"/>
      <c r="O76" s="49"/>
      <c r="P76" s="49"/>
      <c r="Q76" s="49"/>
      <c r="R76" s="49"/>
      <c r="S76" s="49"/>
      <c r="T76" s="49"/>
      <c r="U76" s="49"/>
      <c r="V76" s="49"/>
      <c r="W76" s="49"/>
      <c r="X76" s="49"/>
      <c r="Y76" s="49"/>
      <c r="Z76" s="49"/>
      <c r="AA76" s="49"/>
      <c r="AB76" s="50"/>
      <c r="AC76" s="50"/>
      <c r="AD76" s="50"/>
      <c r="AE76" s="50"/>
      <c r="AF76" s="50"/>
      <c r="AG76" s="50"/>
      <c r="AH76" s="50"/>
      <c r="AI76" s="50"/>
    </row>
    <row r="77" spans="1:68" ht="15" customHeight="1" x14ac:dyDescent="0.15">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row>
    <row r="78" spans="1:68" ht="15" customHeight="1" x14ac:dyDescent="0.15">
      <c r="B78" s="50"/>
      <c r="C78" s="50"/>
      <c r="D78" s="50"/>
      <c r="E78" s="50"/>
      <c r="F78" s="50"/>
      <c r="G78" s="50"/>
      <c r="H78" s="49"/>
      <c r="I78" s="49"/>
      <c r="J78" s="49"/>
      <c r="K78" s="49"/>
      <c r="L78" s="49"/>
      <c r="M78" s="49"/>
      <c r="N78" s="49"/>
      <c r="O78" s="49"/>
      <c r="P78" s="49"/>
      <c r="Q78" s="49"/>
      <c r="R78" s="49"/>
      <c r="S78" s="49"/>
      <c r="T78" s="49"/>
      <c r="U78" s="49"/>
      <c r="V78" s="49"/>
      <c r="W78" s="49"/>
      <c r="X78" s="49"/>
      <c r="Y78" s="49"/>
      <c r="Z78" s="49"/>
      <c r="AA78" s="49"/>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row>
    <row r="79" spans="1:68" ht="15" customHeight="1" x14ac:dyDescent="0.15">
      <c r="B79" s="50"/>
      <c r="C79" s="50"/>
      <c r="D79" s="50"/>
      <c r="E79" s="50"/>
      <c r="F79" s="50"/>
      <c r="G79" s="50"/>
      <c r="H79" s="49"/>
      <c r="I79" s="49"/>
      <c r="J79" s="49"/>
      <c r="K79" s="49"/>
      <c r="L79" s="49"/>
      <c r="M79" s="49"/>
      <c r="N79" s="49"/>
      <c r="O79" s="49"/>
      <c r="P79" s="49"/>
      <c r="Q79" s="49"/>
      <c r="R79" s="49"/>
      <c r="S79" s="49"/>
      <c r="T79" s="49"/>
      <c r="U79" s="49"/>
      <c r="V79" s="49"/>
      <c r="W79" s="49"/>
      <c r="X79" s="49"/>
      <c r="Y79" s="49"/>
      <c r="Z79" s="49"/>
      <c r="AA79" s="49"/>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row>
    <row r="80" spans="1:68" ht="15" customHeight="1" x14ac:dyDescent="0.15">
      <c r="B80" s="50"/>
      <c r="C80" s="50"/>
      <c r="D80" s="50"/>
      <c r="E80" s="50"/>
      <c r="F80" s="50"/>
      <c r="G80" s="50"/>
      <c r="H80" s="49"/>
      <c r="I80" s="49"/>
      <c r="J80" s="49"/>
      <c r="K80" s="49"/>
      <c r="L80" s="49"/>
      <c r="M80" s="49"/>
      <c r="N80" s="49"/>
      <c r="O80" s="49"/>
      <c r="P80" s="49"/>
      <c r="Q80" s="49"/>
      <c r="R80" s="49"/>
      <c r="S80" s="49"/>
      <c r="T80" s="49"/>
      <c r="U80" s="49"/>
      <c r="V80" s="49"/>
      <c r="W80" s="49"/>
      <c r="X80" s="49"/>
      <c r="Y80" s="49"/>
      <c r="Z80" s="49"/>
      <c r="AA80" s="49"/>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row>
    <row r="81" spans="2:68" ht="15" customHeight="1" x14ac:dyDescent="0.15">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row>
    <row r="82" spans="2:68" ht="15" customHeight="1" x14ac:dyDescent="0.15">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row>
    <row r="83" spans="2:68" ht="15" customHeight="1" x14ac:dyDescent="0.15">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row>
    <row r="84" spans="2:68" ht="15" customHeight="1" x14ac:dyDescent="0.15">
      <c r="B84" s="50"/>
      <c r="C84" s="50"/>
      <c r="D84" s="50"/>
      <c r="E84" s="50"/>
      <c r="F84" s="50"/>
      <c r="G84" s="50"/>
      <c r="H84" s="50"/>
      <c r="I84" s="50"/>
      <c r="J84" s="50"/>
      <c r="K84" s="50"/>
      <c r="L84" s="50"/>
      <c r="M84" s="50"/>
      <c r="N84" s="50"/>
      <c r="O84" s="50"/>
      <c r="P84" s="50"/>
      <c r="Q84" s="50"/>
      <c r="R84" s="51"/>
      <c r="S84" s="51"/>
      <c r="T84" s="51"/>
      <c r="U84" s="51"/>
      <c r="V84" s="51"/>
      <c r="W84" s="51"/>
      <c r="X84" s="51"/>
      <c r="Y84" s="51"/>
      <c r="Z84" s="51"/>
      <c r="AA84" s="51"/>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row>
    <row r="85" spans="2:68" ht="15" customHeight="1" x14ac:dyDescent="0.15">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row>
    <row r="86" spans="2:68" ht="15" customHeight="1" x14ac:dyDescent="0.15">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row>
    <row r="87" spans="2:68" ht="15" customHeight="1" x14ac:dyDescent="0.15">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row>
    <row r="88" spans="2:68" ht="15" customHeight="1" x14ac:dyDescent="0.15">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row>
    <row r="89" spans="2:68" ht="15" customHeight="1" x14ac:dyDescent="0.15">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row>
    <row r="90" spans="2:68" ht="15" customHeight="1" x14ac:dyDescent="0.15">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row>
    <row r="91" spans="2:68" ht="15" customHeight="1" x14ac:dyDescent="0.15">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row>
    <row r="92" spans="2:68" ht="15" customHeight="1" x14ac:dyDescent="0.15">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row>
    <row r="93" spans="2:68" ht="15" customHeight="1" x14ac:dyDescent="0.15">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row>
    <row r="94" spans="2:68" ht="15" customHeight="1" x14ac:dyDescent="0.15">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row>
    <row r="95" spans="2:68" ht="15" customHeight="1" x14ac:dyDescent="0.15">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row>
    <row r="96" spans="2:68" ht="15" customHeight="1" x14ac:dyDescent="0.15">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row>
    <row r="97" spans="2:68" ht="15" customHeight="1" x14ac:dyDescent="0.15">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row>
    <row r="98" spans="2:68" ht="15" customHeight="1" x14ac:dyDescent="0.15">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row>
    <row r="99" spans="2:68" ht="15" customHeight="1" x14ac:dyDescent="0.15">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row>
    <row r="100" spans="2:68" ht="15" customHeight="1" x14ac:dyDescent="0.15">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row>
    <row r="101" spans="2:68" ht="15" customHeight="1" x14ac:dyDescent="0.15">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row>
    <row r="102" spans="2:68" ht="15" customHeight="1" x14ac:dyDescent="0.15">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row>
    <row r="103" spans="2:68" ht="15" customHeight="1" x14ac:dyDescent="0.15">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row>
    <row r="104" spans="2:68" ht="15" customHeight="1" x14ac:dyDescent="0.15">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row>
    <row r="105" spans="2:68" ht="15" customHeight="1" x14ac:dyDescent="0.15">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row>
    <row r="106" spans="2:68" ht="15" customHeight="1" x14ac:dyDescent="0.15">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row>
    <row r="107" spans="2:68" ht="15" customHeight="1" x14ac:dyDescent="0.15">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row>
    <row r="108" spans="2:68" ht="15" customHeight="1" x14ac:dyDescent="0.15">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row>
    <row r="109" spans="2:68" ht="15" customHeight="1" x14ac:dyDescent="0.15">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row>
    <row r="110" spans="2:68" ht="15" customHeight="1" x14ac:dyDescent="0.15">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row>
    <row r="111" spans="2:68" ht="15" customHeight="1" x14ac:dyDescent="0.15">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row>
    <row r="112" spans="2:68" ht="15" customHeight="1" x14ac:dyDescent="0.15">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row>
    <row r="113" spans="2:68" ht="15" customHeight="1" x14ac:dyDescent="0.15">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row>
    <row r="114" spans="2:68" ht="15" customHeight="1" x14ac:dyDescent="0.15">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row>
    <row r="115" spans="2:68" ht="15" customHeight="1" x14ac:dyDescent="0.15">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row>
    <row r="116" spans="2:68" ht="15" customHeight="1" x14ac:dyDescent="0.15">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row>
    <row r="117" spans="2:68" ht="15" customHeight="1" x14ac:dyDescent="0.15">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row>
    <row r="118" spans="2:68" ht="15" customHeight="1" x14ac:dyDescent="0.15">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row>
    <row r="119" spans="2:68" ht="15" customHeight="1" x14ac:dyDescent="0.15">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row>
  </sheetData>
  <sheetProtection sheet="1" objects="1" scenarios="1"/>
  <mergeCells count="88">
    <mergeCell ref="V31:Y32"/>
    <mergeCell ref="V47:Y47"/>
    <mergeCell ref="Q29:U30"/>
    <mergeCell ref="V29:X30"/>
    <mergeCell ref="Y29:Y30"/>
    <mergeCell ref="Q31:U32"/>
    <mergeCell ref="A27:A56"/>
    <mergeCell ref="H65:I65"/>
    <mergeCell ref="L65:N65"/>
    <mergeCell ref="A57:A71"/>
    <mergeCell ref="C59:F59"/>
    <mergeCell ref="H59:J59"/>
    <mergeCell ref="C60:E60"/>
    <mergeCell ref="H60:I60"/>
    <mergeCell ref="C69:F69"/>
    <mergeCell ref="H69:K69"/>
    <mergeCell ref="C70:E70"/>
    <mergeCell ref="H70:J70"/>
    <mergeCell ref="M70:O70"/>
    <mergeCell ref="K49:N50"/>
    <mergeCell ref="K40:N40"/>
    <mergeCell ref="O38:P39"/>
    <mergeCell ref="L60:N60"/>
    <mergeCell ref="C64:F64"/>
    <mergeCell ref="H64:J64"/>
    <mergeCell ref="C65:E65"/>
    <mergeCell ref="N53:N54"/>
    <mergeCell ref="O53:P54"/>
    <mergeCell ref="C51:F52"/>
    <mergeCell ref="K51:N52"/>
    <mergeCell ref="K55:N55"/>
    <mergeCell ref="Q51:Y54"/>
    <mergeCell ref="C48:E48"/>
    <mergeCell ref="G48:J48"/>
    <mergeCell ref="K48:M48"/>
    <mergeCell ref="C53:E54"/>
    <mergeCell ref="F53:F54"/>
    <mergeCell ref="G53:J54"/>
    <mergeCell ref="K53:M54"/>
    <mergeCell ref="C44:F45"/>
    <mergeCell ref="C46:F47"/>
    <mergeCell ref="K46:N47"/>
    <mergeCell ref="Q43:U43"/>
    <mergeCell ref="Q44:U46"/>
    <mergeCell ref="C38:E39"/>
    <mergeCell ref="F38:F39"/>
    <mergeCell ref="G38:J39"/>
    <mergeCell ref="K38:M39"/>
    <mergeCell ref="N38:N39"/>
    <mergeCell ref="C35:F37"/>
    <mergeCell ref="K35:N37"/>
    <mergeCell ref="C24:M25"/>
    <mergeCell ref="O24:W25"/>
    <mergeCell ref="C29:F30"/>
    <mergeCell ref="C31:F32"/>
    <mergeCell ref="K31:N32"/>
    <mergeCell ref="C33:E33"/>
    <mergeCell ref="G33:J33"/>
    <mergeCell ref="K33:M33"/>
    <mergeCell ref="K34:N34"/>
    <mergeCell ref="Q28:U28"/>
    <mergeCell ref="V28:Y28"/>
    <mergeCell ref="Q33:U33"/>
    <mergeCell ref="V33:X33"/>
    <mergeCell ref="Q34:Y39"/>
    <mergeCell ref="A1:Z1"/>
    <mergeCell ref="A2:A10"/>
    <mergeCell ref="A11:A26"/>
    <mergeCell ref="G14:I14"/>
    <mergeCell ref="C15:D15"/>
    <mergeCell ref="G15:H15"/>
    <mergeCell ref="K15:L15"/>
    <mergeCell ref="C21:E21"/>
    <mergeCell ref="G21:I21"/>
    <mergeCell ref="C22:D22"/>
    <mergeCell ref="G22:H22"/>
    <mergeCell ref="K22:L22"/>
    <mergeCell ref="R15:Y16"/>
    <mergeCell ref="K3:R3"/>
    <mergeCell ref="K5:R5"/>
    <mergeCell ref="K8:R8"/>
    <mergeCell ref="Q48:U50"/>
    <mergeCell ref="V48:X50"/>
    <mergeCell ref="Y48:Y50"/>
    <mergeCell ref="V43:Y43"/>
    <mergeCell ref="Q47:U47"/>
    <mergeCell ref="V44:X46"/>
    <mergeCell ref="Y44:Y46"/>
  </mergeCells>
  <phoneticPr fontId="4"/>
  <conditionalFormatting sqref="K3:R3 K8:R8">
    <cfRule type="containsBlanks" dxfId="2" priority="5">
      <formula>LEN(TRIM(K3))=0</formula>
    </cfRule>
  </conditionalFormatting>
  <conditionalFormatting sqref="C33:E33">
    <cfRule type="containsBlanks" dxfId="1" priority="3">
      <formula>LEN(TRIM(C33))=0</formula>
    </cfRule>
    <cfRule type="containsBlanks" priority="4">
      <formula>LEN(TRIM(C33))=0</formula>
    </cfRule>
  </conditionalFormatting>
  <conditionalFormatting sqref="Q33:U33">
    <cfRule type="containsBlanks" dxfId="0" priority="1">
      <formula>LEN(TRIM(Q33))=0</formula>
    </cfRule>
    <cfRule type="containsBlanks" priority="2">
      <formula>LEN(TRIM(Q33))=0</formula>
    </cfRule>
  </conditionalFormatting>
  <dataValidations count="1">
    <dataValidation imeMode="off" allowBlank="1" showInputMessage="1" showErrorMessage="1" sqref="G15:H15 C22:D22 G22:H22 C33:E33 C48:E48" xr:uid="{00000000-0002-0000-0100-000000000000}"/>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64E4569-DCA5-4520-BD89-126C6837FB78}">
          <x14:formula1>
            <xm:f>上限額表!$A$3:$A$4</xm:f>
          </x14:formula1>
          <xm:sqref>Q33:U33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8"/>
  <sheetViews>
    <sheetView showGridLines="0" topLeftCell="A28" workbookViewId="0">
      <selection activeCell="H23" sqref="H23"/>
    </sheetView>
  </sheetViews>
  <sheetFormatPr defaultRowHeight="13.5" customHeight="1" x14ac:dyDescent="0.15"/>
  <cols>
    <col min="1" max="1" width="11.25" style="29" customWidth="1"/>
    <col min="2" max="2" width="7.5" style="29" customWidth="1"/>
    <col min="3" max="6" width="11.25" style="29" customWidth="1"/>
    <col min="7" max="16384" width="9" style="29"/>
  </cols>
  <sheetData>
    <row r="1" spans="1:6" ht="13.5" customHeight="1" x14ac:dyDescent="0.15">
      <c r="A1" s="431" t="s">
        <v>71</v>
      </c>
      <c r="B1" s="432"/>
      <c r="C1" s="433" t="s">
        <v>34</v>
      </c>
      <c r="D1" s="434"/>
      <c r="E1" s="427" t="s">
        <v>35</v>
      </c>
      <c r="F1" s="429" t="s">
        <v>36</v>
      </c>
    </row>
    <row r="2" spans="1:6" ht="13.5" customHeight="1" x14ac:dyDescent="0.15">
      <c r="A2" s="87" t="s">
        <v>72</v>
      </c>
      <c r="B2" s="88" t="s">
        <v>33</v>
      </c>
      <c r="C2" s="30" t="s">
        <v>37</v>
      </c>
      <c r="D2" s="31" t="s">
        <v>38</v>
      </c>
      <c r="E2" s="428"/>
      <c r="F2" s="430"/>
    </row>
    <row r="3" spans="1:6" ht="13.5" customHeight="1" x14ac:dyDescent="0.15">
      <c r="A3" s="34">
        <v>98000</v>
      </c>
      <c r="B3" s="89">
        <v>1</v>
      </c>
      <c r="C3" s="32"/>
      <c r="D3" s="33">
        <v>101000</v>
      </c>
      <c r="E3" s="34"/>
      <c r="F3" s="35">
        <f t="shared" ref="F3:F48" si="0">ROUND(A3/22,-1)</f>
        <v>4450</v>
      </c>
    </row>
    <row r="4" spans="1:6" ht="13.5" customHeight="1" x14ac:dyDescent="0.15">
      <c r="A4" s="38">
        <v>104000</v>
      </c>
      <c r="B4" s="90">
        <v>2</v>
      </c>
      <c r="C4" s="36">
        <v>101000</v>
      </c>
      <c r="D4" s="37">
        <v>107000</v>
      </c>
      <c r="E4" s="38">
        <f t="shared" ref="E4:E48" si="1">A4-A3</f>
        <v>6000</v>
      </c>
      <c r="F4" s="39">
        <f t="shared" si="0"/>
        <v>4730</v>
      </c>
    </row>
    <row r="5" spans="1:6" ht="13.5" customHeight="1" x14ac:dyDescent="0.15">
      <c r="A5" s="38">
        <v>110000</v>
      </c>
      <c r="B5" s="90">
        <v>3</v>
      </c>
      <c r="C5" s="36">
        <v>107000</v>
      </c>
      <c r="D5" s="37">
        <v>114000</v>
      </c>
      <c r="E5" s="38">
        <f t="shared" si="1"/>
        <v>6000</v>
      </c>
      <c r="F5" s="39">
        <f t="shared" si="0"/>
        <v>5000</v>
      </c>
    </row>
    <row r="6" spans="1:6" ht="13.5" customHeight="1" x14ac:dyDescent="0.15">
      <c r="A6" s="38">
        <v>118000</v>
      </c>
      <c r="B6" s="90">
        <v>4</v>
      </c>
      <c r="C6" s="36">
        <v>114000</v>
      </c>
      <c r="D6" s="37">
        <v>122000</v>
      </c>
      <c r="E6" s="38">
        <f t="shared" si="1"/>
        <v>8000</v>
      </c>
      <c r="F6" s="39">
        <f t="shared" si="0"/>
        <v>5360</v>
      </c>
    </row>
    <row r="7" spans="1:6" ht="13.5" customHeight="1" x14ac:dyDescent="0.15">
      <c r="A7" s="42">
        <v>126000</v>
      </c>
      <c r="B7" s="91">
        <v>5</v>
      </c>
      <c r="C7" s="40">
        <v>122000</v>
      </c>
      <c r="D7" s="41">
        <v>130000</v>
      </c>
      <c r="E7" s="42">
        <f t="shared" si="1"/>
        <v>8000</v>
      </c>
      <c r="F7" s="43">
        <f t="shared" si="0"/>
        <v>5730</v>
      </c>
    </row>
    <row r="8" spans="1:6" ht="13.5" customHeight="1" x14ac:dyDescent="0.15">
      <c r="A8" s="46">
        <v>134000</v>
      </c>
      <c r="B8" s="92">
        <v>6</v>
      </c>
      <c r="C8" s="44">
        <v>130000</v>
      </c>
      <c r="D8" s="45">
        <v>138000</v>
      </c>
      <c r="E8" s="46">
        <f t="shared" si="1"/>
        <v>8000</v>
      </c>
      <c r="F8" s="47">
        <f t="shared" si="0"/>
        <v>6090</v>
      </c>
    </row>
    <row r="9" spans="1:6" ht="13.5" customHeight="1" x14ac:dyDescent="0.15">
      <c r="A9" s="38">
        <v>142000</v>
      </c>
      <c r="B9" s="90">
        <v>7</v>
      </c>
      <c r="C9" s="36">
        <v>138000</v>
      </c>
      <c r="D9" s="37">
        <v>146000</v>
      </c>
      <c r="E9" s="38">
        <f t="shared" si="1"/>
        <v>8000</v>
      </c>
      <c r="F9" s="39">
        <f t="shared" si="0"/>
        <v>6450</v>
      </c>
    </row>
    <row r="10" spans="1:6" ht="13.5" customHeight="1" x14ac:dyDescent="0.15">
      <c r="A10" s="38">
        <v>150000</v>
      </c>
      <c r="B10" s="90">
        <v>8</v>
      </c>
      <c r="C10" s="36">
        <v>146000</v>
      </c>
      <c r="D10" s="37">
        <v>155000</v>
      </c>
      <c r="E10" s="38">
        <f t="shared" si="1"/>
        <v>8000</v>
      </c>
      <c r="F10" s="39">
        <f t="shared" si="0"/>
        <v>6820</v>
      </c>
    </row>
    <row r="11" spans="1:6" ht="13.5" customHeight="1" x14ac:dyDescent="0.15">
      <c r="A11" s="38">
        <v>160000</v>
      </c>
      <c r="B11" s="90">
        <v>9</v>
      </c>
      <c r="C11" s="36">
        <v>155000</v>
      </c>
      <c r="D11" s="37">
        <v>165000</v>
      </c>
      <c r="E11" s="38">
        <f t="shared" si="1"/>
        <v>10000</v>
      </c>
      <c r="F11" s="39">
        <f t="shared" si="0"/>
        <v>7270</v>
      </c>
    </row>
    <row r="12" spans="1:6" ht="13.5" customHeight="1" x14ac:dyDescent="0.15">
      <c r="A12" s="42">
        <v>170000</v>
      </c>
      <c r="B12" s="91">
        <v>10</v>
      </c>
      <c r="C12" s="40">
        <v>165000</v>
      </c>
      <c r="D12" s="41">
        <v>175000</v>
      </c>
      <c r="E12" s="42">
        <f t="shared" si="1"/>
        <v>10000</v>
      </c>
      <c r="F12" s="43">
        <f t="shared" si="0"/>
        <v>7730</v>
      </c>
    </row>
    <row r="13" spans="1:6" ht="13.5" customHeight="1" x14ac:dyDescent="0.15">
      <c r="A13" s="46">
        <v>180000</v>
      </c>
      <c r="B13" s="92">
        <v>11</v>
      </c>
      <c r="C13" s="44">
        <v>175000</v>
      </c>
      <c r="D13" s="45">
        <v>185000</v>
      </c>
      <c r="E13" s="46">
        <f t="shared" si="1"/>
        <v>10000</v>
      </c>
      <c r="F13" s="47">
        <f t="shared" si="0"/>
        <v>8180</v>
      </c>
    </row>
    <row r="14" spans="1:6" ht="13.5" customHeight="1" x14ac:dyDescent="0.15">
      <c r="A14" s="38">
        <v>190000</v>
      </c>
      <c r="B14" s="90">
        <v>12</v>
      </c>
      <c r="C14" s="36">
        <v>185000</v>
      </c>
      <c r="D14" s="37">
        <v>195000</v>
      </c>
      <c r="E14" s="38">
        <f t="shared" si="1"/>
        <v>10000</v>
      </c>
      <c r="F14" s="39">
        <f t="shared" si="0"/>
        <v>8640</v>
      </c>
    </row>
    <row r="15" spans="1:6" ht="13.5" customHeight="1" x14ac:dyDescent="0.15">
      <c r="A15" s="38">
        <v>200000</v>
      </c>
      <c r="B15" s="90">
        <v>13</v>
      </c>
      <c r="C15" s="36">
        <v>195000</v>
      </c>
      <c r="D15" s="37">
        <v>210000</v>
      </c>
      <c r="E15" s="38">
        <f t="shared" si="1"/>
        <v>10000</v>
      </c>
      <c r="F15" s="39">
        <f t="shared" si="0"/>
        <v>9090</v>
      </c>
    </row>
    <row r="16" spans="1:6" ht="13.5" customHeight="1" x14ac:dyDescent="0.15">
      <c r="A16" s="38">
        <v>220000</v>
      </c>
      <c r="B16" s="90">
        <v>14</v>
      </c>
      <c r="C16" s="36">
        <v>210000</v>
      </c>
      <c r="D16" s="37">
        <v>230000</v>
      </c>
      <c r="E16" s="38">
        <f t="shared" si="1"/>
        <v>20000</v>
      </c>
      <c r="F16" s="39">
        <f t="shared" si="0"/>
        <v>10000</v>
      </c>
    </row>
    <row r="17" spans="1:6" ht="13.5" customHeight="1" x14ac:dyDescent="0.15">
      <c r="A17" s="42">
        <v>240000</v>
      </c>
      <c r="B17" s="91">
        <v>15</v>
      </c>
      <c r="C17" s="40">
        <v>230000</v>
      </c>
      <c r="D17" s="41">
        <v>250000</v>
      </c>
      <c r="E17" s="42">
        <f t="shared" si="1"/>
        <v>20000</v>
      </c>
      <c r="F17" s="43">
        <f t="shared" si="0"/>
        <v>10910</v>
      </c>
    </row>
    <row r="18" spans="1:6" ht="13.5" customHeight="1" x14ac:dyDescent="0.15">
      <c r="A18" s="46">
        <v>260000</v>
      </c>
      <c r="B18" s="92">
        <v>16</v>
      </c>
      <c r="C18" s="44">
        <v>250000</v>
      </c>
      <c r="D18" s="45">
        <v>270000</v>
      </c>
      <c r="E18" s="46">
        <f t="shared" si="1"/>
        <v>20000</v>
      </c>
      <c r="F18" s="47">
        <f t="shared" si="0"/>
        <v>11820</v>
      </c>
    </row>
    <row r="19" spans="1:6" ht="13.5" customHeight="1" x14ac:dyDescent="0.15">
      <c r="A19" s="38">
        <v>280000</v>
      </c>
      <c r="B19" s="90">
        <v>17</v>
      </c>
      <c r="C19" s="36">
        <v>270000</v>
      </c>
      <c r="D19" s="37">
        <v>290000</v>
      </c>
      <c r="E19" s="38">
        <f t="shared" si="1"/>
        <v>20000</v>
      </c>
      <c r="F19" s="39">
        <f t="shared" si="0"/>
        <v>12730</v>
      </c>
    </row>
    <row r="20" spans="1:6" ht="13.5" customHeight="1" x14ac:dyDescent="0.15">
      <c r="A20" s="38">
        <v>300000</v>
      </c>
      <c r="B20" s="90">
        <v>18</v>
      </c>
      <c r="C20" s="36">
        <v>290000</v>
      </c>
      <c r="D20" s="37">
        <v>310000</v>
      </c>
      <c r="E20" s="38">
        <f t="shared" si="1"/>
        <v>20000</v>
      </c>
      <c r="F20" s="39">
        <f t="shared" si="0"/>
        <v>13640</v>
      </c>
    </row>
    <row r="21" spans="1:6" ht="13.5" customHeight="1" x14ac:dyDescent="0.15">
      <c r="A21" s="38">
        <v>320000</v>
      </c>
      <c r="B21" s="90">
        <v>19</v>
      </c>
      <c r="C21" s="36">
        <v>310000</v>
      </c>
      <c r="D21" s="37">
        <v>330000</v>
      </c>
      <c r="E21" s="38">
        <f t="shared" si="1"/>
        <v>20000</v>
      </c>
      <c r="F21" s="39">
        <f t="shared" si="0"/>
        <v>14550</v>
      </c>
    </row>
    <row r="22" spans="1:6" ht="13.5" customHeight="1" x14ac:dyDescent="0.15">
      <c r="A22" s="42">
        <v>340000</v>
      </c>
      <c r="B22" s="91">
        <v>20</v>
      </c>
      <c r="C22" s="40">
        <v>330000</v>
      </c>
      <c r="D22" s="41">
        <v>350000</v>
      </c>
      <c r="E22" s="42">
        <f t="shared" si="1"/>
        <v>20000</v>
      </c>
      <c r="F22" s="43">
        <f t="shared" si="0"/>
        <v>15450</v>
      </c>
    </row>
    <row r="23" spans="1:6" ht="13.5" customHeight="1" x14ac:dyDescent="0.15">
      <c r="A23" s="46">
        <v>360000</v>
      </c>
      <c r="B23" s="92">
        <v>21</v>
      </c>
      <c r="C23" s="44">
        <v>350000</v>
      </c>
      <c r="D23" s="45">
        <v>370000</v>
      </c>
      <c r="E23" s="46">
        <f t="shared" si="1"/>
        <v>20000</v>
      </c>
      <c r="F23" s="47">
        <f t="shared" si="0"/>
        <v>16360</v>
      </c>
    </row>
    <row r="24" spans="1:6" ht="13.5" customHeight="1" x14ac:dyDescent="0.15">
      <c r="A24" s="38">
        <v>380000</v>
      </c>
      <c r="B24" s="90">
        <v>22</v>
      </c>
      <c r="C24" s="36">
        <v>370000</v>
      </c>
      <c r="D24" s="37">
        <v>395000</v>
      </c>
      <c r="E24" s="38">
        <f t="shared" si="1"/>
        <v>20000</v>
      </c>
      <c r="F24" s="39">
        <f t="shared" si="0"/>
        <v>17270</v>
      </c>
    </row>
    <row r="25" spans="1:6" ht="13.5" customHeight="1" x14ac:dyDescent="0.15">
      <c r="A25" s="38">
        <v>410000</v>
      </c>
      <c r="B25" s="90">
        <v>23</v>
      </c>
      <c r="C25" s="36">
        <v>395000</v>
      </c>
      <c r="D25" s="37">
        <v>425000</v>
      </c>
      <c r="E25" s="38">
        <f t="shared" si="1"/>
        <v>30000</v>
      </c>
      <c r="F25" s="39">
        <f t="shared" si="0"/>
        <v>18640</v>
      </c>
    </row>
    <row r="26" spans="1:6" ht="13.5" customHeight="1" x14ac:dyDescent="0.15">
      <c r="A26" s="38">
        <v>440000</v>
      </c>
      <c r="B26" s="90">
        <v>24</v>
      </c>
      <c r="C26" s="36">
        <v>425000</v>
      </c>
      <c r="D26" s="37">
        <v>455000</v>
      </c>
      <c r="E26" s="38">
        <f t="shared" si="1"/>
        <v>30000</v>
      </c>
      <c r="F26" s="39">
        <f t="shared" si="0"/>
        <v>20000</v>
      </c>
    </row>
    <row r="27" spans="1:6" ht="13.5" customHeight="1" x14ac:dyDescent="0.15">
      <c r="A27" s="42">
        <v>470000</v>
      </c>
      <c r="B27" s="91">
        <v>25</v>
      </c>
      <c r="C27" s="40">
        <v>455000</v>
      </c>
      <c r="D27" s="41">
        <v>485000</v>
      </c>
      <c r="E27" s="42">
        <f t="shared" si="1"/>
        <v>30000</v>
      </c>
      <c r="F27" s="43">
        <f t="shared" si="0"/>
        <v>21360</v>
      </c>
    </row>
    <row r="28" spans="1:6" ht="13.5" customHeight="1" x14ac:dyDescent="0.15">
      <c r="A28" s="46">
        <v>500000</v>
      </c>
      <c r="B28" s="92">
        <v>26</v>
      </c>
      <c r="C28" s="44">
        <v>485000</v>
      </c>
      <c r="D28" s="45">
        <v>515000</v>
      </c>
      <c r="E28" s="46">
        <f t="shared" si="1"/>
        <v>30000</v>
      </c>
      <c r="F28" s="47">
        <f t="shared" si="0"/>
        <v>22730</v>
      </c>
    </row>
    <row r="29" spans="1:6" ht="13.5" customHeight="1" x14ac:dyDescent="0.15">
      <c r="A29" s="38">
        <v>530000</v>
      </c>
      <c r="B29" s="90">
        <v>27</v>
      </c>
      <c r="C29" s="36">
        <v>515000</v>
      </c>
      <c r="D29" s="37">
        <v>545000</v>
      </c>
      <c r="E29" s="38">
        <f t="shared" si="1"/>
        <v>30000</v>
      </c>
      <c r="F29" s="39">
        <f t="shared" si="0"/>
        <v>24090</v>
      </c>
    </row>
    <row r="30" spans="1:6" ht="13.5" customHeight="1" x14ac:dyDescent="0.15">
      <c r="A30" s="38">
        <v>560000</v>
      </c>
      <c r="B30" s="90">
        <v>28</v>
      </c>
      <c r="C30" s="36">
        <v>545000</v>
      </c>
      <c r="D30" s="37">
        <v>575000</v>
      </c>
      <c r="E30" s="38">
        <f t="shared" si="1"/>
        <v>30000</v>
      </c>
      <c r="F30" s="39">
        <f t="shared" si="0"/>
        <v>25450</v>
      </c>
    </row>
    <row r="31" spans="1:6" ht="13.5" customHeight="1" x14ac:dyDescent="0.15">
      <c r="A31" s="38">
        <v>590000</v>
      </c>
      <c r="B31" s="90">
        <v>29</v>
      </c>
      <c r="C31" s="36">
        <v>575000</v>
      </c>
      <c r="D31" s="37">
        <v>605000</v>
      </c>
      <c r="E31" s="38">
        <f t="shared" si="1"/>
        <v>30000</v>
      </c>
      <c r="F31" s="39">
        <f t="shared" si="0"/>
        <v>26820</v>
      </c>
    </row>
    <row r="32" spans="1:6" ht="13.5" customHeight="1" x14ac:dyDescent="0.15">
      <c r="A32" s="42">
        <v>620000</v>
      </c>
      <c r="B32" s="91">
        <v>30</v>
      </c>
      <c r="C32" s="40">
        <v>605000</v>
      </c>
      <c r="D32" s="41">
        <v>635000</v>
      </c>
      <c r="E32" s="42">
        <f t="shared" si="1"/>
        <v>30000</v>
      </c>
      <c r="F32" s="43">
        <f t="shared" si="0"/>
        <v>28180</v>
      </c>
    </row>
    <row r="33" spans="1:6" ht="13.5" customHeight="1" x14ac:dyDescent="0.15">
      <c r="A33" s="46">
        <v>650000</v>
      </c>
      <c r="B33" s="92">
        <v>31</v>
      </c>
      <c r="C33" s="44">
        <v>635000</v>
      </c>
      <c r="D33" s="45">
        <v>665000</v>
      </c>
      <c r="E33" s="46">
        <f t="shared" si="1"/>
        <v>30000</v>
      </c>
      <c r="F33" s="47">
        <f t="shared" si="0"/>
        <v>29550</v>
      </c>
    </row>
    <row r="34" spans="1:6" ht="13.5" customHeight="1" x14ac:dyDescent="0.15">
      <c r="A34" s="38">
        <v>680000</v>
      </c>
      <c r="B34" s="90">
        <v>32</v>
      </c>
      <c r="C34" s="36">
        <v>665000</v>
      </c>
      <c r="D34" s="37">
        <v>695000</v>
      </c>
      <c r="E34" s="38">
        <f t="shared" si="1"/>
        <v>30000</v>
      </c>
      <c r="F34" s="39">
        <f t="shared" si="0"/>
        <v>30910</v>
      </c>
    </row>
    <row r="35" spans="1:6" ht="13.5" customHeight="1" x14ac:dyDescent="0.15">
      <c r="A35" s="38">
        <v>710000</v>
      </c>
      <c r="B35" s="90">
        <v>33</v>
      </c>
      <c r="C35" s="36">
        <v>695000</v>
      </c>
      <c r="D35" s="37">
        <v>730000</v>
      </c>
      <c r="E35" s="38">
        <f t="shared" si="1"/>
        <v>30000</v>
      </c>
      <c r="F35" s="39">
        <f t="shared" si="0"/>
        <v>32270</v>
      </c>
    </row>
    <row r="36" spans="1:6" ht="13.5" customHeight="1" x14ac:dyDescent="0.15">
      <c r="A36" s="38">
        <v>750000</v>
      </c>
      <c r="B36" s="90">
        <v>34</v>
      </c>
      <c r="C36" s="36">
        <v>730000</v>
      </c>
      <c r="D36" s="37">
        <v>770000</v>
      </c>
      <c r="E36" s="38">
        <f t="shared" si="1"/>
        <v>40000</v>
      </c>
      <c r="F36" s="39">
        <f t="shared" si="0"/>
        <v>34090</v>
      </c>
    </row>
    <row r="37" spans="1:6" ht="13.5" customHeight="1" x14ac:dyDescent="0.15">
      <c r="A37" s="42">
        <v>790000</v>
      </c>
      <c r="B37" s="91">
        <v>35</v>
      </c>
      <c r="C37" s="40">
        <v>770000</v>
      </c>
      <c r="D37" s="41">
        <v>810000</v>
      </c>
      <c r="E37" s="42">
        <f t="shared" si="1"/>
        <v>40000</v>
      </c>
      <c r="F37" s="43">
        <f t="shared" si="0"/>
        <v>35910</v>
      </c>
    </row>
    <row r="38" spans="1:6" ht="13.5" customHeight="1" x14ac:dyDescent="0.15">
      <c r="A38" s="46">
        <v>830000</v>
      </c>
      <c r="B38" s="92">
        <v>36</v>
      </c>
      <c r="C38" s="44">
        <v>810000</v>
      </c>
      <c r="D38" s="45">
        <v>855000</v>
      </c>
      <c r="E38" s="46">
        <f t="shared" si="1"/>
        <v>40000</v>
      </c>
      <c r="F38" s="47">
        <f t="shared" si="0"/>
        <v>37730</v>
      </c>
    </row>
    <row r="39" spans="1:6" ht="13.5" customHeight="1" x14ac:dyDescent="0.15">
      <c r="A39" s="38">
        <v>880000</v>
      </c>
      <c r="B39" s="90">
        <v>37</v>
      </c>
      <c r="C39" s="36">
        <v>855000</v>
      </c>
      <c r="D39" s="37">
        <v>905000</v>
      </c>
      <c r="E39" s="38">
        <f t="shared" si="1"/>
        <v>50000</v>
      </c>
      <c r="F39" s="39">
        <f t="shared" si="0"/>
        <v>40000</v>
      </c>
    </row>
    <row r="40" spans="1:6" ht="13.5" customHeight="1" x14ac:dyDescent="0.15">
      <c r="A40" s="38">
        <v>930000</v>
      </c>
      <c r="B40" s="90">
        <v>38</v>
      </c>
      <c r="C40" s="36">
        <v>905000</v>
      </c>
      <c r="D40" s="37">
        <v>955000</v>
      </c>
      <c r="E40" s="38">
        <f t="shared" si="1"/>
        <v>50000</v>
      </c>
      <c r="F40" s="39">
        <f t="shared" si="0"/>
        <v>42270</v>
      </c>
    </row>
    <row r="41" spans="1:6" ht="13.5" customHeight="1" x14ac:dyDescent="0.15">
      <c r="A41" s="38">
        <v>980000</v>
      </c>
      <c r="B41" s="90">
        <v>39</v>
      </c>
      <c r="C41" s="36">
        <v>955000</v>
      </c>
      <c r="D41" s="37">
        <v>1005000</v>
      </c>
      <c r="E41" s="38">
        <f t="shared" si="1"/>
        <v>50000</v>
      </c>
      <c r="F41" s="39">
        <f t="shared" si="0"/>
        <v>44550</v>
      </c>
    </row>
    <row r="42" spans="1:6" ht="13.5" customHeight="1" x14ac:dyDescent="0.15">
      <c r="A42" s="42">
        <v>1030000</v>
      </c>
      <c r="B42" s="91">
        <v>40</v>
      </c>
      <c r="C42" s="40">
        <v>1005000</v>
      </c>
      <c r="D42" s="41">
        <v>1055000</v>
      </c>
      <c r="E42" s="42">
        <f t="shared" si="1"/>
        <v>50000</v>
      </c>
      <c r="F42" s="43">
        <f t="shared" si="0"/>
        <v>46820</v>
      </c>
    </row>
    <row r="43" spans="1:6" ht="13.5" customHeight="1" x14ac:dyDescent="0.15">
      <c r="A43" s="121">
        <v>1090000</v>
      </c>
      <c r="B43" s="92">
        <v>41</v>
      </c>
      <c r="C43" s="44">
        <v>1055000</v>
      </c>
      <c r="D43" s="45">
        <v>1115000</v>
      </c>
      <c r="E43" s="46">
        <f t="shared" si="1"/>
        <v>60000</v>
      </c>
      <c r="F43" s="47">
        <f t="shared" si="0"/>
        <v>49550</v>
      </c>
    </row>
    <row r="44" spans="1:6" ht="13.5" customHeight="1" x14ac:dyDescent="0.15">
      <c r="A44" s="122">
        <v>1150000</v>
      </c>
      <c r="B44" s="90">
        <v>42</v>
      </c>
      <c r="C44" s="36">
        <v>1115000</v>
      </c>
      <c r="D44" s="37">
        <v>1175000</v>
      </c>
      <c r="E44" s="38">
        <f t="shared" si="1"/>
        <v>60000</v>
      </c>
      <c r="F44" s="39">
        <f t="shared" si="0"/>
        <v>52270</v>
      </c>
    </row>
    <row r="45" spans="1:6" ht="13.5" customHeight="1" x14ac:dyDescent="0.15">
      <c r="A45" s="123">
        <v>1210000</v>
      </c>
      <c r="B45" s="124">
        <v>43</v>
      </c>
      <c r="C45" s="36">
        <v>1175000</v>
      </c>
      <c r="D45" s="125">
        <v>1235000</v>
      </c>
      <c r="E45" s="126">
        <f t="shared" si="1"/>
        <v>60000</v>
      </c>
      <c r="F45" s="39">
        <f t="shared" si="0"/>
        <v>55000</v>
      </c>
    </row>
    <row r="46" spans="1:6" ht="13.5" customHeight="1" x14ac:dyDescent="0.15">
      <c r="A46" s="123">
        <v>1270000</v>
      </c>
      <c r="B46" s="127">
        <v>44</v>
      </c>
      <c r="C46" s="36">
        <v>1235000</v>
      </c>
      <c r="D46" s="125">
        <v>1295000</v>
      </c>
      <c r="E46" s="126">
        <f t="shared" si="1"/>
        <v>60000</v>
      </c>
      <c r="F46" s="39">
        <f t="shared" si="0"/>
        <v>57730</v>
      </c>
    </row>
    <row r="47" spans="1:6" ht="13.5" customHeight="1" x14ac:dyDescent="0.15">
      <c r="A47" s="128">
        <v>1330000</v>
      </c>
      <c r="B47" s="129">
        <v>45</v>
      </c>
      <c r="C47" s="40">
        <v>1295000</v>
      </c>
      <c r="D47" s="130">
        <v>1355000</v>
      </c>
      <c r="E47" s="131">
        <f t="shared" si="1"/>
        <v>60000</v>
      </c>
      <c r="F47" s="43">
        <f t="shared" si="0"/>
        <v>60450</v>
      </c>
    </row>
    <row r="48" spans="1:6" ht="13.5" customHeight="1" thickBot="1" x14ac:dyDescent="0.2">
      <c r="A48" s="132">
        <v>1390000</v>
      </c>
      <c r="B48" s="133">
        <v>46</v>
      </c>
      <c r="C48" s="134">
        <v>1355000</v>
      </c>
      <c r="D48" s="135"/>
      <c r="E48" s="48">
        <f t="shared" si="1"/>
        <v>60000</v>
      </c>
      <c r="F48" s="136">
        <f t="shared" si="0"/>
        <v>63180</v>
      </c>
    </row>
  </sheetData>
  <mergeCells count="4">
    <mergeCell ref="E1:E2"/>
    <mergeCell ref="F1:F2"/>
    <mergeCell ref="A1:B1"/>
    <mergeCell ref="C1:D1"/>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
  <sheetViews>
    <sheetView workbookViewId="0">
      <selection activeCell="C5" sqref="C5"/>
    </sheetView>
  </sheetViews>
  <sheetFormatPr defaultRowHeight="13.5" customHeight="1" x14ac:dyDescent="0.15"/>
  <cols>
    <col min="1" max="1" width="15" style="94" customWidth="1"/>
    <col min="2" max="3" width="11.25" style="29" customWidth="1"/>
    <col min="4" max="16384" width="9" style="29"/>
  </cols>
  <sheetData>
    <row r="1" spans="1:3" ht="13.5" customHeight="1" x14ac:dyDescent="0.15">
      <c r="A1" s="435" t="s">
        <v>65</v>
      </c>
      <c r="B1" s="437" t="s">
        <v>52</v>
      </c>
      <c r="C1" s="438"/>
    </row>
    <row r="2" spans="1:3" ht="13.5" customHeight="1" x14ac:dyDescent="0.15">
      <c r="A2" s="436"/>
      <c r="B2" s="93" t="s">
        <v>74</v>
      </c>
      <c r="C2" s="174" t="s">
        <v>75</v>
      </c>
    </row>
    <row r="3" spans="1:3" ht="13.5" customHeight="1" x14ac:dyDescent="0.15">
      <c r="A3" s="210">
        <v>45505</v>
      </c>
      <c r="B3" s="211">
        <v>14334</v>
      </c>
      <c r="C3" s="211">
        <v>10697</v>
      </c>
    </row>
    <row r="4" spans="1:3" ht="13.5" customHeight="1" x14ac:dyDescent="0.15">
      <c r="A4" s="210">
        <v>45870</v>
      </c>
      <c r="B4" s="211">
        <v>14718</v>
      </c>
      <c r="C4" s="211">
        <v>10984</v>
      </c>
    </row>
    <row r="9" spans="1:3" ht="13.5" customHeight="1" x14ac:dyDescent="0.15">
      <c r="A9" s="94" t="str">
        <f>C9&amp;"："&amp;B9</f>
        <v>平成：4</v>
      </c>
      <c r="B9" s="29">
        <v>4</v>
      </c>
      <c r="C9" s="29" t="s">
        <v>152</v>
      </c>
    </row>
    <row r="10" spans="1:3" ht="13.5" customHeight="1" x14ac:dyDescent="0.15">
      <c r="A10" s="94" t="str">
        <f>C10&amp;"："&amp;B10</f>
        <v>令和：5</v>
      </c>
      <c r="B10" s="29">
        <v>5</v>
      </c>
      <c r="C10" s="29" t="s">
        <v>155</v>
      </c>
    </row>
  </sheetData>
  <mergeCells count="2">
    <mergeCell ref="A1:A2"/>
    <mergeCell ref="B1:C1"/>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5"/>
  <sheetViews>
    <sheetView showGridLines="0" workbookViewId="0">
      <selection activeCell="AJ30" sqref="AJ30"/>
    </sheetView>
  </sheetViews>
  <sheetFormatPr defaultColWidth="3.75" defaultRowHeight="15" customHeight="1" x14ac:dyDescent="0.15"/>
  <cols>
    <col min="1" max="16384" width="3.75" style="142"/>
  </cols>
  <sheetData>
    <row r="1" spans="1:24" s="168" customFormat="1" ht="15" customHeight="1" x14ac:dyDescent="0.15">
      <c r="A1" s="139" t="s">
        <v>143</v>
      </c>
      <c r="B1" s="139"/>
      <c r="C1" s="139"/>
      <c r="D1" s="139"/>
      <c r="E1" s="139"/>
      <c r="F1" s="139"/>
      <c r="G1" s="139"/>
      <c r="H1" s="139"/>
      <c r="I1" s="139"/>
      <c r="J1" s="139"/>
      <c r="K1" s="139"/>
      <c r="L1" s="139"/>
      <c r="M1" s="139"/>
      <c r="N1" s="139"/>
      <c r="O1" s="139"/>
      <c r="P1" s="139"/>
      <c r="Q1" s="139"/>
      <c r="R1" s="139"/>
      <c r="S1" s="139"/>
      <c r="T1" s="139"/>
      <c r="U1" s="139"/>
      <c r="V1" s="139"/>
      <c r="W1" s="139"/>
    </row>
    <row r="2" spans="1:24" s="168" customFormat="1" ht="15" customHeight="1" thickBot="1" x14ac:dyDescent="0.2">
      <c r="A2" s="139"/>
      <c r="B2" s="139"/>
      <c r="C2" s="139"/>
      <c r="D2" s="139"/>
      <c r="E2" s="139"/>
      <c r="F2" s="139"/>
      <c r="G2" s="139"/>
      <c r="H2" s="139"/>
      <c r="I2" s="139"/>
      <c r="J2" s="139"/>
      <c r="K2" s="139"/>
      <c r="L2" s="139"/>
      <c r="M2" s="139"/>
      <c r="N2" s="139"/>
      <c r="O2" s="139"/>
      <c r="P2" s="139"/>
      <c r="Q2" s="139"/>
      <c r="R2" s="139"/>
      <c r="S2" s="139"/>
      <c r="T2" s="139"/>
      <c r="U2" s="139"/>
      <c r="V2" s="139"/>
      <c r="W2" s="139"/>
    </row>
    <row r="3" spans="1:24" s="140" customFormat="1" ht="18" customHeight="1" thickBot="1" x14ac:dyDescent="0.2">
      <c r="B3" s="439" t="s">
        <v>120</v>
      </c>
      <c r="C3" s="440"/>
      <c r="D3" s="440"/>
      <c r="E3" s="440"/>
      <c r="F3" s="441"/>
      <c r="G3" s="441"/>
      <c r="H3" s="441"/>
      <c r="I3" s="441"/>
      <c r="J3" s="441"/>
      <c r="K3" s="441"/>
      <c r="L3" s="441"/>
      <c r="M3" s="442"/>
      <c r="N3" s="443" t="s">
        <v>121</v>
      </c>
      <c r="O3" s="443"/>
      <c r="P3" s="443"/>
      <c r="Q3" s="443"/>
      <c r="R3" s="443"/>
      <c r="S3" s="443"/>
      <c r="T3" s="443"/>
      <c r="U3" s="443"/>
      <c r="V3" s="443"/>
      <c r="W3" s="443"/>
      <c r="X3" s="444"/>
    </row>
    <row r="4" spans="1:24" s="140" customFormat="1" ht="18" customHeight="1" x14ac:dyDescent="0.15">
      <c r="B4" s="449" t="s">
        <v>126</v>
      </c>
      <c r="C4" s="450"/>
      <c r="D4" s="450"/>
      <c r="E4" s="450"/>
      <c r="F4" s="451"/>
      <c r="G4" s="451"/>
      <c r="H4" s="451"/>
      <c r="I4" s="451"/>
      <c r="J4" s="451"/>
      <c r="K4" s="451"/>
      <c r="L4" s="451"/>
      <c r="M4" s="452"/>
      <c r="N4" s="447" t="s">
        <v>129</v>
      </c>
      <c r="O4" s="447"/>
      <c r="P4" s="447"/>
      <c r="Q4" s="447"/>
      <c r="R4" s="447"/>
      <c r="S4" s="447"/>
      <c r="T4" s="447"/>
      <c r="U4" s="447"/>
      <c r="V4" s="447"/>
      <c r="W4" s="447"/>
      <c r="X4" s="448"/>
    </row>
    <row r="5" spans="1:24" s="140" customFormat="1" ht="18" customHeight="1" x14ac:dyDescent="0.15">
      <c r="B5" s="453" t="s">
        <v>145</v>
      </c>
      <c r="C5" s="454"/>
      <c r="D5" s="454"/>
      <c r="E5" s="454"/>
      <c r="F5" s="454"/>
      <c r="G5" s="454"/>
      <c r="H5" s="454"/>
      <c r="I5" s="454"/>
      <c r="J5" s="454"/>
      <c r="K5" s="454"/>
      <c r="L5" s="454"/>
      <c r="M5" s="455"/>
      <c r="N5" s="454" t="s">
        <v>134</v>
      </c>
      <c r="O5" s="454"/>
      <c r="P5" s="454"/>
      <c r="Q5" s="454"/>
      <c r="R5" s="454"/>
      <c r="S5" s="454"/>
      <c r="T5" s="454"/>
      <c r="U5" s="454"/>
      <c r="V5" s="454"/>
      <c r="W5" s="454"/>
      <c r="X5" s="466"/>
    </row>
    <row r="6" spans="1:24" s="140" customFormat="1" ht="18" customHeight="1" x14ac:dyDescent="0.15">
      <c r="B6" s="456"/>
      <c r="C6" s="457"/>
      <c r="D6" s="457"/>
      <c r="E6" s="457"/>
      <c r="F6" s="457"/>
      <c r="G6" s="457"/>
      <c r="H6" s="457"/>
      <c r="I6" s="457"/>
      <c r="J6" s="457"/>
      <c r="K6" s="457"/>
      <c r="L6" s="457"/>
      <c r="M6" s="458"/>
      <c r="N6" s="457"/>
      <c r="O6" s="457"/>
      <c r="P6" s="457"/>
      <c r="Q6" s="457"/>
      <c r="R6" s="457"/>
      <c r="S6" s="457"/>
      <c r="T6" s="457"/>
      <c r="U6" s="457"/>
      <c r="V6" s="457"/>
      <c r="W6" s="457"/>
      <c r="X6" s="467"/>
    </row>
    <row r="7" spans="1:24" s="140" customFormat="1" ht="18" customHeight="1" x14ac:dyDescent="0.15">
      <c r="B7" s="456"/>
      <c r="C7" s="457"/>
      <c r="D7" s="457"/>
      <c r="E7" s="457"/>
      <c r="F7" s="457"/>
      <c r="G7" s="457"/>
      <c r="H7" s="457"/>
      <c r="I7" s="457"/>
      <c r="J7" s="457"/>
      <c r="K7" s="457"/>
      <c r="L7" s="457"/>
      <c r="M7" s="458"/>
      <c r="N7" s="457"/>
      <c r="O7" s="457"/>
      <c r="P7" s="457"/>
      <c r="Q7" s="457"/>
      <c r="R7" s="457"/>
      <c r="S7" s="457"/>
      <c r="T7" s="457"/>
      <c r="U7" s="457"/>
      <c r="V7" s="457"/>
      <c r="W7" s="457"/>
      <c r="X7" s="467"/>
    </row>
    <row r="8" spans="1:24" s="140" customFormat="1" ht="18" customHeight="1" x14ac:dyDescent="0.15">
      <c r="B8" s="456"/>
      <c r="C8" s="457"/>
      <c r="D8" s="457"/>
      <c r="E8" s="457"/>
      <c r="F8" s="457"/>
      <c r="G8" s="457"/>
      <c r="H8" s="457"/>
      <c r="I8" s="457"/>
      <c r="J8" s="457"/>
      <c r="K8" s="457"/>
      <c r="L8" s="457"/>
      <c r="M8" s="458"/>
      <c r="N8" s="457"/>
      <c r="O8" s="457"/>
      <c r="P8" s="457"/>
      <c r="Q8" s="457"/>
      <c r="R8" s="457"/>
      <c r="S8" s="457"/>
      <c r="T8" s="457"/>
      <c r="U8" s="457"/>
      <c r="V8" s="457"/>
      <c r="W8" s="457"/>
      <c r="X8" s="467"/>
    </row>
    <row r="9" spans="1:24" s="140" customFormat="1" ht="18" customHeight="1" x14ac:dyDescent="0.15">
      <c r="A9" s="141"/>
      <c r="B9" s="456"/>
      <c r="C9" s="457"/>
      <c r="D9" s="457"/>
      <c r="E9" s="457"/>
      <c r="F9" s="457"/>
      <c r="G9" s="457"/>
      <c r="H9" s="457"/>
      <c r="I9" s="457"/>
      <c r="J9" s="457"/>
      <c r="K9" s="457"/>
      <c r="L9" s="457"/>
      <c r="M9" s="458"/>
      <c r="N9" s="462" t="s">
        <v>130</v>
      </c>
      <c r="O9" s="462"/>
      <c r="P9" s="462"/>
      <c r="Q9" s="462"/>
      <c r="R9" s="462"/>
      <c r="S9" s="462"/>
      <c r="T9" s="462"/>
      <c r="U9" s="462"/>
      <c r="V9" s="462"/>
      <c r="W9" s="462"/>
      <c r="X9" s="463"/>
    </row>
    <row r="10" spans="1:24" s="140" customFormat="1" ht="18" customHeight="1" x14ac:dyDescent="0.15">
      <c r="A10" s="141"/>
      <c r="B10" s="459"/>
      <c r="C10" s="460"/>
      <c r="D10" s="460"/>
      <c r="E10" s="460"/>
      <c r="F10" s="460"/>
      <c r="G10" s="460"/>
      <c r="H10" s="460"/>
      <c r="I10" s="460"/>
      <c r="J10" s="460"/>
      <c r="K10" s="460"/>
      <c r="L10" s="460"/>
      <c r="M10" s="461"/>
      <c r="N10" s="460"/>
      <c r="O10" s="460"/>
      <c r="P10" s="460"/>
      <c r="Q10" s="460"/>
      <c r="R10" s="460"/>
      <c r="S10" s="460"/>
      <c r="T10" s="460"/>
      <c r="U10" s="460"/>
      <c r="V10" s="460"/>
      <c r="W10" s="460"/>
      <c r="X10" s="464"/>
    </row>
    <row r="11" spans="1:24" s="140" customFormat="1" ht="18" customHeight="1" x14ac:dyDescent="0.15">
      <c r="B11" s="468" t="s">
        <v>153</v>
      </c>
      <c r="C11" s="469"/>
      <c r="D11" s="469"/>
      <c r="E11" s="469"/>
      <c r="F11" s="470"/>
      <c r="G11" s="470"/>
      <c r="H11" s="470"/>
      <c r="I11" s="470"/>
      <c r="J11" s="470"/>
      <c r="K11" s="470"/>
      <c r="L11" s="470"/>
      <c r="M11" s="471"/>
      <c r="N11" s="454" t="s">
        <v>131</v>
      </c>
      <c r="O11" s="454"/>
      <c r="P11" s="454"/>
      <c r="Q11" s="454"/>
      <c r="R11" s="454"/>
      <c r="S11" s="454"/>
      <c r="T11" s="454"/>
      <c r="U11" s="454"/>
      <c r="V11" s="454"/>
      <c r="W11" s="454"/>
      <c r="X11" s="466"/>
    </row>
    <row r="12" spans="1:24" s="140" customFormat="1" ht="18" customHeight="1" x14ac:dyDescent="0.15">
      <c r="B12" s="468"/>
      <c r="C12" s="469"/>
      <c r="D12" s="469"/>
      <c r="E12" s="469"/>
      <c r="F12" s="470"/>
      <c r="G12" s="470"/>
      <c r="H12" s="470"/>
      <c r="I12" s="470"/>
      <c r="J12" s="470"/>
      <c r="K12" s="470"/>
      <c r="L12" s="470"/>
      <c r="M12" s="471"/>
      <c r="N12" s="492"/>
      <c r="O12" s="493"/>
      <c r="P12" s="493"/>
      <c r="Q12" s="493"/>
      <c r="R12" s="493"/>
      <c r="S12" s="493"/>
      <c r="T12" s="493"/>
      <c r="U12" s="493"/>
      <c r="V12" s="493"/>
      <c r="W12" s="493"/>
      <c r="X12" s="494"/>
    </row>
    <row r="13" spans="1:24" s="140" customFormat="1" ht="18" customHeight="1" x14ac:dyDescent="0.15">
      <c r="A13" s="141"/>
      <c r="B13" s="472"/>
      <c r="C13" s="473"/>
      <c r="D13" s="473"/>
      <c r="E13" s="473"/>
      <c r="F13" s="474"/>
      <c r="G13" s="474"/>
      <c r="H13" s="474"/>
      <c r="I13" s="474"/>
      <c r="J13" s="474"/>
      <c r="K13" s="474"/>
      <c r="L13" s="474"/>
      <c r="M13" s="475"/>
      <c r="N13" s="447" t="s">
        <v>122</v>
      </c>
      <c r="O13" s="447"/>
      <c r="P13" s="447"/>
      <c r="Q13" s="447"/>
      <c r="R13" s="447"/>
      <c r="S13" s="447"/>
      <c r="T13" s="447"/>
      <c r="U13" s="447"/>
      <c r="V13" s="447"/>
      <c r="W13" s="447"/>
      <c r="X13" s="448"/>
    </row>
    <row r="14" spans="1:24" s="140" customFormat="1" ht="18" customHeight="1" x14ac:dyDescent="0.15">
      <c r="A14" s="141"/>
      <c r="B14" s="476" t="s">
        <v>146</v>
      </c>
      <c r="C14" s="477"/>
      <c r="D14" s="477"/>
      <c r="E14" s="477"/>
      <c r="F14" s="478"/>
      <c r="G14" s="486" t="s">
        <v>127</v>
      </c>
      <c r="H14" s="486"/>
      <c r="I14" s="486"/>
      <c r="J14" s="486"/>
      <c r="K14" s="486"/>
      <c r="L14" s="486"/>
      <c r="M14" s="487"/>
      <c r="N14" s="160" t="s">
        <v>132</v>
      </c>
      <c r="O14" s="160"/>
      <c r="P14" s="160"/>
      <c r="Q14" s="160"/>
      <c r="R14" s="160"/>
      <c r="S14" s="160"/>
      <c r="T14" s="160"/>
      <c r="U14" s="160"/>
      <c r="V14" s="160"/>
      <c r="W14" s="160"/>
      <c r="X14" s="161"/>
    </row>
    <row r="15" spans="1:24" ht="18" customHeight="1" x14ac:dyDescent="0.15">
      <c r="B15" s="468"/>
      <c r="C15" s="469"/>
      <c r="D15" s="469"/>
      <c r="E15" s="469"/>
      <c r="F15" s="470"/>
      <c r="G15" s="488"/>
      <c r="H15" s="488"/>
      <c r="I15" s="488"/>
      <c r="J15" s="488"/>
      <c r="K15" s="488"/>
      <c r="L15" s="488"/>
      <c r="M15" s="489"/>
      <c r="N15" s="162" t="s">
        <v>140</v>
      </c>
      <c r="O15" s="163"/>
      <c r="P15" s="163"/>
      <c r="Q15" s="163"/>
      <c r="R15" s="163"/>
      <c r="S15" s="163"/>
      <c r="T15" s="163"/>
      <c r="U15" s="163"/>
      <c r="V15" s="163"/>
      <c r="W15" s="163"/>
      <c r="X15" s="164"/>
    </row>
    <row r="16" spans="1:24" ht="18" customHeight="1" x14ac:dyDescent="0.15">
      <c r="B16" s="468"/>
      <c r="C16" s="469"/>
      <c r="D16" s="469"/>
      <c r="E16" s="469"/>
      <c r="F16" s="470"/>
      <c r="G16" s="488" t="s">
        <v>128</v>
      </c>
      <c r="H16" s="488"/>
      <c r="I16" s="488"/>
      <c r="J16" s="488"/>
      <c r="K16" s="488"/>
      <c r="L16" s="488"/>
      <c r="M16" s="489"/>
      <c r="N16" s="160" t="s">
        <v>132</v>
      </c>
      <c r="O16" s="165"/>
      <c r="P16" s="165"/>
      <c r="Q16" s="165"/>
      <c r="R16" s="165"/>
      <c r="S16" s="165"/>
      <c r="T16" s="165"/>
      <c r="U16" s="165"/>
      <c r="V16" s="165"/>
      <c r="W16" s="165"/>
      <c r="X16" s="166"/>
    </row>
    <row r="17" spans="1:24" ht="18" customHeight="1" x14ac:dyDescent="0.15">
      <c r="B17" s="468"/>
      <c r="C17" s="469"/>
      <c r="D17" s="469"/>
      <c r="E17" s="469"/>
      <c r="F17" s="470"/>
      <c r="G17" s="488"/>
      <c r="H17" s="488"/>
      <c r="I17" s="488"/>
      <c r="J17" s="488"/>
      <c r="K17" s="488"/>
      <c r="L17" s="488"/>
      <c r="M17" s="489"/>
      <c r="N17" s="160" t="s">
        <v>133</v>
      </c>
      <c r="O17" s="163"/>
      <c r="P17" s="163"/>
      <c r="Q17" s="163"/>
      <c r="R17" s="163"/>
      <c r="S17" s="163"/>
      <c r="T17" s="163"/>
      <c r="U17" s="163"/>
      <c r="V17" s="163"/>
      <c r="W17" s="163"/>
      <c r="X17" s="164"/>
    </row>
    <row r="18" spans="1:24" ht="18" customHeight="1" x14ac:dyDescent="0.15">
      <c r="B18" s="468"/>
      <c r="C18" s="469"/>
      <c r="D18" s="469"/>
      <c r="E18" s="469"/>
      <c r="F18" s="470"/>
      <c r="G18" s="488"/>
      <c r="H18" s="488"/>
      <c r="I18" s="488"/>
      <c r="J18" s="488"/>
      <c r="K18" s="488"/>
      <c r="L18" s="488"/>
      <c r="M18" s="489"/>
      <c r="N18" s="495" t="s">
        <v>125</v>
      </c>
      <c r="O18" s="496"/>
      <c r="P18" s="496"/>
      <c r="Q18" s="496"/>
      <c r="R18" s="496"/>
      <c r="S18" s="496"/>
      <c r="T18" s="496"/>
      <c r="U18" s="496"/>
      <c r="V18" s="496"/>
      <c r="W18" s="496"/>
      <c r="X18" s="497"/>
    </row>
    <row r="19" spans="1:24" ht="15" customHeight="1" x14ac:dyDescent="0.15">
      <c r="B19" s="468"/>
      <c r="C19" s="469"/>
      <c r="D19" s="469"/>
      <c r="E19" s="469"/>
      <c r="F19" s="470"/>
      <c r="G19" s="488"/>
      <c r="H19" s="488"/>
      <c r="I19" s="488"/>
      <c r="J19" s="488"/>
      <c r="K19" s="488"/>
      <c r="L19" s="488"/>
      <c r="M19" s="489"/>
      <c r="N19" s="498"/>
      <c r="O19" s="499"/>
      <c r="P19" s="499"/>
      <c r="Q19" s="499"/>
      <c r="R19" s="499"/>
      <c r="S19" s="499"/>
      <c r="T19" s="499"/>
      <c r="U19" s="499"/>
      <c r="V19" s="499"/>
      <c r="W19" s="499"/>
      <c r="X19" s="500"/>
    </row>
    <row r="20" spans="1:24" ht="18" customHeight="1" x14ac:dyDescent="0.15">
      <c r="B20" s="468"/>
      <c r="C20" s="469"/>
      <c r="D20" s="469"/>
      <c r="E20" s="469"/>
      <c r="F20" s="470"/>
      <c r="G20" s="445" t="s">
        <v>137</v>
      </c>
      <c r="H20" s="445"/>
      <c r="I20" s="445"/>
      <c r="J20" s="445"/>
      <c r="K20" s="445"/>
      <c r="L20" s="445"/>
      <c r="M20" s="446"/>
      <c r="N20" s="160" t="s">
        <v>132</v>
      </c>
      <c r="O20" s="165"/>
      <c r="P20" s="165"/>
      <c r="Q20" s="165"/>
      <c r="R20" s="165"/>
      <c r="S20" s="165"/>
      <c r="T20" s="165"/>
      <c r="U20" s="165"/>
      <c r="V20" s="165"/>
      <c r="W20" s="165"/>
      <c r="X20" s="166"/>
    </row>
    <row r="21" spans="1:24" ht="18" customHeight="1" x14ac:dyDescent="0.15">
      <c r="B21" s="468"/>
      <c r="C21" s="469"/>
      <c r="D21" s="469"/>
      <c r="E21" s="469"/>
      <c r="F21" s="470"/>
      <c r="G21" s="445"/>
      <c r="H21" s="445"/>
      <c r="I21" s="445"/>
      <c r="J21" s="445"/>
      <c r="K21" s="445"/>
      <c r="L21" s="445"/>
      <c r="M21" s="446"/>
      <c r="N21" s="162" t="s">
        <v>138</v>
      </c>
      <c r="O21" s="162"/>
      <c r="P21" s="162"/>
      <c r="Q21" s="162"/>
      <c r="R21" s="162"/>
      <c r="S21" s="162"/>
      <c r="T21" s="162"/>
      <c r="U21" s="162"/>
      <c r="V21" s="162"/>
      <c r="W21" s="162"/>
      <c r="X21" s="167"/>
    </row>
    <row r="22" spans="1:24" ht="18" customHeight="1" x14ac:dyDescent="0.15">
      <c r="B22" s="468"/>
      <c r="C22" s="469"/>
      <c r="D22" s="469"/>
      <c r="E22" s="469"/>
      <c r="F22" s="470"/>
      <c r="G22" s="445" t="s">
        <v>139</v>
      </c>
      <c r="H22" s="445"/>
      <c r="I22" s="445"/>
      <c r="J22" s="445"/>
      <c r="K22" s="445"/>
      <c r="L22" s="445"/>
      <c r="M22" s="446"/>
      <c r="N22" s="160" t="s">
        <v>132</v>
      </c>
      <c r="O22" s="165"/>
      <c r="P22" s="165"/>
      <c r="Q22" s="165"/>
      <c r="R22" s="165"/>
      <c r="S22" s="165"/>
      <c r="T22" s="165"/>
      <c r="U22" s="165"/>
      <c r="V22" s="165"/>
      <c r="W22" s="165"/>
      <c r="X22" s="166"/>
    </row>
    <row r="23" spans="1:24" ht="18" customHeight="1" x14ac:dyDescent="0.15">
      <c r="B23" s="468"/>
      <c r="C23" s="469"/>
      <c r="D23" s="469"/>
      <c r="E23" s="469"/>
      <c r="F23" s="470"/>
      <c r="G23" s="445"/>
      <c r="H23" s="445"/>
      <c r="I23" s="445"/>
      <c r="J23" s="445"/>
      <c r="K23" s="445"/>
      <c r="L23" s="445"/>
      <c r="M23" s="446"/>
      <c r="N23" s="501" t="s">
        <v>141</v>
      </c>
      <c r="O23" s="493"/>
      <c r="P23" s="493"/>
      <c r="Q23" s="493"/>
      <c r="R23" s="493"/>
      <c r="S23" s="493"/>
      <c r="T23" s="493"/>
      <c r="U23" s="493"/>
      <c r="V23" s="493"/>
      <c r="W23" s="493"/>
      <c r="X23" s="494"/>
    </row>
    <row r="24" spans="1:24" ht="18" customHeight="1" x14ac:dyDescent="0.15">
      <c r="B24" s="468"/>
      <c r="C24" s="469"/>
      <c r="D24" s="469"/>
      <c r="E24" s="469"/>
      <c r="F24" s="470"/>
      <c r="G24" s="445"/>
      <c r="H24" s="445"/>
      <c r="I24" s="445"/>
      <c r="J24" s="445"/>
      <c r="K24" s="445"/>
      <c r="L24" s="445"/>
      <c r="M24" s="446"/>
      <c r="N24" s="502"/>
      <c r="O24" s="502"/>
      <c r="P24" s="502"/>
      <c r="Q24" s="502"/>
      <c r="R24" s="502"/>
      <c r="S24" s="502"/>
      <c r="T24" s="502"/>
      <c r="U24" s="502"/>
      <c r="V24" s="502"/>
      <c r="W24" s="502"/>
      <c r="X24" s="503"/>
    </row>
    <row r="25" spans="1:24" ht="18" customHeight="1" x14ac:dyDescent="0.15">
      <c r="B25" s="468"/>
      <c r="C25" s="469"/>
      <c r="D25" s="469"/>
      <c r="E25" s="469"/>
      <c r="F25" s="470"/>
      <c r="G25" s="445" t="s">
        <v>144</v>
      </c>
      <c r="H25" s="445"/>
      <c r="I25" s="445"/>
      <c r="J25" s="445"/>
      <c r="K25" s="445"/>
      <c r="L25" s="445"/>
      <c r="M25" s="446"/>
      <c r="N25" s="504" t="s">
        <v>148</v>
      </c>
      <c r="O25" s="505"/>
      <c r="P25" s="505"/>
      <c r="Q25" s="505"/>
      <c r="R25" s="505"/>
      <c r="S25" s="505"/>
      <c r="T25" s="505"/>
      <c r="U25" s="505"/>
      <c r="V25" s="505"/>
      <c r="W25" s="505"/>
      <c r="X25" s="506"/>
    </row>
    <row r="26" spans="1:24" ht="18" customHeight="1" x14ac:dyDescent="0.15">
      <c r="B26" s="468"/>
      <c r="C26" s="469"/>
      <c r="D26" s="469"/>
      <c r="E26" s="469"/>
      <c r="F26" s="470"/>
      <c r="G26" s="482"/>
      <c r="H26" s="482"/>
      <c r="I26" s="482"/>
      <c r="J26" s="482"/>
      <c r="K26" s="482"/>
      <c r="L26" s="482"/>
      <c r="M26" s="483"/>
      <c r="N26" s="507"/>
      <c r="O26" s="501"/>
      <c r="P26" s="501"/>
      <c r="Q26" s="501"/>
      <c r="R26" s="501"/>
      <c r="S26" s="501"/>
      <c r="T26" s="501"/>
      <c r="U26" s="501"/>
      <c r="V26" s="501"/>
      <c r="W26" s="501"/>
      <c r="X26" s="508"/>
    </row>
    <row r="27" spans="1:24" ht="18" customHeight="1" thickBot="1" x14ac:dyDescent="0.2">
      <c r="B27" s="479"/>
      <c r="C27" s="480"/>
      <c r="D27" s="480"/>
      <c r="E27" s="480"/>
      <c r="F27" s="481"/>
      <c r="G27" s="484"/>
      <c r="H27" s="484"/>
      <c r="I27" s="484"/>
      <c r="J27" s="484"/>
      <c r="K27" s="484"/>
      <c r="L27" s="484"/>
      <c r="M27" s="485"/>
      <c r="N27" s="509"/>
      <c r="O27" s="510"/>
      <c r="P27" s="510"/>
      <c r="Q27" s="510"/>
      <c r="R27" s="510"/>
      <c r="S27" s="510"/>
      <c r="T27" s="510"/>
      <c r="U27" s="510"/>
      <c r="V27" s="510"/>
      <c r="W27" s="510"/>
      <c r="X27" s="511"/>
    </row>
    <row r="28" spans="1:24" ht="18" customHeight="1" x14ac:dyDescent="0.15">
      <c r="B28" s="169"/>
      <c r="C28" s="169"/>
      <c r="D28" s="169"/>
      <c r="E28" s="169"/>
      <c r="F28" s="169"/>
      <c r="G28" s="170"/>
      <c r="H28" s="170"/>
      <c r="I28" s="170"/>
      <c r="J28" s="170"/>
      <c r="K28" s="170"/>
      <c r="L28" s="170"/>
      <c r="M28" s="170"/>
      <c r="N28" s="171"/>
      <c r="O28" s="171"/>
      <c r="P28" s="171"/>
      <c r="Q28" s="171"/>
      <c r="R28" s="171"/>
      <c r="S28" s="171"/>
      <c r="T28" s="171"/>
      <c r="U28" s="171"/>
      <c r="V28" s="171"/>
      <c r="W28" s="171"/>
      <c r="X28" s="171"/>
    </row>
    <row r="29" spans="1:24" s="154" customFormat="1" ht="15" customHeight="1" x14ac:dyDescent="0.15">
      <c r="A29" s="155" t="s">
        <v>123</v>
      </c>
      <c r="B29" s="490" t="s">
        <v>147</v>
      </c>
      <c r="C29" s="490"/>
      <c r="D29" s="490"/>
      <c r="E29" s="490"/>
      <c r="F29" s="491"/>
      <c r="G29" s="491"/>
      <c r="H29" s="491"/>
      <c r="I29" s="491"/>
      <c r="J29" s="491"/>
      <c r="K29" s="491"/>
      <c r="L29" s="491"/>
      <c r="M29" s="491"/>
      <c r="N29" s="491"/>
      <c r="O29" s="491"/>
      <c r="P29" s="491"/>
      <c r="Q29" s="491"/>
      <c r="R29" s="491"/>
      <c r="S29" s="491"/>
      <c r="T29" s="491"/>
      <c r="U29" s="491"/>
      <c r="V29" s="491"/>
      <c r="W29" s="491"/>
      <c r="X29" s="491"/>
    </row>
    <row r="30" spans="1:24" s="154" customFormat="1" ht="15" customHeight="1" x14ac:dyDescent="0.15">
      <c r="A30" s="155"/>
      <c r="B30" s="491"/>
      <c r="C30" s="491"/>
      <c r="D30" s="491"/>
      <c r="E30" s="491"/>
      <c r="F30" s="491"/>
      <c r="G30" s="491"/>
      <c r="H30" s="491"/>
      <c r="I30" s="491"/>
      <c r="J30" s="491"/>
      <c r="K30" s="491"/>
      <c r="L30" s="491"/>
      <c r="M30" s="491"/>
      <c r="N30" s="491"/>
      <c r="O30" s="491"/>
      <c r="P30" s="491"/>
      <c r="Q30" s="491"/>
      <c r="R30" s="491"/>
      <c r="S30" s="491"/>
      <c r="T30" s="491"/>
      <c r="U30" s="491"/>
      <c r="V30" s="491"/>
      <c r="W30" s="491"/>
      <c r="X30" s="491"/>
    </row>
    <row r="31" spans="1:24" s="154" customFormat="1" ht="15" customHeight="1" x14ac:dyDescent="0.15">
      <c r="A31" s="155"/>
      <c r="B31" s="491"/>
      <c r="C31" s="491"/>
      <c r="D31" s="491"/>
      <c r="E31" s="491"/>
      <c r="F31" s="491"/>
      <c r="G31" s="491"/>
      <c r="H31" s="491"/>
      <c r="I31" s="491"/>
      <c r="J31" s="491"/>
      <c r="K31" s="491"/>
      <c r="L31" s="491"/>
      <c r="M31" s="491"/>
      <c r="N31" s="491"/>
      <c r="O31" s="491"/>
      <c r="P31" s="491"/>
      <c r="Q31" s="491"/>
      <c r="R31" s="491"/>
      <c r="S31" s="491"/>
      <c r="T31" s="491"/>
      <c r="U31" s="491"/>
      <c r="V31" s="491"/>
      <c r="W31" s="491"/>
      <c r="X31" s="491"/>
    </row>
    <row r="32" spans="1:24" s="154" customFormat="1" ht="15" customHeight="1" x14ac:dyDescent="0.15">
      <c r="A32" s="155"/>
      <c r="B32" s="491"/>
      <c r="C32" s="491"/>
      <c r="D32" s="491"/>
      <c r="E32" s="491"/>
      <c r="F32" s="491"/>
      <c r="G32" s="491"/>
      <c r="H32" s="491"/>
      <c r="I32" s="491"/>
      <c r="J32" s="491"/>
      <c r="K32" s="491"/>
      <c r="L32" s="491"/>
      <c r="M32" s="491"/>
      <c r="N32" s="491"/>
      <c r="O32" s="491"/>
      <c r="P32" s="491"/>
      <c r="Q32" s="491"/>
      <c r="R32" s="491"/>
      <c r="S32" s="491"/>
      <c r="T32" s="491"/>
      <c r="U32" s="491"/>
      <c r="V32" s="491"/>
      <c r="W32" s="491"/>
      <c r="X32" s="491"/>
    </row>
    <row r="33" spans="1:24" s="154" customFormat="1" ht="15" customHeight="1" x14ac:dyDescent="0.15">
      <c r="A33" s="155"/>
      <c r="B33" s="159"/>
      <c r="C33" s="159"/>
      <c r="D33" s="159"/>
      <c r="E33" s="159"/>
      <c r="F33" s="159"/>
      <c r="G33" s="159"/>
      <c r="H33" s="159"/>
      <c r="I33" s="159"/>
      <c r="J33" s="159"/>
      <c r="K33" s="159"/>
      <c r="L33" s="159"/>
      <c r="M33" s="159"/>
      <c r="N33" s="159"/>
      <c r="O33" s="159"/>
      <c r="P33" s="159"/>
      <c r="Q33" s="159"/>
      <c r="R33" s="159"/>
      <c r="S33" s="159"/>
      <c r="T33" s="159"/>
      <c r="U33" s="159"/>
      <c r="V33" s="159"/>
      <c r="W33" s="159"/>
      <c r="X33" s="159"/>
    </row>
    <row r="34" spans="1:24" s="154" customFormat="1" ht="15" customHeight="1" x14ac:dyDescent="0.15">
      <c r="A34" s="155" t="s">
        <v>124</v>
      </c>
      <c r="B34" s="465" t="s">
        <v>151</v>
      </c>
      <c r="C34" s="465"/>
      <c r="D34" s="465"/>
      <c r="E34" s="465"/>
      <c r="F34" s="465"/>
      <c r="G34" s="465"/>
      <c r="H34" s="465"/>
      <c r="I34" s="465"/>
      <c r="J34" s="465"/>
      <c r="K34" s="465"/>
      <c r="L34" s="465"/>
      <c r="M34" s="465"/>
      <c r="N34" s="465"/>
      <c r="O34" s="465"/>
      <c r="P34" s="465"/>
      <c r="Q34" s="465"/>
      <c r="R34" s="465"/>
      <c r="S34" s="465"/>
      <c r="T34" s="465"/>
      <c r="U34" s="465"/>
      <c r="V34" s="465"/>
      <c r="W34" s="465"/>
      <c r="X34" s="465"/>
    </row>
    <row r="35" spans="1:24" s="154" customFormat="1" ht="15" customHeight="1" x14ac:dyDescent="0.15">
      <c r="A35" s="155"/>
      <c r="B35" s="465"/>
      <c r="C35" s="465"/>
      <c r="D35" s="465"/>
      <c r="E35" s="465"/>
      <c r="F35" s="465"/>
      <c r="G35" s="465"/>
      <c r="H35" s="465"/>
      <c r="I35" s="465"/>
      <c r="J35" s="465"/>
      <c r="K35" s="465"/>
      <c r="L35" s="465"/>
      <c r="M35" s="465"/>
      <c r="N35" s="465"/>
      <c r="O35" s="465"/>
      <c r="P35" s="465"/>
      <c r="Q35" s="465"/>
      <c r="R35" s="465"/>
      <c r="S35" s="465"/>
      <c r="T35" s="465"/>
      <c r="U35" s="465"/>
      <c r="V35" s="465"/>
      <c r="W35" s="465"/>
      <c r="X35" s="465"/>
    </row>
    <row r="36" spans="1:24" s="154" customFormat="1" ht="15" customHeight="1" x14ac:dyDescent="0.15">
      <c r="A36" s="155"/>
      <c r="B36" s="465"/>
      <c r="C36" s="465"/>
      <c r="D36" s="465"/>
      <c r="E36" s="465"/>
      <c r="F36" s="465"/>
      <c r="G36" s="465"/>
      <c r="H36" s="465"/>
      <c r="I36" s="465"/>
      <c r="J36" s="465"/>
      <c r="K36" s="465"/>
      <c r="L36" s="465"/>
      <c r="M36" s="465"/>
      <c r="N36" s="465"/>
      <c r="O36" s="465"/>
      <c r="P36" s="465"/>
      <c r="Q36" s="465"/>
      <c r="R36" s="465"/>
      <c r="S36" s="465"/>
      <c r="T36" s="465"/>
      <c r="U36" s="465"/>
      <c r="V36" s="465"/>
      <c r="W36" s="465"/>
      <c r="X36" s="465"/>
    </row>
    <row r="37" spans="1:24" s="154" customFormat="1" ht="15" customHeight="1" x14ac:dyDescent="0.15">
      <c r="A37" s="155" t="s">
        <v>135</v>
      </c>
      <c r="B37" s="465" t="s">
        <v>149</v>
      </c>
      <c r="C37" s="465"/>
      <c r="D37" s="465"/>
      <c r="E37" s="465"/>
      <c r="F37" s="465"/>
      <c r="G37" s="465"/>
      <c r="H37" s="465"/>
      <c r="I37" s="465"/>
      <c r="J37" s="465"/>
      <c r="K37" s="465"/>
      <c r="L37" s="465"/>
      <c r="M37" s="465"/>
      <c r="N37" s="465"/>
      <c r="O37" s="465"/>
      <c r="P37" s="465"/>
      <c r="Q37" s="465"/>
      <c r="R37" s="465"/>
      <c r="S37" s="465"/>
      <c r="T37" s="465"/>
      <c r="U37" s="465"/>
      <c r="V37" s="465"/>
      <c r="W37" s="465"/>
      <c r="X37" s="465"/>
    </row>
    <row r="38" spans="1:24" s="154" customFormat="1" ht="15" customHeight="1" x14ac:dyDescent="0.15">
      <c r="A38" s="155"/>
      <c r="B38" s="465"/>
      <c r="C38" s="465"/>
      <c r="D38" s="465"/>
      <c r="E38" s="465"/>
      <c r="F38" s="465"/>
      <c r="G38" s="465"/>
      <c r="H38" s="465"/>
      <c r="I38" s="465"/>
      <c r="J38" s="465"/>
      <c r="K38" s="465"/>
      <c r="L38" s="465"/>
      <c r="M38" s="465"/>
      <c r="N38" s="465"/>
      <c r="O38" s="465"/>
      <c r="P38" s="465"/>
      <c r="Q38" s="465"/>
      <c r="R38" s="465"/>
      <c r="S38" s="465"/>
      <c r="T38" s="465"/>
      <c r="U38" s="465"/>
      <c r="V38" s="465"/>
      <c r="W38" s="465"/>
      <c r="X38" s="465"/>
    </row>
    <row r="39" spans="1:24" s="154" customFormat="1" ht="15" customHeight="1" x14ac:dyDescent="0.15">
      <c r="A39" s="155"/>
      <c r="B39" s="465"/>
      <c r="C39" s="465"/>
      <c r="D39" s="465"/>
      <c r="E39" s="465"/>
      <c r="F39" s="465"/>
      <c r="G39" s="465"/>
      <c r="H39" s="465"/>
      <c r="I39" s="465"/>
      <c r="J39" s="465"/>
      <c r="K39" s="465"/>
      <c r="L39" s="465"/>
      <c r="M39" s="465"/>
      <c r="N39" s="465"/>
      <c r="O39" s="465"/>
      <c r="P39" s="465"/>
      <c r="Q39" s="465"/>
      <c r="R39" s="465"/>
      <c r="S39" s="465"/>
      <c r="T39" s="465"/>
      <c r="U39" s="465"/>
      <c r="V39" s="465"/>
      <c r="W39" s="465"/>
      <c r="X39" s="465"/>
    </row>
    <row r="40" spans="1:24" s="154" customFormat="1" ht="15" customHeight="1" x14ac:dyDescent="0.15">
      <c r="A40" s="155"/>
      <c r="B40" s="465"/>
      <c r="C40" s="465"/>
      <c r="D40" s="465"/>
      <c r="E40" s="465"/>
      <c r="F40" s="465"/>
      <c r="G40" s="465"/>
      <c r="H40" s="465"/>
      <c r="I40" s="465"/>
      <c r="J40" s="465"/>
      <c r="K40" s="465"/>
      <c r="L40" s="465"/>
      <c r="M40" s="465"/>
      <c r="N40" s="465"/>
      <c r="O40" s="465"/>
      <c r="P40" s="465"/>
      <c r="Q40" s="465"/>
      <c r="R40" s="465"/>
      <c r="S40" s="465"/>
      <c r="T40" s="465"/>
      <c r="U40" s="465"/>
      <c r="V40" s="465"/>
      <c r="W40" s="465"/>
      <c r="X40" s="465"/>
    </row>
    <row r="41" spans="1:24" s="154" customFormat="1" ht="15" customHeight="1" x14ac:dyDescent="0.15">
      <c r="A41" s="155"/>
      <c r="B41" s="465"/>
      <c r="C41" s="465"/>
      <c r="D41" s="465"/>
      <c r="E41" s="465"/>
      <c r="F41" s="465"/>
      <c r="G41" s="465"/>
      <c r="H41" s="465"/>
      <c r="I41" s="465"/>
      <c r="J41" s="465"/>
      <c r="K41" s="465"/>
      <c r="L41" s="465"/>
      <c r="M41" s="465"/>
      <c r="N41" s="465"/>
      <c r="O41" s="465"/>
      <c r="P41" s="465"/>
      <c r="Q41" s="465"/>
      <c r="R41" s="465"/>
      <c r="S41" s="465"/>
      <c r="T41" s="465"/>
      <c r="U41" s="465"/>
      <c r="V41" s="465"/>
      <c r="W41" s="465"/>
      <c r="X41" s="465"/>
    </row>
    <row r="42" spans="1:24" s="154" customFormat="1" ht="15" customHeight="1" x14ac:dyDescent="0.15">
      <c r="A42" s="155"/>
      <c r="B42" s="465"/>
      <c r="C42" s="465"/>
      <c r="D42" s="465"/>
      <c r="E42" s="465"/>
      <c r="F42" s="465"/>
      <c r="G42" s="465"/>
      <c r="H42" s="465"/>
      <c r="I42" s="465"/>
      <c r="J42" s="465"/>
      <c r="K42" s="465"/>
      <c r="L42" s="465"/>
      <c r="M42" s="465"/>
      <c r="N42" s="465"/>
      <c r="O42" s="465"/>
      <c r="P42" s="465"/>
      <c r="Q42" s="465"/>
      <c r="R42" s="465"/>
      <c r="S42" s="465"/>
      <c r="T42" s="465"/>
      <c r="U42" s="465"/>
      <c r="V42" s="465"/>
      <c r="W42" s="465"/>
      <c r="X42" s="465"/>
    </row>
    <row r="43" spans="1:24" s="154" customFormat="1" ht="15" customHeight="1" x14ac:dyDescent="0.15">
      <c r="A43" s="155"/>
      <c r="B43" s="465"/>
      <c r="C43" s="465"/>
      <c r="D43" s="465"/>
      <c r="E43" s="465"/>
      <c r="F43" s="465"/>
      <c r="G43" s="465"/>
      <c r="H43" s="465"/>
      <c r="I43" s="465"/>
      <c r="J43" s="465"/>
      <c r="K43" s="465"/>
      <c r="L43" s="465"/>
      <c r="M43" s="465"/>
      <c r="N43" s="465"/>
      <c r="O43" s="465"/>
      <c r="P43" s="465"/>
      <c r="Q43" s="465"/>
      <c r="R43" s="465"/>
      <c r="S43" s="465"/>
      <c r="T43" s="465"/>
      <c r="U43" s="465"/>
      <c r="V43" s="465"/>
      <c r="W43" s="465"/>
      <c r="X43" s="465"/>
    </row>
    <row r="44" spans="1:24" s="154" customFormat="1" ht="15" customHeight="1" x14ac:dyDescent="0.15">
      <c r="A44" s="155" t="s">
        <v>136</v>
      </c>
      <c r="B44" s="465" t="s">
        <v>150</v>
      </c>
      <c r="C44" s="465"/>
      <c r="D44" s="465"/>
      <c r="E44" s="465"/>
      <c r="F44" s="465"/>
      <c r="G44" s="465"/>
      <c r="H44" s="465"/>
      <c r="I44" s="465"/>
      <c r="J44" s="465"/>
      <c r="K44" s="465"/>
      <c r="L44" s="465"/>
      <c r="M44" s="465"/>
      <c r="N44" s="465"/>
      <c r="O44" s="465"/>
      <c r="P44" s="465"/>
      <c r="Q44" s="465"/>
      <c r="R44" s="465"/>
      <c r="S44" s="465"/>
      <c r="T44" s="465"/>
      <c r="U44" s="465"/>
      <c r="V44" s="465"/>
      <c r="W44" s="465"/>
      <c r="X44" s="465"/>
    </row>
    <row r="45" spans="1:24" s="154" customFormat="1" ht="15" customHeight="1" x14ac:dyDescent="0.15">
      <c r="A45" s="153"/>
      <c r="B45" s="465"/>
      <c r="C45" s="465"/>
      <c r="D45" s="465"/>
      <c r="E45" s="465"/>
      <c r="F45" s="465"/>
      <c r="G45" s="465"/>
      <c r="H45" s="465"/>
      <c r="I45" s="465"/>
      <c r="J45" s="465"/>
      <c r="K45" s="465"/>
      <c r="L45" s="465"/>
      <c r="M45" s="465"/>
      <c r="N45" s="465"/>
      <c r="O45" s="465"/>
      <c r="P45" s="465"/>
      <c r="Q45" s="465"/>
      <c r="R45" s="465"/>
      <c r="S45" s="465"/>
      <c r="T45" s="465"/>
      <c r="U45" s="465"/>
      <c r="V45" s="465"/>
      <c r="W45" s="465"/>
      <c r="X45" s="465"/>
    </row>
  </sheetData>
  <mergeCells count="23">
    <mergeCell ref="B44:X45"/>
    <mergeCell ref="B37:X43"/>
    <mergeCell ref="B34:X36"/>
    <mergeCell ref="N5:X8"/>
    <mergeCell ref="B11:M13"/>
    <mergeCell ref="B14:F27"/>
    <mergeCell ref="G25:M27"/>
    <mergeCell ref="G14:M15"/>
    <mergeCell ref="G16:M19"/>
    <mergeCell ref="G20:M21"/>
    <mergeCell ref="B29:X32"/>
    <mergeCell ref="N11:X12"/>
    <mergeCell ref="N18:X19"/>
    <mergeCell ref="N23:X24"/>
    <mergeCell ref="N25:X27"/>
    <mergeCell ref="B3:M3"/>
    <mergeCell ref="N3:X3"/>
    <mergeCell ref="G22:M24"/>
    <mergeCell ref="N4:X4"/>
    <mergeCell ref="N13:X13"/>
    <mergeCell ref="B4:M4"/>
    <mergeCell ref="B5:M10"/>
    <mergeCell ref="N9:X10"/>
  </mergeCells>
  <phoneticPr fontId="4"/>
  <printOptions horizontalCentered="1" verticalCentered="1"/>
  <pageMargins left="0.59055118110236227" right="0.59055118110236227" top="0.98425196850393704"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4A917-CBE0-4AF2-9125-86D6A3490CE5}">
  <dimension ref="B2:K33"/>
  <sheetViews>
    <sheetView showGridLines="0" view="pageBreakPreview" zoomScaleNormal="100" zoomScaleSheetLayoutView="100" workbookViewId="0">
      <selection activeCell="L15" sqref="L15"/>
    </sheetView>
  </sheetViews>
  <sheetFormatPr defaultRowHeight="20.100000000000001" customHeight="1" x14ac:dyDescent="0.15"/>
  <cols>
    <col min="1" max="1" width="1.625" customWidth="1"/>
    <col min="2" max="2" width="3.625" customWidth="1"/>
  </cols>
  <sheetData>
    <row r="2" spans="2:11" ht="30" customHeight="1" x14ac:dyDescent="0.15">
      <c r="B2" s="512" t="s">
        <v>162</v>
      </c>
      <c r="C2" s="513"/>
      <c r="D2" s="514"/>
    </row>
    <row r="3" spans="2:11" ht="20.100000000000001" customHeight="1" x14ac:dyDescent="0.15">
      <c r="B3" s="193"/>
    </row>
    <row r="4" spans="2:11" ht="20.100000000000001" customHeight="1" x14ac:dyDescent="0.15">
      <c r="B4" s="204" t="s">
        <v>178</v>
      </c>
    </row>
    <row r="5" spans="2:11" ht="20.100000000000001" customHeight="1" x14ac:dyDescent="0.15">
      <c r="B5" t="s">
        <v>164</v>
      </c>
    </row>
    <row r="6" spans="2:11" ht="20.100000000000001" customHeight="1" x14ac:dyDescent="0.15">
      <c r="B6" t="s">
        <v>179</v>
      </c>
    </row>
    <row r="7" spans="2:11" ht="20.100000000000001" customHeight="1" x14ac:dyDescent="0.15">
      <c r="B7" t="s">
        <v>163</v>
      </c>
    </row>
    <row r="8" spans="2:11" ht="20.100000000000001" customHeight="1" x14ac:dyDescent="0.15">
      <c r="B8" t="s">
        <v>165</v>
      </c>
    </row>
    <row r="9" spans="2:11" ht="20.100000000000001" customHeight="1" x14ac:dyDescent="0.15">
      <c r="B9" t="s">
        <v>166</v>
      </c>
    </row>
    <row r="11" spans="2:11" ht="20.100000000000001" customHeight="1" x14ac:dyDescent="0.15">
      <c r="B11" s="194"/>
      <c r="C11" s="195"/>
      <c r="D11" s="195"/>
      <c r="E11" s="195"/>
      <c r="F11" s="195"/>
      <c r="G11" s="195"/>
      <c r="H11" s="195"/>
      <c r="I11" s="195"/>
      <c r="J11" s="195"/>
      <c r="K11" s="196"/>
    </row>
    <row r="12" spans="2:11" ht="20.100000000000001" customHeight="1" x14ac:dyDescent="0.15">
      <c r="B12" s="197"/>
      <c r="C12" s="198" t="s">
        <v>167</v>
      </c>
      <c r="D12" s="198"/>
      <c r="E12" s="198"/>
      <c r="F12" s="198"/>
      <c r="G12" s="198"/>
      <c r="H12" s="198"/>
      <c r="I12" s="198"/>
      <c r="J12" s="198"/>
      <c r="K12" s="199"/>
    </row>
    <row r="13" spans="2:11" ht="20.100000000000001" customHeight="1" x14ac:dyDescent="0.15">
      <c r="B13" s="197"/>
      <c r="C13" s="198" t="s">
        <v>168</v>
      </c>
      <c r="D13" s="198"/>
      <c r="E13" s="198"/>
      <c r="F13" s="198"/>
      <c r="G13" s="198"/>
      <c r="H13" s="198"/>
      <c r="I13" s="198"/>
      <c r="J13" s="198"/>
      <c r="K13" s="199"/>
    </row>
    <row r="14" spans="2:11" ht="20.100000000000001" customHeight="1" x14ac:dyDescent="0.15">
      <c r="B14" s="197"/>
      <c r="C14" s="198" t="s">
        <v>169</v>
      </c>
      <c r="D14" s="198"/>
      <c r="E14" s="198"/>
      <c r="F14" s="198"/>
      <c r="G14" s="198"/>
      <c r="H14" s="198"/>
      <c r="I14" s="198"/>
      <c r="J14" s="198"/>
      <c r="K14" s="199"/>
    </row>
    <row r="15" spans="2:11" ht="20.100000000000001" customHeight="1" x14ac:dyDescent="0.15">
      <c r="B15" s="197"/>
      <c r="C15" s="203" t="s">
        <v>170</v>
      </c>
      <c r="D15" s="198"/>
      <c r="E15" s="198"/>
      <c r="F15" s="198"/>
      <c r="G15" s="198"/>
      <c r="H15" s="198"/>
      <c r="I15" s="198"/>
      <c r="J15" s="198"/>
      <c r="K15" s="199"/>
    </row>
    <row r="16" spans="2:11" ht="20.100000000000001" customHeight="1" x14ac:dyDescent="0.15">
      <c r="B16" s="197"/>
      <c r="C16" s="203"/>
      <c r="D16" s="198"/>
      <c r="E16" s="198"/>
      <c r="F16" s="198"/>
      <c r="G16" s="198"/>
      <c r="H16" s="198"/>
      <c r="I16" s="198"/>
      <c r="J16" s="198"/>
      <c r="K16" s="199"/>
    </row>
    <row r="17" spans="2:11" ht="20.100000000000001" customHeight="1" x14ac:dyDescent="0.15">
      <c r="B17" s="197"/>
      <c r="C17" s="198" t="s">
        <v>171</v>
      </c>
      <c r="D17" s="198"/>
      <c r="E17" s="198"/>
      <c r="F17" s="198"/>
      <c r="G17" s="198"/>
      <c r="H17" s="198"/>
      <c r="I17" s="198"/>
      <c r="J17" s="198"/>
      <c r="K17" s="199"/>
    </row>
    <row r="18" spans="2:11" ht="20.100000000000001" customHeight="1" x14ac:dyDescent="0.15">
      <c r="B18" s="197"/>
      <c r="C18" s="198" t="s">
        <v>172</v>
      </c>
      <c r="D18" s="198"/>
      <c r="E18" s="198"/>
      <c r="F18" s="198"/>
      <c r="G18" s="198"/>
      <c r="H18" s="198"/>
      <c r="I18" s="198"/>
      <c r="J18" s="198"/>
      <c r="K18" s="199"/>
    </row>
    <row r="19" spans="2:11" ht="20.100000000000001" customHeight="1" x14ac:dyDescent="0.15">
      <c r="B19" s="197"/>
      <c r="C19" s="198" t="s">
        <v>173</v>
      </c>
      <c r="D19" s="198"/>
      <c r="E19" s="198"/>
      <c r="F19" s="198"/>
      <c r="G19" s="198"/>
      <c r="H19" s="198"/>
      <c r="I19" s="198"/>
      <c r="J19" s="198"/>
      <c r="K19" s="199"/>
    </row>
    <row r="20" spans="2:11" ht="20.100000000000001" customHeight="1" x14ac:dyDescent="0.15">
      <c r="B20" s="200"/>
      <c r="C20" s="201"/>
      <c r="D20" s="201"/>
      <c r="E20" s="201"/>
      <c r="F20" s="201"/>
      <c r="G20" s="201"/>
      <c r="H20" s="201"/>
      <c r="I20" s="201"/>
      <c r="J20" s="201"/>
      <c r="K20" s="202"/>
    </row>
    <row r="24" spans="2:11" ht="30" customHeight="1" x14ac:dyDescent="0.15">
      <c r="B24" s="512" t="s">
        <v>174</v>
      </c>
      <c r="C24" s="513"/>
      <c r="D24" s="513"/>
      <c r="E24" s="513"/>
      <c r="F24" s="514"/>
    </row>
    <row r="26" spans="2:11" ht="20.100000000000001" customHeight="1" x14ac:dyDescent="0.15">
      <c r="B26" t="s">
        <v>180</v>
      </c>
    </row>
    <row r="27" spans="2:11" ht="20.100000000000001" customHeight="1" x14ac:dyDescent="0.15">
      <c r="B27" t="s">
        <v>181</v>
      </c>
    </row>
    <row r="28" spans="2:11" ht="20.100000000000001" customHeight="1" x14ac:dyDescent="0.15">
      <c r="B28" t="s">
        <v>182</v>
      </c>
    </row>
    <row r="29" spans="2:11" ht="20.100000000000001" customHeight="1" x14ac:dyDescent="0.15">
      <c r="B29" t="s">
        <v>183</v>
      </c>
    </row>
    <row r="30" spans="2:11" ht="20.100000000000001" customHeight="1" x14ac:dyDescent="0.15">
      <c r="B30" t="s">
        <v>175</v>
      </c>
    </row>
    <row r="31" spans="2:11" ht="20.100000000000001" customHeight="1" x14ac:dyDescent="0.15">
      <c r="B31" t="s">
        <v>184</v>
      </c>
    </row>
    <row r="32" spans="2:11" ht="20.100000000000001" customHeight="1" x14ac:dyDescent="0.15">
      <c r="B32" t="s">
        <v>176</v>
      </c>
    </row>
    <row r="33" spans="2:2" ht="20.100000000000001" customHeight="1" x14ac:dyDescent="0.15">
      <c r="B33" t="s">
        <v>177</v>
      </c>
    </row>
  </sheetData>
  <mergeCells count="2">
    <mergeCell ref="B2:D2"/>
    <mergeCell ref="B24:F2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表面</vt:lpstr>
      <vt:lpstr>裏面</vt:lpstr>
      <vt:lpstr>標準報酬等級表</vt:lpstr>
      <vt:lpstr>上限額表</vt:lpstr>
      <vt:lpstr>別紙注意事項</vt:lpstr>
      <vt:lpstr>添付書類と注意事項</vt:lpstr>
      <vt:lpstr>表面!Print_Area</vt:lpstr>
      <vt:lpstr>裏面!Print_Area</vt:lpstr>
      <vt:lpstr>上限額</vt:lpstr>
      <vt:lpstr>標準報酬月額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u106</cp:lastModifiedBy>
  <cp:lastPrinted>2024-07-11T04:21:13Z</cp:lastPrinted>
  <dcterms:created xsi:type="dcterms:W3CDTF">2012-03-06T06:44:26Z</dcterms:created>
  <dcterms:modified xsi:type="dcterms:W3CDTF">2025-07-31T00:29:00Z</dcterms:modified>
</cp:coreProperties>
</file>