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D:\教育委員会\各課専用\福利課\02 厚生貸付担当\貸付金の償還\01-05_全繰・一繰\一部繰上償還\Ｒ7.1繰上通知\申出通知\"/>
    </mc:Choice>
  </mc:AlternateContent>
  <xr:revisionPtr revIDLastSave="0" documentId="13_ncr:1_{072D7B2D-625B-4177-98F1-1F841D466B7A}" xr6:coauthVersionLast="36" xr6:coauthVersionMax="36" xr10:uidLastSave="{00000000-0000-0000-0000-000000000000}"/>
  <bookViews>
    <workbookView xWindow="-120" yWindow="-120" windowWidth="29040" windowHeight="15840" tabRatio="822" activeTab="1" xr2:uid="{00000000-000D-0000-FFFF-FFFF00000000}"/>
  </bookViews>
  <sheets>
    <sheet name="(様式細第10号)一部繰上償還申出書 (入力）" sheetId="2" r:id="rId1"/>
    <sheet name="一部繰上償還に係る計算書 (入力)" sheetId="5" r:id="rId2"/>
    <sheet name="賦金率表0.1050" sheetId="6" state="hidden" r:id="rId3"/>
    <sheet name="賦金率表0.1100" sheetId="7" state="hidden" r:id="rId4"/>
  </sheets>
  <definedNames>
    <definedName name="_xlnm.Print_Area" localSheetId="1">'一部繰上償還に係る計算書 (入力)'!$A$1:$AN$59</definedName>
    <definedName name="_xlnm.Print_Area" localSheetId="2">賦金率表0.1050!$A$1:$C$56</definedName>
  </definedNames>
  <calcPr calcId="191029" fullPrecision="0"/>
</workbook>
</file>

<file path=xl/calcChain.xml><?xml version="1.0" encoding="utf-8"?>
<calcChain xmlns="http://schemas.openxmlformats.org/spreadsheetml/2006/main">
  <c r="Z45" i="2" l="1"/>
  <c r="U45" i="2"/>
  <c r="L25" i="2" l="1"/>
  <c r="AC5" i="5" l="1"/>
  <c r="AC3" i="5"/>
  <c r="T23" i="2" l="1"/>
  <c r="T20" i="2"/>
  <c r="F22" i="2"/>
  <c r="F19" i="2"/>
  <c r="C48" i="5" l="1"/>
  <c r="C46" i="5"/>
  <c r="R27" i="5"/>
  <c r="AD21" i="5"/>
  <c r="I27" i="5" l="1"/>
  <c r="M23" i="5" s="1"/>
  <c r="C53" i="5"/>
  <c r="O46" i="5"/>
  <c r="AA46" i="5" s="1"/>
  <c r="C34" i="5"/>
  <c r="L20" i="2"/>
  <c r="C39" i="5"/>
  <c r="I33" i="2"/>
  <c r="I35" i="2" s="1"/>
  <c r="L27" i="2" l="1"/>
  <c r="AD23" i="5"/>
  <c r="O48" i="5" s="1"/>
  <c r="M41" i="5"/>
  <c r="C41" i="5"/>
  <c r="AA48" i="5" s="1"/>
  <c r="C55" i="5" s="1"/>
  <c r="M55" i="5" s="1"/>
  <c r="L23" i="2"/>
  <c r="L29" i="2" s="1"/>
  <c r="U40" i="5"/>
  <c r="I34" i="2"/>
  <c r="AD55" i="5" l="1"/>
  <c r="W23" i="2" s="1"/>
  <c r="M53" i="5"/>
  <c r="AD53" i="5" l="1"/>
  <c r="W20" i="2" s="1"/>
</calcChain>
</file>

<file path=xl/sharedStrings.xml><?xml version="1.0" encoding="utf-8"?>
<sst xmlns="http://schemas.openxmlformats.org/spreadsheetml/2006/main" count="256" uniqueCount="148">
  <si>
    <t>共済</t>
    <rPh sb="0" eb="2">
      <t>キョウサイ</t>
    </rPh>
    <phoneticPr fontId="1"/>
  </si>
  <si>
    <t>貸付種別</t>
    <rPh sb="0" eb="2">
      <t>カシツケ</t>
    </rPh>
    <rPh sb="2" eb="4">
      <t>シュベツ</t>
    </rPh>
    <phoneticPr fontId="1"/>
  </si>
  <si>
    <t>11．　一般</t>
    <rPh sb="4" eb="6">
      <t>イッパン</t>
    </rPh>
    <phoneticPr fontId="1"/>
  </si>
  <si>
    <t>21．　住宅災害</t>
    <rPh sb="4" eb="6">
      <t>ジュウタク</t>
    </rPh>
    <rPh sb="6" eb="8">
      <t>サイガイ</t>
    </rPh>
    <phoneticPr fontId="1"/>
  </si>
  <si>
    <t>31．　住宅</t>
    <rPh sb="4" eb="6">
      <t>ジュウタク</t>
    </rPh>
    <phoneticPr fontId="1"/>
  </si>
  <si>
    <t>41．　教育</t>
    <rPh sb="4" eb="6">
      <t>キョウイク</t>
    </rPh>
    <phoneticPr fontId="1"/>
  </si>
  <si>
    <t>51．　災害</t>
    <rPh sb="4" eb="6">
      <t>サイガイ</t>
    </rPh>
    <phoneticPr fontId="1"/>
  </si>
  <si>
    <t>61．　医療</t>
    <rPh sb="4" eb="6">
      <t>イリョウ</t>
    </rPh>
    <phoneticPr fontId="1"/>
  </si>
  <si>
    <t>種　別</t>
    <rPh sb="0" eb="3">
      <t>シュベツ</t>
    </rPh>
    <phoneticPr fontId="1"/>
  </si>
  <si>
    <t>貸　付　番　号</t>
    <rPh sb="0" eb="3">
      <t>カシツケ</t>
    </rPh>
    <rPh sb="4" eb="7">
      <t>バンゴウ</t>
    </rPh>
    <phoneticPr fontId="1"/>
  </si>
  <si>
    <t>71．　結婚</t>
    <rPh sb="4" eb="6">
      <t>ケッコン</t>
    </rPh>
    <phoneticPr fontId="1"/>
  </si>
  <si>
    <t>81．　介護構造</t>
    <rPh sb="4" eb="6">
      <t>カイゴ</t>
    </rPh>
    <rPh sb="6" eb="8">
      <t>コウゾウ</t>
    </rPh>
    <phoneticPr fontId="1"/>
  </si>
  <si>
    <t>一部繰上償還申出書</t>
    <rPh sb="0" eb="2">
      <t>イチブ</t>
    </rPh>
    <rPh sb="2" eb="4">
      <t>クリアゲ</t>
    </rPh>
    <rPh sb="4" eb="6">
      <t>ショウカン</t>
    </rPh>
    <rPh sb="6" eb="9">
      <t>モウシデショ</t>
    </rPh>
    <phoneticPr fontId="1"/>
  </si>
  <si>
    <t>一部繰上償還額</t>
    <rPh sb="0" eb="2">
      <t>イチブ</t>
    </rPh>
    <rPh sb="2" eb="4">
      <t>クリアゲ</t>
    </rPh>
    <rPh sb="4" eb="7">
      <t>ショウカンガク</t>
    </rPh>
    <phoneticPr fontId="1"/>
  </si>
  <si>
    <t>一部繰上償還後の償還方法</t>
    <rPh sb="0" eb="2">
      <t>イチブ</t>
    </rPh>
    <rPh sb="2" eb="4">
      <t>クリアゲ</t>
    </rPh>
    <rPh sb="4" eb="6">
      <t>ショウカン</t>
    </rPh>
    <rPh sb="6" eb="7">
      <t>ゴ</t>
    </rPh>
    <rPh sb="8" eb="10">
      <t>ショウカン</t>
    </rPh>
    <rPh sb="10" eb="12">
      <t>ホウホウ</t>
    </rPh>
    <phoneticPr fontId="1"/>
  </si>
  <si>
    <t>一回の償還額</t>
    <rPh sb="0" eb="2">
      <t>イッカイ</t>
    </rPh>
    <rPh sb="3" eb="6">
      <t>ショウカンガク</t>
    </rPh>
    <phoneticPr fontId="1"/>
  </si>
  <si>
    <t>円</t>
    <rPh sb="0" eb="1">
      <t>エン</t>
    </rPh>
    <phoneticPr fontId="1"/>
  </si>
  <si>
    <t>一部繰上償還時の償還猶予額</t>
    <rPh sb="0" eb="2">
      <t>イチブ</t>
    </rPh>
    <rPh sb="2" eb="4">
      <t>クリアゲ</t>
    </rPh>
    <rPh sb="4" eb="7">
      <t>ショウカンジ</t>
    </rPh>
    <rPh sb="8" eb="10">
      <t>ショウカン</t>
    </rPh>
    <rPh sb="10" eb="12">
      <t>ユウヨ</t>
    </rPh>
    <rPh sb="12" eb="13">
      <t>ガク</t>
    </rPh>
    <phoneticPr fontId="1"/>
  </si>
  <si>
    <t>未　償　還　元　金</t>
    <rPh sb="0" eb="5">
      <t>ミショウカン</t>
    </rPh>
    <rPh sb="6" eb="9">
      <t>モトキン</t>
    </rPh>
    <phoneticPr fontId="1"/>
  </si>
  <si>
    <t>給料月額</t>
    <rPh sb="0" eb="2">
      <t>キュウリョウ</t>
    </rPh>
    <rPh sb="2" eb="4">
      <t>ゲツガク</t>
    </rPh>
    <phoneticPr fontId="1"/>
  </si>
  <si>
    <t>給　料　月　額</t>
    <rPh sb="0" eb="3">
      <t>キュウリョウ</t>
    </rPh>
    <rPh sb="4" eb="7">
      <t>ゲツガク</t>
    </rPh>
    <phoneticPr fontId="1"/>
  </si>
  <si>
    <t>一般貸付</t>
    <rPh sb="0" eb="2">
      <t>イッパン</t>
    </rPh>
    <rPh sb="2" eb="4">
      <t>カシツケ</t>
    </rPh>
    <phoneticPr fontId="1"/>
  </si>
  <si>
    <t>住宅災害貸付</t>
    <rPh sb="0" eb="2">
      <t>ジュウタク</t>
    </rPh>
    <rPh sb="2" eb="4">
      <t>サイガイ</t>
    </rPh>
    <rPh sb="4" eb="6">
      <t>カシツケ</t>
    </rPh>
    <phoneticPr fontId="1"/>
  </si>
  <si>
    <t>特例住宅災害貸付</t>
    <rPh sb="0" eb="2">
      <t>トクレイ</t>
    </rPh>
    <rPh sb="2" eb="4">
      <t>ジュウタク</t>
    </rPh>
    <rPh sb="4" eb="6">
      <t>サイガイ</t>
    </rPh>
    <rPh sb="6" eb="8">
      <t>カシツケ</t>
    </rPh>
    <phoneticPr fontId="1"/>
  </si>
  <si>
    <t>住宅貸付</t>
    <rPh sb="0" eb="2">
      <t>ジュウタク</t>
    </rPh>
    <rPh sb="2" eb="4">
      <t>カシツケ</t>
    </rPh>
    <phoneticPr fontId="1"/>
  </si>
  <si>
    <t>教育貸付</t>
    <rPh sb="0" eb="2">
      <t>キョウイク</t>
    </rPh>
    <rPh sb="2" eb="4">
      <t>カシツケ</t>
    </rPh>
    <phoneticPr fontId="1"/>
  </si>
  <si>
    <t>災害貸付</t>
    <rPh sb="0" eb="2">
      <t>サイガイ</t>
    </rPh>
    <rPh sb="2" eb="4">
      <t>カシツケ</t>
    </rPh>
    <phoneticPr fontId="1"/>
  </si>
  <si>
    <t>医療貸付</t>
    <rPh sb="0" eb="2">
      <t>イリョウ</t>
    </rPh>
    <rPh sb="2" eb="4">
      <t>カシツケ</t>
    </rPh>
    <phoneticPr fontId="1"/>
  </si>
  <si>
    <t>結婚貸付</t>
    <rPh sb="0" eb="2">
      <t>ケッコン</t>
    </rPh>
    <rPh sb="2" eb="4">
      <t>カシツケ</t>
    </rPh>
    <phoneticPr fontId="1"/>
  </si>
  <si>
    <t>介護構造貸付</t>
    <rPh sb="0" eb="2">
      <t>カイゴ</t>
    </rPh>
    <rPh sb="2" eb="4">
      <t>コウゾウ</t>
    </rPh>
    <rPh sb="4" eb="6">
      <t>カシツケ</t>
    </rPh>
    <phoneticPr fontId="1"/>
  </si>
  <si>
    <t>合計</t>
    <rPh sb="0" eb="2">
      <t>ゴウケイ</t>
    </rPh>
    <phoneticPr fontId="1"/>
  </si>
  <si>
    <t>毎月償還額</t>
    <rPh sb="0" eb="2">
      <t>マイツキ</t>
    </rPh>
    <rPh sb="2" eb="5">
      <t>ショウカンガク</t>
    </rPh>
    <phoneticPr fontId="1"/>
  </si>
  <si>
    <t>借受中の貸付金の</t>
    <rPh sb="0" eb="2">
      <t>カリウケ</t>
    </rPh>
    <rPh sb="2" eb="3">
      <t>チュウ</t>
    </rPh>
    <rPh sb="4" eb="7">
      <t>カシツケキン</t>
    </rPh>
    <phoneticPr fontId="1"/>
  </si>
  <si>
    <t>年</t>
    <rPh sb="0" eb="1">
      <t>ネン</t>
    </rPh>
    <phoneticPr fontId="1"/>
  </si>
  <si>
    <t>所属所名</t>
    <rPh sb="0" eb="3">
      <t>ショゾクショ</t>
    </rPh>
    <rPh sb="3" eb="4">
      <t>メイ</t>
    </rPh>
    <phoneticPr fontId="1"/>
  </si>
  <si>
    <t>現住所</t>
    <rPh sb="0" eb="3">
      <t>ゲンジュウショ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</si>
  <si>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</si>
  <si>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</si>
  <si>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</si>
  <si>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23．　特例住宅災害</t>
    <rPh sb="4" eb="6">
      <t>トクレイ</t>
    </rPh>
    <rPh sb="6" eb="8">
      <t>ジュウタク</t>
    </rPh>
    <rPh sb="8" eb="10">
      <t>サイガイ</t>
    </rPh>
    <phoneticPr fontId="1"/>
  </si>
  <si>
    <t>職　　員　　番　　号</t>
    <rPh sb="0" eb="4">
      <t>ショクイン</t>
    </rPh>
    <rPh sb="6" eb="10">
      <t>バンゴウ</t>
    </rPh>
    <phoneticPr fontId="1"/>
  </si>
  <si>
    <t>＊NO</t>
    <phoneticPr fontId="1"/>
  </si>
  <si>
    <t>月に一部繰上償還し、繰上償還後の償還回数を上記のとおりとしたいの</t>
    <rPh sb="0" eb="1">
      <t>ガツ</t>
    </rPh>
    <rPh sb="2" eb="4">
      <t>イチブ</t>
    </rPh>
    <rPh sb="4" eb="6">
      <t>クリアゲ</t>
    </rPh>
    <rPh sb="6" eb="8">
      <t>ショウカン</t>
    </rPh>
    <rPh sb="10" eb="12">
      <t>クリアゲ</t>
    </rPh>
    <rPh sb="12" eb="14">
      <t>ショウカン</t>
    </rPh>
    <rPh sb="14" eb="15">
      <t>ゴ</t>
    </rPh>
    <rPh sb="16" eb="18">
      <t>ショウカン</t>
    </rPh>
    <rPh sb="18" eb="20">
      <t>カイスウ</t>
    </rPh>
    <rPh sb="21" eb="23">
      <t>ジョウキ</t>
    </rPh>
    <phoneticPr fontId="1"/>
  </si>
  <si>
    <t>で申し出ます。</t>
    <rPh sb="1" eb="2">
      <t>モウ</t>
    </rPh>
    <rPh sb="3" eb="4">
      <t>デ</t>
    </rPh>
    <phoneticPr fontId="1"/>
  </si>
  <si>
    <t>ボーナス償還額</t>
    <rPh sb="4" eb="6">
      <t>ショウカン</t>
    </rPh>
    <rPh sb="6" eb="7">
      <t>ガク</t>
    </rPh>
    <phoneticPr fontId="1"/>
  </si>
  <si>
    <t>毎月償還</t>
    <rPh sb="0" eb="2">
      <t>マイツキ</t>
    </rPh>
    <rPh sb="2" eb="4">
      <t>ショウカン</t>
    </rPh>
    <phoneticPr fontId="1"/>
  </si>
  <si>
    <t>区　　分</t>
    <rPh sb="0" eb="4">
      <t>クブン</t>
    </rPh>
    <phoneticPr fontId="1"/>
  </si>
  <si>
    <t>回　数</t>
    <rPh sb="0" eb="3">
      <t>カイスウ</t>
    </rPh>
    <phoneticPr fontId="1"/>
  </si>
  <si>
    <t>経　　　過　　　利　　　息</t>
    <rPh sb="0" eb="5">
      <t>ケイカ</t>
    </rPh>
    <rPh sb="8" eb="13">
      <t>リソク</t>
    </rPh>
    <phoneticPr fontId="1"/>
  </si>
  <si>
    <t>合　計　（入金額）</t>
    <rPh sb="0" eb="3">
      <t>ゴウケイ</t>
    </rPh>
    <rPh sb="5" eb="8">
      <t>ニュウキンガク</t>
    </rPh>
    <phoneticPr fontId="1"/>
  </si>
  <si>
    <t>月</t>
    <rPh sb="0" eb="1">
      <t>ツキ</t>
    </rPh>
    <phoneticPr fontId="1"/>
  </si>
  <si>
    <t>*の欄は、記入しないこと。</t>
    <rPh sb="2" eb="3">
      <t>ラン</t>
    </rPh>
    <rPh sb="5" eb="7">
      <t>キニュウ</t>
    </rPh>
    <phoneticPr fontId="1"/>
  </si>
  <si>
    <t>72．　葬祭</t>
    <rPh sb="4" eb="6">
      <t>ソウサイ</t>
    </rPh>
    <phoneticPr fontId="1"/>
  </si>
  <si>
    <t>給料月額の3/10に相当する額</t>
    <rPh sb="0" eb="2">
      <t>キュウリョウ</t>
    </rPh>
    <rPh sb="2" eb="4">
      <t>ゲツガク</t>
    </rPh>
    <rPh sb="10" eb="12">
      <t>ソウトウ</t>
    </rPh>
    <rPh sb="14" eb="15">
      <t>ガク</t>
    </rPh>
    <phoneticPr fontId="1"/>
  </si>
  <si>
    <t>給料月額の6/10に相当する額</t>
    <rPh sb="0" eb="2">
      <t>キュウリョウ</t>
    </rPh>
    <rPh sb="2" eb="4">
      <t>ゲツガク</t>
    </rPh>
    <rPh sb="10" eb="12">
      <t>ソウトウ</t>
    </rPh>
    <rPh sb="14" eb="15">
      <t>ガク</t>
    </rPh>
    <phoneticPr fontId="1"/>
  </si>
  <si>
    <t>葬祭貸付</t>
    <rPh sb="0" eb="2">
      <t>ソウサイ</t>
    </rPh>
    <rPh sb="2" eb="4">
      <t>カシツケ</t>
    </rPh>
    <phoneticPr fontId="1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</si>
  <si>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1"/>
  </si>
  <si>
    <t>　公立学校共済組合貸付規程第１６条の規定に基づき、借受中の貸付金を、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カシツケ</t>
    </rPh>
    <rPh sb="11" eb="13">
      <t>キテイ</t>
    </rPh>
    <rPh sb="13" eb="14">
      <t>ダイ</t>
    </rPh>
    <rPh sb="16" eb="17">
      <t>ジョウ</t>
    </rPh>
    <rPh sb="18" eb="20">
      <t>キテイ</t>
    </rPh>
    <rPh sb="21" eb="22">
      <t>モト</t>
    </rPh>
    <rPh sb="25" eb="27">
      <t>カリウケ</t>
    </rPh>
    <rPh sb="27" eb="28">
      <t>チュウ</t>
    </rPh>
    <rPh sb="29" eb="32">
      <t>カシツケキン</t>
    </rPh>
    <phoneticPr fontId="1"/>
  </si>
  <si>
    <t>カードNO</t>
    <phoneticPr fontId="1"/>
  </si>
  <si>
    <t>(TEL)</t>
    <phoneticPr fontId="1"/>
  </si>
  <si>
    <t>（様式　細第10号）</t>
    <rPh sb="1" eb="3">
      <t>ヨウシキ</t>
    </rPh>
    <rPh sb="4" eb="5">
      <t>ホソイ</t>
    </rPh>
    <rPh sb="5" eb="6">
      <t>ダイ</t>
    </rPh>
    <rPh sb="8" eb="9">
      <t>ゴウ</t>
    </rPh>
    <phoneticPr fontId="1"/>
  </si>
  <si>
    <t>ボ ー ナ ス</t>
    <phoneticPr fontId="1"/>
  </si>
  <si>
    <t>償  　　 　還</t>
    <rPh sb="0" eb="1">
      <t>ショウ</t>
    </rPh>
    <rPh sb="7" eb="8">
      <t>カン</t>
    </rPh>
    <phoneticPr fontId="1"/>
  </si>
  <si>
    <t>一
回
当
た
り
償
還
額</t>
    <rPh sb="0" eb="1">
      <t>イチ</t>
    </rPh>
    <rPh sb="2" eb="3">
      <t>カイ</t>
    </rPh>
    <rPh sb="4" eb="5">
      <t>ア</t>
    </rPh>
    <rPh sb="10" eb="11">
      <t>ショウ</t>
    </rPh>
    <rPh sb="12" eb="13">
      <t>カン</t>
    </rPh>
    <rPh sb="14" eb="15">
      <t>ガク</t>
    </rPh>
    <phoneticPr fontId="1"/>
  </si>
  <si>
    <t>様式第16号</t>
    <rPh sb="0" eb="2">
      <t>ヨウシキ</t>
    </rPh>
    <rPh sb="2" eb="3">
      <t>ダイ</t>
    </rPh>
    <rPh sb="5" eb="6">
      <t>ゴウ</t>
    </rPh>
    <phoneticPr fontId="1"/>
  </si>
  <si>
    <t>一部繰上償還に係る計算書</t>
    <rPh sb="0" eb="2">
      <t>イチブ</t>
    </rPh>
    <rPh sb="2" eb="4">
      <t>クリアゲ</t>
    </rPh>
    <rPh sb="4" eb="6">
      <t>ショウカン</t>
    </rPh>
    <rPh sb="7" eb="8">
      <t>カカ</t>
    </rPh>
    <rPh sb="9" eb="12">
      <t>ケイサンショ</t>
    </rPh>
    <phoneticPr fontId="1"/>
  </si>
  <si>
    <t>所属所</t>
    <rPh sb="0" eb="2">
      <t>ショゾク</t>
    </rPh>
    <rPh sb="2" eb="3">
      <t>ジョ</t>
    </rPh>
    <phoneticPr fontId="1"/>
  </si>
  <si>
    <t>氏　名</t>
    <rPh sb="0" eb="1">
      <t>シ</t>
    </rPh>
    <rPh sb="2" eb="3">
      <t>メイ</t>
    </rPh>
    <phoneticPr fontId="1"/>
  </si>
  <si>
    <t>に係る数値を記入し、繰上償還額及び繰上償還後の一回当たり償還額を算出して、返済計画をたててください。</t>
    <rPh sb="1" eb="2">
      <t>カカ</t>
    </rPh>
    <rPh sb="3" eb="5">
      <t>スウチ</t>
    </rPh>
    <rPh sb="6" eb="8">
      <t>キニュウ</t>
    </rPh>
    <rPh sb="10" eb="12">
      <t>クリアゲ</t>
    </rPh>
    <rPh sb="12" eb="14">
      <t>ショウカン</t>
    </rPh>
    <rPh sb="14" eb="15">
      <t>ガク</t>
    </rPh>
    <rPh sb="15" eb="16">
      <t>オヨ</t>
    </rPh>
    <rPh sb="17" eb="19">
      <t>クリアゲ</t>
    </rPh>
    <rPh sb="19" eb="21">
      <t>ショウカン</t>
    </rPh>
    <rPh sb="21" eb="22">
      <t>ゴ</t>
    </rPh>
    <rPh sb="23" eb="25">
      <t>イッカイ</t>
    </rPh>
    <rPh sb="25" eb="26">
      <t>ア</t>
    </rPh>
    <rPh sb="28" eb="31">
      <t>ショウカンガク</t>
    </rPh>
    <rPh sb="32" eb="34">
      <t>サンシュツ</t>
    </rPh>
    <rPh sb="37" eb="39">
      <t>ヘンサイ</t>
    </rPh>
    <rPh sb="39" eb="41">
      <t>ケイカク</t>
    </rPh>
    <phoneticPr fontId="1"/>
  </si>
  <si>
    <t>記</t>
    <rPh sb="0" eb="1">
      <t>キ</t>
    </rPh>
    <phoneticPr fontId="1"/>
  </si>
  <si>
    <t>繰上償還申出年月</t>
    <rPh sb="0" eb="2">
      <t>クリアゲ</t>
    </rPh>
    <rPh sb="2" eb="4">
      <t>ショウカン</t>
    </rPh>
    <rPh sb="4" eb="6">
      <t>モウシデ</t>
    </rPh>
    <rPh sb="6" eb="8">
      <t>ネンゲツ</t>
    </rPh>
    <phoneticPr fontId="1"/>
  </si>
  <si>
    <t>区分</t>
    <rPh sb="0" eb="2">
      <t>クブン</t>
    </rPh>
    <phoneticPr fontId="1"/>
  </si>
  <si>
    <t>貸付金額</t>
    <rPh sb="0" eb="2">
      <t>カシツケ</t>
    </rPh>
    <rPh sb="2" eb="4">
      <t>キンガク</t>
    </rPh>
    <phoneticPr fontId="1"/>
  </si>
  <si>
    <t>償還回数</t>
    <rPh sb="0" eb="2">
      <t>ショウカン</t>
    </rPh>
    <rPh sb="2" eb="4">
      <t>カイスウ</t>
    </rPh>
    <phoneticPr fontId="1"/>
  </si>
  <si>
    <t>繰上償還予定月</t>
    <rPh sb="0" eb="2">
      <t>クリアゲ</t>
    </rPh>
    <rPh sb="2" eb="4">
      <t>ショウカン</t>
    </rPh>
    <rPh sb="4" eb="6">
      <t>ヨテイ</t>
    </rPh>
    <rPh sb="6" eb="7">
      <t>ツキ</t>
    </rPh>
    <phoneticPr fontId="1"/>
  </si>
  <si>
    <t>繰上償還前の１回</t>
    <rPh sb="0" eb="2">
      <t>クリアゲ</t>
    </rPh>
    <rPh sb="2" eb="4">
      <t>ショウカン</t>
    </rPh>
    <rPh sb="4" eb="5">
      <t>マエ</t>
    </rPh>
    <rPh sb="7" eb="8">
      <t>カイ</t>
    </rPh>
    <phoneticPr fontId="1"/>
  </si>
  <si>
    <t>繰上償還予定月の</t>
    <rPh sb="0" eb="2">
      <t>クリアゲ</t>
    </rPh>
    <rPh sb="2" eb="4">
      <t>ショウカン</t>
    </rPh>
    <rPh sb="4" eb="6">
      <t>ヨテイ</t>
    </rPh>
    <rPh sb="6" eb="7">
      <t>ツキ</t>
    </rPh>
    <phoneticPr fontId="1"/>
  </si>
  <si>
    <t>の未償還回数</t>
    <rPh sb="1" eb="4">
      <t>ミショウカン</t>
    </rPh>
    <rPh sb="4" eb="6">
      <t>カイスウ</t>
    </rPh>
    <phoneticPr fontId="1"/>
  </si>
  <si>
    <t>当たりの償還額</t>
    <rPh sb="0" eb="1">
      <t>ア</t>
    </rPh>
    <rPh sb="4" eb="7">
      <t>ショウカンガク</t>
    </rPh>
    <phoneticPr fontId="1"/>
  </si>
  <si>
    <t>未償還元金残</t>
    <rPh sb="0" eb="3">
      <t>ミショウカン</t>
    </rPh>
    <rPh sb="3" eb="5">
      <t>ガンキン</t>
    </rPh>
    <rPh sb="5" eb="6">
      <t>ノコ</t>
    </rPh>
    <phoneticPr fontId="1"/>
  </si>
  <si>
    <t>万円</t>
    <rPh sb="0" eb="2">
      <t>マンエン</t>
    </rPh>
    <phoneticPr fontId="1"/>
  </si>
  <si>
    <t>回</t>
    <phoneticPr fontId="1"/>
  </si>
  <si>
    <t>円</t>
    <phoneticPr fontId="1"/>
  </si>
  <si>
    <r>
      <t>繰上償還予定年月</t>
    </r>
    <r>
      <rPr>
        <sz val="10"/>
        <rFont val="ＭＳ Ｐ明朝"/>
        <family val="1"/>
        <charset val="128"/>
      </rPr>
      <t xml:space="preserve">
(申出の翌月)</t>
    </r>
    <rPh sb="0" eb="2">
      <t>クリアゲ</t>
    </rPh>
    <rPh sb="2" eb="4">
      <t>ショウカン</t>
    </rPh>
    <rPh sb="4" eb="6">
      <t>ヨテイ</t>
    </rPh>
    <rPh sb="6" eb="8">
      <t>ネンゲツ</t>
    </rPh>
    <rPh sb="10" eb="12">
      <t>モウシデ</t>
    </rPh>
    <rPh sb="13" eb="15">
      <t>ヨクゲツ</t>
    </rPh>
    <phoneticPr fontId="1"/>
  </si>
  <si>
    <t>ボーナス償還</t>
    <rPh sb="4" eb="6">
      <t>ショウカン</t>
    </rPh>
    <phoneticPr fontId="1"/>
  </si>
  <si>
    <t>回</t>
    <phoneticPr fontId="1"/>
  </si>
  <si>
    <t>円</t>
    <phoneticPr fontId="1"/>
  </si>
  <si>
    <t>１．繰上償還する場合の繰上償還額(未償還元金残の取崩分)の算出方法</t>
    <rPh sb="2" eb="4">
      <t>クリアゲ</t>
    </rPh>
    <rPh sb="4" eb="6">
      <t>ショウカン</t>
    </rPh>
    <rPh sb="8" eb="10">
      <t>バアイ</t>
    </rPh>
    <rPh sb="11" eb="13">
      <t>クリアゲ</t>
    </rPh>
    <rPh sb="13" eb="15">
      <t>ショウカン</t>
    </rPh>
    <rPh sb="15" eb="16">
      <t>ガク</t>
    </rPh>
    <rPh sb="17" eb="20">
      <t>ミショウカン</t>
    </rPh>
    <rPh sb="20" eb="22">
      <t>ガンキン</t>
    </rPh>
    <rPh sb="22" eb="23">
      <t>ノコ</t>
    </rPh>
    <rPh sb="24" eb="25">
      <t>ト</t>
    </rPh>
    <rPh sb="25" eb="26">
      <t>クズ</t>
    </rPh>
    <rPh sb="26" eb="27">
      <t>ブン</t>
    </rPh>
    <rPh sb="29" eb="31">
      <t>サンシュツ</t>
    </rPh>
    <rPh sb="31" eb="33">
      <t>ホウホウ</t>
    </rPh>
    <phoneticPr fontId="1"/>
  </si>
  <si>
    <t>①繰上償還したい金額</t>
    <rPh sb="1" eb="3">
      <t>クリアゲ</t>
    </rPh>
    <rPh sb="3" eb="5">
      <t>ショウカン</t>
    </rPh>
    <rPh sb="8" eb="10">
      <t>キンガク</t>
    </rPh>
    <phoneticPr fontId="1"/>
  </si>
  <si>
    <t>②経過利息(ﾎﾞｰﾅｽのみ)</t>
    <rPh sb="1" eb="3">
      <t>ケイカ</t>
    </rPh>
    <rPh sb="3" eb="5">
      <t>リソク</t>
    </rPh>
    <phoneticPr fontId="1"/>
  </si>
  <si>
    <t>③償還猶予残高</t>
    <rPh sb="1" eb="5">
      <t>ショウカンユウヨ</t>
    </rPh>
    <rPh sb="5" eb="7">
      <t>ザンダカ</t>
    </rPh>
    <phoneticPr fontId="1"/>
  </si>
  <si>
    <t>④繰上償還額(元金残の取崩分)</t>
    <rPh sb="1" eb="3">
      <t>クリアゲ</t>
    </rPh>
    <rPh sb="3" eb="5">
      <t>ショウカン</t>
    </rPh>
    <rPh sb="5" eb="6">
      <t>ガク</t>
    </rPh>
    <rPh sb="7" eb="9">
      <t>ガンキン</t>
    </rPh>
    <rPh sb="9" eb="10">
      <t>ノコ</t>
    </rPh>
    <rPh sb="11" eb="12">
      <t>ト</t>
    </rPh>
    <rPh sb="12" eb="13">
      <t>クズ</t>
    </rPh>
    <rPh sb="13" eb="14">
      <t>ブン</t>
    </rPh>
    <phoneticPr fontId="1"/>
  </si>
  <si>
    <t>(毎月)</t>
    <rPh sb="1" eb="3">
      <t>マイツキ</t>
    </rPh>
    <phoneticPr fontId="1"/>
  </si>
  <si>
    <t>－</t>
    <phoneticPr fontId="1"/>
  </si>
  <si>
    <t>＝</t>
    <phoneticPr fontId="1"/>
  </si>
  <si>
    <t>(ボーナス)</t>
    <phoneticPr fontId="1"/>
  </si>
  <si>
    <t>②経過利息</t>
    <rPh sb="1" eb="3">
      <t>ケイカ</t>
    </rPh>
    <rPh sb="3" eb="5">
      <t>リソク</t>
    </rPh>
    <phoneticPr fontId="1"/>
  </si>
  <si>
    <t>⑤繰上償還予定月の月末未償還元金残</t>
    <rPh sb="1" eb="3">
      <t>クリアゲ</t>
    </rPh>
    <rPh sb="3" eb="5">
      <t>ショウカン</t>
    </rPh>
    <rPh sb="5" eb="7">
      <t>ヨテイ</t>
    </rPh>
    <rPh sb="7" eb="8">
      <t>ツキ</t>
    </rPh>
    <rPh sb="9" eb="11">
      <t>ゲツマツ</t>
    </rPh>
    <rPh sb="11" eb="14">
      <t>ミショウカン</t>
    </rPh>
    <rPh sb="14" eb="16">
      <t>ガンキン</t>
    </rPh>
    <rPh sb="16" eb="17">
      <t>ノコ</t>
    </rPh>
    <phoneticPr fontId="1"/>
  </si>
  <si>
    <t>　</t>
    <phoneticPr fontId="1"/>
  </si>
  <si>
    <t>月　利</t>
    <rPh sb="0" eb="1">
      <t>ツキ</t>
    </rPh>
    <rPh sb="2" eb="3">
      <t>リ</t>
    </rPh>
    <phoneticPr fontId="1"/>
  </si>
  <si>
    <t>経過月数</t>
    <rPh sb="0" eb="2">
      <t>ケイカ</t>
    </rPh>
    <rPh sb="2" eb="4">
      <t>ゲッスウ</t>
    </rPh>
    <phoneticPr fontId="1"/>
  </si>
  <si>
    <t>×</t>
    <phoneticPr fontId="1"/>
  </si>
  <si>
    <t>（</t>
    <phoneticPr fontId="1"/>
  </si>
  <si>
    <t>）</t>
    <phoneticPr fontId="1"/>
  </si>
  <si>
    <t>(円未満切り捨て)</t>
    <rPh sb="1" eb="4">
      <t>エンミマン</t>
    </rPh>
    <rPh sb="4" eb="5">
      <t>キ</t>
    </rPh>
    <rPh sb="6" eb="7">
      <t>ス</t>
    </rPh>
    <phoneticPr fontId="1"/>
  </si>
  <si>
    <t>ただし、次の条件の償還金額以上でなければならない。</t>
    <rPh sb="4" eb="5">
      <t>ツギ</t>
    </rPh>
    <rPh sb="6" eb="8">
      <t>ジョウケン</t>
    </rPh>
    <rPh sb="9" eb="11">
      <t>ショウカン</t>
    </rPh>
    <rPh sb="11" eb="13">
      <t>キンガク</t>
    </rPh>
    <rPh sb="13" eb="15">
      <t>イジョウ</t>
    </rPh>
    <phoneticPr fontId="1"/>
  </si>
  <si>
    <t>(1)　毎月償還だけ償還中の者の場合</t>
    <rPh sb="4" eb="6">
      <t>マイツキ</t>
    </rPh>
    <rPh sb="6" eb="8">
      <t>ショウカン</t>
    </rPh>
    <rPh sb="10" eb="12">
      <t>ショウカン</t>
    </rPh>
    <rPh sb="12" eb="13">
      <t>チュウ</t>
    </rPh>
    <rPh sb="14" eb="15">
      <t>モノ</t>
    </rPh>
    <rPh sb="16" eb="18">
      <t>バアイ</t>
    </rPh>
    <phoneticPr fontId="1"/>
  </si>
  <si>
    <t>④繰上償還額</t>
    <rPh sb="1" eb="3">
      <t>クリアゲ</t>
    </rPh>
    <rPh sb="3" eb="6">
      <t>ショウカンガク</t>
    </rPh>
    <phoneticPr fontId="1"/>
  </si>
  <si>
    <t>(元金残の取崩分）</t>
    <rPh sb="1" eb="3">
      <t>ガンキン</t>
    </rPh>
    <rPh sb="3" eb="4">
      <t>ノコ</t>
    </rPh>
    <rPh sb="5" eb="6">
      <t>ト</t>
    </rPh>
    <rPh sb="6" eb="7">
      <t>クズ</t>
    </rPh>
    <rPh sb="7" eb="8">
      <t>ブン</t>
    </rPh>
    <phoneticPr fontId="1"/>
  </si>
  <si>
    <t>≧</t>
    <phoneticPr fontId="1"/>
  </si>
  <si>
    <t>10万円</t>
    <rPh sb="2" eb="4">
      <t>マンエン</t>
    </rPh>
    <phoneticPr fontId="1"/>
  </si>
  <si>
    <t>(2)　ボーナス併用償還中の者の場合</t>
    <rPh sb="10" eb="12">
      <t>ショウカン</t>
    </rPh>
    <rPh sb="12" eb="13">
      <t>チュウ</t>
    </rPh>
    <rPh sb="14" eb="15">
      <t>モノ</t>
    </rPh>
    <rPh sb="16" eb="18">
      <t>バアイ</t>
    </rPh>
    <phoneticPr fontId="1"/>
  </si>
  <si>
    <t>(合計額)</t>
    <rPh sb="1" eb="4">
      <t>ゴウケイガク</t>
    </rPh>
    <phoneticPr fontId="1"/>
  </si>
  <si>
    <t>＋</t>
    <phoneticPr fontId="1"/>
  </si>
  <si>
    <t>20万円</t>
    <rPh sb="2" eb="4">
      <t>マンエン</t>
    </rPh>
    <phoneticPr fontId="1"/>
  </si>
  <si>
    <t>２．繰上償還後の未償還元金残の算出方法</t>
    <rPh sb="2" eb="4">
      <t>クリアゲ</t>
    </rPh>
    <rPh sb="4" eb="6">
      <t>ショウカン</t>
    </rPh>
    <rPh sb="6" eb="7">
      <t>ゴ</t>
    </rPh>
    <rPh sb="8" eb="11">
      <t>ミショウカン</t>
    </rPh>
    <rPh sb="11" eb="13">
      <t>ガンキン</t>
    </rPh>
    <rPh sb="13" eb="14">
      <t>ザン</t>
    </rPh>
    <rPh sb="15" eb="17">
      <t>サンシュツ</t>
    </rPh>
    <rPh sb="17" eb="19">
      <t>ホウホウ</t>
    </rPh>
    <phoneticPr fontId="1"/>
  </si>
  <si>
    <t>④繰上償還額(元金残の取崩分）</t>
    <rPh sb="1" eb="3">
      <t>クリアゲ</t>
    </rPh>
    <rPh sb="3" eb="6">
      <t>ショウカンガク</t>
    </rPh>
    <rPh sb="7" eb="9">
      <t>ガンキン</t>
    </rPh>
    <rPh sb="9" eb="10">
      <t>ノコ</t>
    </rPh>
    <rPh sb="11" eb="12">
      <t>ト</t>
    </rPh>
    <rPh sb="12" eb="13">
      <t>クズ</t>
    </rPh>
    <rPh sb="13" eb="14">
      <t>ブン</t>
    </rPh>
    <phoneticPr fontId="1"/>
  </si>
  <si>
    <t>⑥繰上償還後の未償還元金残</t>
    <rPh sb="1" eb="3">
      <t>クリアゲ</t>
    </rPh>
    <rPh sb="3" eb="5">
      <t>ショウカン</t>
    </rPh>
    <rPh sb="5" eb="6">
      <t>ゴ</t>
    </rPh>
    <rPh sb="7" eb="10">
      <t>ミショウカン</t>
    </rPh>
    <rPh sb="10" eb="12">
      <t>ガンキン</t>
    </rPh>
    <rPh sb="12" eb="13">
      <t>ザン</t>
    </rPh>
    <phoneticPr fontId="1"/>
  </si>
  <si>
    <t>３．繰上償還後の未償還元金残及び希望する償還回数に基づく、今後の１回当たりの償還額の算出方法</t>
    <rPh sb="2" eb="4">
      <t>クリアゲ</t>
    </rPh>
    <rPh sb="4" eb="6">
      <t>ショウカン</t>
    </rPh>
    <rPh sb="6" eb="7">
      <t>ゴ</t>
    </rPh>
    <rPh sb="8" eb="11">
      <t>ミショウカン</t>
    </rPh>
    <rPh sb="11" eb="13">
      <t>ガンキン</t>
    </rPh>
    <rPh sb="13" eb="14">
      <t>ザン</t>
    </rPh>
    <rPh sb="14" eb="15">
      <t>オヨ</t>
    </rPh>
    <rPh sb="16" eb="18">
      <t>キボウ</t>
    </rPh>
    <rPh sb="20" eb="22">
      <t>ショウカン</t>
    </rPh>
    <rPh sb="22" eb="24">
      <t>カイスウ</t>
    </rPh>
    <rPh sb="25" eb="26">
      <t>モト</t>
    </rPh>
    <rPh sb="29" eb="31">
      <t>コンゴ</t>
    </rPh>
    <rPh sb="33" eb="35">
      <t>カイア</t>
    </rPh>
    <rPh sb="38" eb="41">
      <t>ショウカンガク</t>
    </rPh>
    <rPh sb="42" eb="44">
      <t>サンシュツ</t>
    </rPh>
    <rPh sb="44" eb="46">
      <t>ホウホウ</t>
    </rPh>
    <phoneticPr fontId="1"/>
  </si>
  <si>
    <t>⑦希望する償還回数に対する賦金率</t>
    <rPh sb="1" eb="3">
      <t>キボウ</t>
    </rPh>
    <rPh sb="5" eb="7">
      <t>ショウカン</t>
    </rPh>
    <rPh sb="7" eb="9">
      <t>カイスウ</t>
    </rPh>
    <rPh sb="10" eb="11">
      <t>タイ</t>
    </rPh>
    <rPh sb="13" eb="16">
      <t>フキンリツ</t>
    </rPh>
    <phoneticPr fontId="1"/>
  </si>
  <si>
    <t>⑧１回当たりの償還額</t>
    <rPh sb="2" eb="4">
      <t>カイア</t>
    </rPh>
    <rPh sb="7" eb="10">
      <t>ショウカンガク</t>
    </rPh>
    <phoneticPr fontId="1"/>
  </si>
  <si>
    <t>回)</t>
    <phoneticPr fontId="1"/>
  </si>
  <si>
    <t>※ボーナス償還については、</t>
    <rPh sb="5" eb="7">
      <t>ショウカン</t>
    </rPh>
    <phoneticPr fontId="1"/>
  </si>
  <si>
    <t>(円未満四捨五入)</t>
    <rPh sb="1" eb="4">
      <t>エンミマン</t>
    </rPh>
    <rPh sb="4" eb="8">
      <t>シシャゴニュウ</t>
    </rPh>
    <phoneticPr fontId="1"/>
  </si>
  <si>
    <t>「１・７月貸付月」で</t>
    <rPh sb="4" eb="5">
      <t>ツキ</t>
    </rPh>
    <rPh sb="5" eb="7">
      <t>カシツケ</t>
    </rPh>
    <rPh sb="7" eb="8">
      <t>ツキ</t>
    </rPh>
    <phoneticPr fontId="1"/>
  </si>
  <si>
    <t>賦金率表を見ること。</t>
    <rPh sb="0" eb="3">
      <t>フキンリツ</t>
    </rPh>
    <rPh sb="3" eb="4">
      <t>ヒョウ</t>
    </rPh>
    <rPh sb="5" eb="6">
      <t>ミ</t>
    </rPh>
    <phoneticPr fontId="1"/>
  </si>
  <si>
    <t>％</t>
    <phoneticPr fontId="1"/>
  </si>
  <si>
    <t>年利</t>
    <rPh sb="0" eb="2">
      <t>ネンリ</t>
    </rPh>
    <phoneticPr fontId="1"/>
  </si>
  <si>
    <t>月利</t>
    <rPh sb="0" eb="2">
      <t>ゲツリ</t>
    </rPh>
    <phoneticPr fontId="1"/>
  </si>
  <si>
    <t>回数</t>
    <rPh sb="0" eb="2">
      <t>カイスウ</t>
    </rPh>
    <phoneticPr fontId="1"/>
  </si>
  <si>
    <t>※ボーナス償還がない、又は全額繰上の時は、エラーを無視してください。</t>
    <rPh sb="5" eb="7">
      <t>ショウカン</t>
    </rPh>
    <rPh sb="11" eb="12">
      <t>マタ</t>
    </rPh>
    <rPh sb="13" eb="15">
      <t>ゼンガク</t>
    </rPh>
    <rPh sb="15" eb="17">
      <t>クリアゲ</t>
    </rPh>
    <rPh sb="18" eb="19">
      <t>トキ</t>
    </rPh>
    <rPh sb="25" eb="27">
      <t>ムシ</t>
    </rPh>
    <phoneticPr fontId="1"/>
  </si>
  <si>
    <t>以下の貸付はお問い合わせください。</t>
    <rPh sb="0" eb="2">
      <t>イカ</t>
    </rPh>
    <rPh sb="3" eb="5">
      <t>カシツケ</t>
    </rPh>
    <rPh sb="7" eb="8">
      <t>ト</t>
    </rPh>
    <rPh sb="9" eb="10">
      <t>ア</t>
    </rPh>
    <phoneticPr fontId="1"/>
  </si>
  <si>
    <t>月利</t>
    <rPh sb="0" eb="2">
      <t>ゲツリ</t>
    </rPh>
    <phoneticPr fontId="1"/>
  </si>
  <si>
    <t>住宅災害・特例住宅災害・災害</t>
    <rPh sb="0" eb="2">
      <t>ジュウタク</t>
    </rPh>
    <rPh sb="2" eb="4">
      <t>サイガイ</t>
    </rPh>
    <rPh sb="5" eb="7">
      <t>トクレイ</t>
    </rPh>
    <rPh sb="7" eb="9">
      <t>ジュウタク</t>
    </rPh>
    <rPh sb="9" eb="11">
      <t>サイガイ</t>
    </rPh>
    <rPh sb="12" eb="14">
      <t>サイガイ</t>
    </rPh>
    <phoneticPr fontId="1"/>
  </si>
  <si>
    <t>０．１０５０％</t>
    <phoneticPr fontId="1"/>
  </si>
  <si>
    <t>０．１１００％</t>
    <phoneticPr fontId="1"/>
  </si>
  <si>
    <t>以下の貸付種別は、計算できませんので、お問い合わせください。</t>
    <rPh sb="0" eb="2">
      <t>イカ</t>
    </rPh>
    <rPh sb="3" eb="5">
      <t>カシツケ</t>
    </rPh>
    <rPh sb="5" eb="7">
      <t>シュベツ</t>
    </rPh>
    <rPh sb="9" eb="11">
      <t>ケイサン</t>
    </rPh>
    <rPh sb="20" eb="21">
      <t>ト</t>
    </rPh>
    <rPh sb="22" eb="23">
      <t>ア</t>
    </rPh>
    <phoneticPr fontId="1"/>
  </si>
  <si>
    <t>介護構造（別途様式があります。）</t>
    <rPh sb="0" eb="2">
      <t>カイゴ</t>
    </rPh>
    <rPh sb="2" eb="4">
      <t>コウゾウ</t>
    </rPh>
    <rPh sb="5" eb="7">
      <t>ベット</t>
    </rPh>
    <rPh sb="7" eb="9">
      <t>ヨウシキ</t>
    </rPh>
    <phoneticPr fontId="1"/>
  </si>
  <si>
    <t>※ボーナス償還のみ繰上償還する時は、未償還回数内であるかチェックの上、問題がなければエラーを無視してください。</t>
    <rPh sb="5" eb="7">
      <t>ショウカン</t>
    </rPh>
    <rPh sb="9" eb="11">
      <t>クリアゲ</t>
    </rPh>
    <rPh sb="11" eb="13">
      <t>ショウカン</t>
    </rPh>
    <rPh sb="15" eb="16">
      <t>トキ</t>
    </rPh>
    <rPh sb="18" eb="21">
      <t>ミショウカン</t>
    </rPh>
    <rPh sb="21" eb="23">
      <t>カイスウ</t>
    </rPh>
    <rPh sb="23" eb="24">
      <t>ナイ</t>
    </rPh>
    <rPh sb="33" eb="34">
      <t>ウエ</t>
    </rPh>
    <rPh sb="35" eb="37">
      <t>モンダイ</t>
    </rPh>
    <rPh sb="46" eb="48">
      <t>ムシ</t>
    </rPh>
    <phoneticPr fontId="1"/>
  </si>
  <si>
    <t>令和</t>
    <rPh sb="0" eb="2">
      <t>レイワ</t>
    </rPh>
    <phoneticPr fontId="1"/>
  </si>
  <si>
    <t>　貸付規程第16条第１項及び第２項に基づき一部繰上償還する場合は、下記の表の空白の欄に借受中の貸付け</t>
    <rPh sb="1" eb="3">
      <t>カシツケ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2" eb="13">
      <t>オヨ</t>
    </rPh>
    <rPh sb="14" eb="15">
      <t>ダイ</t>
    </rPh>
    <rPh sb="16" eb="17">
      <t>コウ</t>
    </rPh>
    <rPh sb="18" eb="19">
      <t>モト</t>
    </rPh>
    <rPh sb="21" eb="23">
      <t>イチブ</t>
    </rPh>
    <rPh sb="23" eb="25">
      <t>クリアゲ</t>
    </rPh>
    <rPh sb="25" eb="27">
      <t>ショウカン</t>
    </rPh>
    <rPh sb="29" eb="31">
      <t>バアイ</t>
    </rPh>
    <rPh sb="33" eb="35">
      <t>カキ</t>
    </rPh>
    <rPh sb="36" eb="37">
      <t>ヒョウ</t>
    </rPh>
    <rPh sb="38" eb="40">
      <t>クウハク</t>
    </rPh>
    <rPh sb="41" eb="42">
      <t>ラン</t>
    </rPh>
    <rPh sb="43" eb="46">
      <t>カリウケチュウ</t>
    </rPh>
    <rPh sb="47" eb="49">
      <t>カシツケ</t>
    </rPh>
    <phoneticPr fontId="1"/>
  </si>
  <si>
    <t>令</t>
    <rPh sb="0" eb="1">
      <t>レイ</t>
    </rPh>
    <phoneticPr fontId="1"/>
  </si>
  <si>
    <t>平成１９年３月以前の貸付の場合</t>
    <rPh sb="0" eb="2">
      <t>ヘイセイ</t>
    </rPh>
    <rPh sb="4" eb="5">
      <t>ネン</t>
    </rPh>
    <rPh sb="6" eb="7">
      <t>ガツ</t>
    </rPh>
    <rPh sb="7" eb="9">
      <t>イゼン</t>
    </rPh>
    <rPh sb="10" eb="12">
      <t>カシツケ</t>
    </rPh>
    <rPh sb="13" eb="15">
      <t>バアイ</t>
    </rPh>
    <phoneticPr fontId="1"/>
  </si>
  <si>
    <t>平成１９年４月以降の貸付の場合</t>
    <rPh sb="0" eb="2">
      <t>ヘイセイ</t>
    </rPh>
    <rPh sb="4" eb="5">
      <t>ネン</t>
    </rPh>
    <rPh sb="6" eb="9">
      <t>ガツイコウ</t>
    </rPh>
    <rPh sb="10" eb="12">
      <t>カシツケ</t>
    </rPh>
    <rPh sb="13" eb="15">
      <t>バアイ</t>
    </rPh>
    <phoneticPr fontId="1"/>
  </si>
  <si>
    <t>｢毎月償還｣のみの場合も入力
してください。</t>
    <rPh sb="1" eb="3">
      <t>マイツキ</t>
    </rPh>
    <rPh sb="3" eb="5">
      <t>ショウカン</t>
    </rPh>
    <rPh sb="9" eb="11">
      <t>バアイ</t>
    </rPh>
    <rPh sb="12" eb="14">
      <t>ニュウリョク</t>
    </rPh>
    <phoneticPr fontId="1"/>
  </si>
  <si>
    <t>12．　特別</t>
    <rPh sb="4" eb="6">
      <t>トクベツ</t>
    </rPh>
    <phoneticPr fontId="1"/>
  </si>
  <si>
    <t>特別貸付</t>
    <rPh sb="0" eb="2">
      <t>トクベツ</t>
    </rPh>
    <rPh sb="2" eb="4">
      <t>カシツケ</t>
    </rPh>
    <phoneticPr fontId="1"/>
  </si>
  <si>
    <t>（７年１月現在）</t>
    <rPh sb="2" eb="3">
      <t>ネン</t>
    </rPh>
    <rPh sb="4" eb="5">
      <t>ガツ</t>
    </rPh>
    <rPh sb="5" eb="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</si>
</sst>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"/>
    <numFmt numFmtId="177" formatCode="000000"/>
    <numFmt numFmtId="178" formatCode="0.0000"/>
    <numFmt numFmtId="179" formatCode="0.0000%"/>
    <numFmt numFmtId="180" formatCode="0.0000000000_ "/>
    <numFmt numFmtId="181" formatCode="0.0000000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17">
    <xf numFmtId="0" fontId="0" fillId="0" borderId="0" xfId="0"/>
    <xf numFmtId="10" fontId="0" fillId="5" borderId="0" xfId="0" applyNumberFormat="1" applyFill="1"/>
    <xf numFmtId="0" fontId="0" fillId="0" borderId="0" xfId="0" applyFill="1"/>
    <xf numFmtId="179" fontId="0" fillId="0" borderId="0" xfId="0" applyNumberFormat="1"/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80" fontId="0" fillId="0" borderId="22" xfId="0" applyNumberFormat="1" applyBorder="1"/>
    <xf numFmtId="180" fontId="0" fillId="0" borderId="22" xfId="0" applyNumberFormat="1" applyFill="1" applyBorder="1"/>
    <xf numFmtId="180" fontId="0" fillId="0" borderId="4" xfId="0" applyNumberFormat="1" applyBorder="1"/>
    <xf numFmtId="180" fontId="0" fillId="0" borderId="7" xfId="0" applyNumberFormat="1" applyBorder="1"/>
    <xf numFmtId="10" fontId="0" fillId="2" borderId="0" xfId="0" applyNumberFormat="1" applyFill="1"/>
    <xf numFmtId="180" fontId="0" fillId="6" borderId="22" xfId="0" applyNumberFormat="1" applyFill="1" applyBorder="1"/>
    <xf numFmtId="0" fontId="2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2" fillId="0" borderId="6" xfId="0" applyFont="1" applyBorder="1" applyProtection="1"/>
    <xf numFmtId="0" fontId="3" fillId="0" borderId="7" xfId="0" applyFont="1" applyBorder="1" applyProtection="1"/>
    <xf numFmtId="0" fontId="3" fillId="0" borderId="0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5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2" fillId="0" borderId="12" xfId="0" applyFont="1" applyBorder="1" applyProtection="1"/>
    <xf numFmtId="0" fontId="2" fillId="0" borderId="0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Protection="1"/>
    <xf numFmtId="0" fontId="2" fillId="0" borderId="6" xfId="0" applyFont="1" applyFill="1" applyBorder="1" applyAlignment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/>
    <xf numFmtId="38" fontId="8" fillId="0" borderId="6" xfId="1" applyFont="1" applyFill="1" applyBorder="1" applyAlignment="1" applyProtection="1"/>
    <xf numFmtId="0" fontId="2" fillId="0" borderId="12" xfId="0" applyFont="1" applyFill="1" applyBorder="1" applyAlignment="1" applyProtection="1">
      <alignment horizontal="right"/>
    </xf>
    <xf numFmtId="38" fontId="8" fillId="0" borderId="12" xfId="1" applyFont="1" applyFill="1" applyBorder="1" applyAlignment="1" applyProtection="1"/>
    <xf numFmtId="0" fontId="2" fillId="0" borderId="6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right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7" xfId="0" applyFont="1" applyBorder="1" applyProtection="1"/>
    <xf numFmtId="0" fontId="3" fillId="0" borderId="15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distributed" vertical="distributed"/>
    </xf>
    <xf numFmtId="0" fontId="3" fillId="0" borderId="6" xfId="0" applyFont="1" applyBorder="1" applyAlignment="1" applyProtection="1">
      <alignment horizontal="distributed" vertical="distributed"/>
    </xf>
    <xf numFmtId="0" fontId="3" fillId="0" borderId="8" xfId="0" applyFont="1" applyBorder="1" applyAlignment="1" applyProtection="1">
      <alignment horizontal="distributed" vertical="distributed"/>
    </xf>
    <xf numFmtId="0" fontId="3" fillId="0" borderId="15" xfId="0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7" xfId="0" applyFont="1" applyBorder="1" applyAlignment="1" applyProtection="1">
      <alignment horizontal="distributed" vertical="distributed" wrapText="1"/>
    </xf>
    <xf numFmtId="0" fontId="3" fillId="0" borderId="8" xfId="0" applyFont="1" applyBorder="1" applyAlignment="1" applyProtection="1">
      <alignment vertical="distributed" wrapText="1"/>
    </xf>
    <xf numFmtId="0" fontId="3" fillId="0" borderId="10" xfId="0" applyFont="1" applyBorder="1" applyAlignment="1" applyProtection="1">
      <alignment horizontal="distributed" vertical="distributed"/>
    </xf>
    <xf numFmtId="0" fontId="2" fillId="0" borderId="12" xfId="0" applyFont="1" applyBorder="1" applyAlignment="1" applyProtection="1">
      <alignment horizontal="distributed" vertical="distributed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shrinkToFit="1"/>
    </xf>
    <xf numFmtId="0" fontId="9" fillId="0" borderId="0" xfId="0" applyFont="1" applyBorder="1" applyAlignment="1" applyProtection="1">
      <alignment shrinkToFit="1"/>
    </xf>
    <xf numFmtId="0" fontId="3" fillId="0" borderId="0" xfId="2" applyFont="1" applyProtection="1">
      <alignment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Alignment="1" applyProtection="1">
      <alignment vertical="center" shrinkToFit="1"/>
    </xf>
    <xf numFmtId="0" fontId="17" fillId="0" borderId="0" xfId="2" applyFont="1" applyAlignment="1" applyProtection="1">
      <alignment vertical="center"/>
    </xf>
    <xf numFmtId="0" fontId="3" fillId="0" borderId="0" xfId="2" applyFont="1" applyFill="1" applyProtection="1">
      <alignment vertical="center"/>
    </xf>
    <xf numFmtId="0" fontId="15" fillId="0" borderId="0" xfId="2" applyFont="1" applyAlignment="1" applyProtection="1">
      <alignment vertical="top"/>
    </xf>
    <xf numFmtId="0" fontId="3" fillId="0" borderId="4" xfId="2" applyFont="1" applyBorder="1" applyProtection="1">
      <alignment vertical="center"/>
    </xf>
    <xf numFmtId="178" fontId="3" fillId="0" borderId="5" xfId="2" applyNumberFormat="1" applyFont="1" applyFill="1" applyBorder="1" applyAlignment="1" applyProtection="1">
      <alignment vertical="center"/>
    </xf>
    <xf numFmtId="0" fontId="3" fillId="0" borderId="5" xfId="2" applyFont="1" applyBorder="1" applyProtection="1">
      <alignment vertical="center"/>
    </xf>
    <xf numFmtId="0" fontId="3" fillId="0" borderId="6" xfId="2" applyFont="1" applyBorder="1" applyProtection="1">
      <alignment vertical="center"/>
    </xf>
    <xf numFmtId="0" fontId="3" fillId="0" borderId="7" xfId="2" applyFont="1" applyBorder="1" applyProtection="1">
      <alignment vertical="center"/>
    </xf>
    <xf numFmtId="178" fontId="3" fillId="0" borderId="0" xfId="2" applyNumberFormat="1" applyFont="1" applyFill="1" applyBorder="1" applyAlignment="1" applyProtection="1">
      <alignment vertical="center"/>
    </xf>
    <xf numFmtId="0" fontId="3" fillId="0" borderId="0" xfId="2" applyFont="1" applyBorder="1" applyProtection="1">
      <alignment vertical="center"/>
    </xf>
    <xf numFmtId="0" fontId="3" fillId="0" borderId="8" xfId="2" applyFont="1" applyBorder="1" applyProtection="1">
      <alignment vertical="center"/>
    </xf>
    <xf numFmtId="0" fontId="3" fillId="0" borderId="10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12" xfId="2" applyFont="1" applyBorder="1" applyProtection="1">
      <alignment vertical="center"/>
    </xf>
    <xf numFmtId="0" fontId="3" fillId="0" borderId="0" xfId="2" applyFont="1" applyFill="1" applyAlignment="1" applyProtection="1">
      <alignment vertical="center" shrinkToFit="1"/>
    </xf>
    <xf numFmtId="0" fontId="2" fillId="0" borderId="0" xfId="2" applyFont="1" applyFill="1" applyProtection="1">
      <alignment vertical="center"/>
    </xf>
    <xf numFmtId="0" fontId="3" fillId="0" borderId="0" xfId="2" applyFont="1" applyAlignment="1" applyProtection="1">
      <alignment shrinkToFit="1"/>
    </xf>
    <xf numFmtId="0" fontId="3" fillId="0" borderId="0" xfId="2" applyFont="1" applyBorder="1" applyAlignment="1" applyProtection="1">
      <alignment shrinkToFit="1"/>
    </xf>
    <xf numFmtId="0" fontId="2" fillId="0" borderId="0" xfId="2" applyFont="1" applyBorder="1" applyProtection="1">
      <alignment vertical="center"/>
    </xf>
    <xf numFmtId="0" fontId="0" fillId="3" borderId="0" xfId="0" applyFont="1" applyFill="1" applyAlignment="1" applyProtection="1">
      <alignment shrinkToFit="1"/>
      <protection locked="0"/>
    </xf>
    <xf numFmtId="0" fontId="2" fillId="0" borderId="0" xfId="0" applyFont="1" applyAlignment="1" applyProtection="1">
      <alignment horizontal="distributed" vertical="distributed"/>
    </xf>
    <xf numFmtId="0" fontId="3" fillId="0" borderId="7" xfId="0" applyFont="1" applyBorder="1" applyAlignment="1" applyProtection="1">
      <alignment horizontal="center" vertical="distributed"/>
    </xf>
    <xf numFmtId="0" fontId="2" fillId="0" borderId="0" xfId="0" applyFont="1" applyBorder="1" applyAlignment="1" applyProtection="1">
      <alignment horizont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 shrinkToFit="1"/>
    </xf>
    <xf numFmtId="0" fontId="2" fillId="0" borderId="0" xfId="2" applyFont="1" applyProtection="1">
      <alignment vertical="center"/>
    </xf>
    <xf numFmtId="0" fontId="2" fillId="0" borderId="4" xfId="0" applyFont="1" applyBorder="1" applyAlignment="1" applyProtection="1">
      <alignment horizontal="left" shrinkToFit="1"/>
    </xf>
    <xf numFmtId="0" fontId="2" fillId="0" borderId="5" xfId="0" applyFont="1" applyBorder="1" applyAlignment="1" applyProtection="1">
      <alignment horizontal="left" shrinkToFit="1"/>
    </xf>
    <xf numFmtId="0" fontId="2" fillId="0" borderId="6" xfId="0" applyFont="1" applyBorder="1" applyAlignment="1" applyProtection="1">
      <alignment horizontal="left" shrinkToFit="1"/>
    </xf>
    <xf numFmtId="0" fontId="2" fillId="0" borderId="2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 vertical="distributed"/>
    </xf>
    <xf numFmtId="0" fontId="4" fillId="0" borderId="29" xfId="0" applyFont="1" applyBorder="1" applyAlignment="1" applyProtection="1">
      <alignment horizontal="center" vertical="distributed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38" fontId="9" fillId="0" borderId="4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6" xfId="1" applyFont="1" applyFill="1" applyBorder="1" applyAlignment="1" applyProtection="1">
      <alignment horizontal="right"/>
    </xf>
    <xf numFmtId="38" fontId="9" fillId="0" borderId="10" xfId="1" applyFont="1" applyFill="1" applyBorder="1" applyAlignment="1" applyProtection="1">
      <alignment horizontal="right"/>
    </xf>
    <xf numFmtId="38" fontId="9" fillId="0" borderId="11" xfId="1" applyFont="1" applyFill="1" applyBorder="1" applyAlignment="1" applyProtection="1">
      <alignment horizontal="right"/>
    </xf>
    <xf numFmtId="38" fontId="9" fillId="0" borderId="12" xfId="1" applyFont="1" applyFill="1" applyBorder="1" applyAlignment="1" applyProtection="1">
      <alignment horizontal="right"/>
    </xf>
    <xf numFmtId="38" fontId="8" fillId="0" borderId="4" xfId="1" applyFont="1" applyFill="1" applyBorder="1" applyAlignment="1" applyProtection="1">
      <alignment horizontal="right"/>
    </xf>
    <xf numFmtId="38" fontId="8" fillId="0" borderId="5" xfId="1" applyFont="1" applyFill="1" applyBorder="1" applyAlignment="1" applyProtection="1">
      <alignment horizontal="right"/>
    </xf>
    <xf numFmtId="38" fontId="8" fillId="0" borderId="10" xfId="1" applyFont="1" applyFill="1" applyBorder="1" applyAlignment="1" applyProtection="1">
      <alignment horizontal="right"/>
    </xf>
    <xf numFmtId="38" fontId="8" fillId="0" borderId="11" xfId="1" applyFont="1" applyFill="1" applyBorder="1" applyAlignment="1" applyProtection="1">
      <alignment horizontal="right"/>
    </xf>
    <xf numFmtId="0" fontId="2" fillId="0" borderId="4" xfId="0" applyFont="1" applyBorder="1" applyAlignment="1" applyProtection="1">
      <alignment horizontal="distributed" vertical="distributed" justifyLastLine="1"/>
    </xf>
    <xf numFmtId="0" fontId="2" fillId="0" borderId="5" xfId="0" applyFont="1" applyBorder="1" applyAlignment="1" applyProtection="1">
      <alignment horizontal="distributed" vertical="distributed" justifyLastLine="1"/>
    </xf>
    <xf numFmtId="0" fontId="2" fillId="0" borderId="6" xfId="0" applyFont="1" applyBorder="1" applyAlignment="1" applyProtection="1">
      <alignment horizontal="distributed" vertical="distributed" justifyLastLine="1"/>
    </xf>
    <xf numFmtId="0" fontId="2" fillId="0" borderId="7" xfId="0" applyFont="1" applyBorder="1" applyAlignment="1" applyProtection="1">
      <alignment horizontal="distributed" vertical="distributed" justifyLastLine="1"/>
    </xf>
    <xf numFmtId="0" fontId="2" fillId="0" borderId="0" xfId="0" applyFont="1" applyBorder="1" applyAlignment="1" applyProtection="1">
      <alignment horizontal="distributed" vertical="distributed" justifyLastLine="1"/>
    </xf>
    <xf numFmtId="0" fontId="2" fillId="0" borderId="8" xfId="0" applyFont="1" applyBorder="1" applyAlignment="1" applyProtection="1">
      <alignment horizontal="distributed" vertical="distributed" justifyLastLine="1"/>
    </xf>
    <xf numFmtId="0" fontId="2" fillId="0" borderId="10" xfId="0" applyFont="1" applyBorder="1" applyAlignment="1" applyProtection="1">
      <alignment horizontal="distributed" vertical="distributed" justifyLastLine="1"/>
    </xf>
    <xf numFmtId="0" fontId="2" fillId="0" borderId="11" xfId="0" applyFont="1" applyBorder="1" applyAlignment="1" applyProtection="1">
      <alignment horizontal="distributed" vertical="distributed" justifyLastLine="1"/>
    </xf>
    <xf numFmtId="0" fontId="2" fillId="0" borderId="12" xfId="0" applyFont="1" applyBorder="1" applyAlignment="1" applyProtection="1">
      <alignment horizontal="distributed" vertical="distributed" justifyLastLine="1"/>
    </xf>
    <xf numFmtId="38" fontId="8" fillId="0" borderId="4" xfId="1" applyFont="1" applyFill="1" applyBorder="1" applyAlignment="1" applyProtection="1">
      <alignment horizontal="right" vertical="center" shrinkToFit="1"/>
    </xf>
    <xf numFmtId="38" fontId="8" fillId="0" borderId="5" xfId="1" applyFont="1" applyFill="1" applyBorder="1" applyAlignment="1" applyProtection="1">
      <alignment horizontal="right" vertical="center" shrinkToFit="1"/>
    </xf>
    <xf numFmtId="38" fontId="8" fillId="0" borderId="7" xfId="1" applyFont="1" applyFill="1" applyBorder="1" applyAlignment="1" applyProtection="1">
      <alignment horizontal="right" vertical="center" shrinkToFit="1"/>
    </xf>
    <xf numFmtId="38" fontId="8" fillId="0" borderId="0" xfId="1" applyFont="1" applyFill="1" applyAlignment="1" applyProtection="1">
      <alignment horizontal="right" vertical="center" shrinkToFit="1"/>
    </xf>
    <xf numFmtId="38" fontId="8" fillId="0" borderId="10" xfId="1" applyFont="1" applyFill="1" applyBorder="1" applyAlignment="1" applyProtection="1">
      <alignment horizontal="right" vertical="center" shrinkToFit="1"/>
    </xf>
    <xf numFmtId="38" fontId="8" fillId="0" borderId="11" xfId="1" applyFont="1" applyFill="1" applyBorder="1" applyAlignment="1" applyProtection="1">
      <alignment horizontal="right" vertical="center" shrinkToFit="1"/>
    </xf>
    <xf numFmtId="0" fontId="2" fillId="0" borderId="3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justifyLastLine="1"/>
    </xf>
    <xf numFmtId="0" fontId="2" fillId="0" borderId="14" xfId="0" applyFont="1" applyBorder="1" applyAlignment="1" applyProtection="1">
      <alignment horizontal="center" vertical="center" justifyLastLine="1"/>
    </xf>
    <xf numFmtId="0" fontId="2" fillId="0" borderId="15" xfId="0" applyFont="1" applyBorder="1" applyAlignment="1" applyProtection="1">
      <alignment horizontal="center" vertical="center" justifyLastLine="1"/>
    </xf>
    <xf numFmtId="0" fontId="2" fillId="0" borderId="1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distributed"/>
    </xf>
    <xf numFmtId="0" fontId="2" fillId="0" borderId="14" xfId="0" applyFont="1" applyBorder="1" applyAlignment="1" applyProtection="1">
      <alignment horizontal="center" vertical="distributed"/>
    </xf>
    <xf numFmtId="0" fontId="2" fillId="0" borderId="15" xfId="0" applyFont="1" applyBorder="1" applyAlignment="1" applyProtection="1">
      <alignment horizontal="center" vertical="distributed"/>
    </xf>
    <xf numFmtId="0" fontId="2" fillId="0" borderId="13" xfId="0" applyFont="1" applyBorder="1" applyAlignment="1" applyProtection="1">
      <alignment horizontal="distributed" vertical="distributed" justifyLastLine="1"/>
    </xf>
    <xf numFmtId="0" fontId="2" fillId="0" borderId="14" xfId="0" applyFont="1" applyBorder="1" applyAlignment="1" applyProtection="1">
      <alignment horizontal="distributed" vertical="distributed" justifyLastLine="1"/>
    </xf>
    <xf numFmtId="0" fontId="2" fillId="0" borderId="15" xfId="0" applyFont="1" applyBorder="1" applyAlignment="1" applyProtection="1">
      <alignment horizontal="distributed" vertical="distributed" justifyLastLine="1"/>
    </xf>
    <xf numFmtId="0" fontId="9" fillId="3" borderId="4" xfId="0" applyFont="1" applyFill="1" applyBorder="1" applyAlignment="1" applyProtection="1">
      <alignment horizontal="center" shrinkToFit="1"/>
      <protection locked="0"/>
    </xf>
    <xf numFmtId="0" fontId="9" fillId="3" borderId="6" xfId="0" applyFont="1" applyFill="1" applyBorder="1" applyAlignment="1" applyProtection="1">
      <alignment horizontal="center" shrinkToFit="1"/>
      <protection locked="0"/>
    </xf>
    <xf numFmtId="0" fontId="9" fillId="3" borderId="10" xfId="0" applyFont="1" applyFill="1" applyBorder="1" applyAlignment="1" applyProtection="1">
      <alignment horizontal="center" shrinkToFit="1"/>
      <protection locked="0"/>
    </xf>
    <xf numFmtId="0" fontId="9" fillId="3" borderId="12" xfId="0" applyFont="1" applyFill="1" applyBorder="1" applyAlignment="1" applyProtection="1">
      <alignment horizontal="center" shrinkToFit="1"/>
      <protection locked="0"/>
    </xf>
    <xf numFmtId="177" fontId="9" fillId="3" borderId="4" xfId="0" applyNumberFormat="1" applyFont="1" applyFill="1" applyBorder="1" applyAlignment="1" applyProtection="1">
      <alignment horizontal="center" shrinkToFit="1"/>
      <protection locked="0"/>
    </xf>
    <xf numFmtId="177" fontId="9" fillId="3" borderId="5" xfId="0" applyNumberFormat="1" applyFont="1" applyFill="1" applyBorder="1" applyAlignment="1" applyProtection="1">
      <alignment horizontal="center" shrinkToFit="1"/>
      <protection locked="0"/>
    </xf>
    <xf numFmtId="177" fontId="9" fillId="3" borderId="6" xfId="0" applyNumberFormat="1" applyFont="1" applyFill="1" applyBorder="1" applyAlignment="1" applyProtection="1">
      <alignment horizontal="center" shrinkToFit="1"/>
      <protection locked="0"/>
    </xf>
    <xf numFmtId="177" fontId="9" fillId="3" borderId="10" xfId="0" applyNumberFormat="1" applyFont="1" applyFill="1" applyBorder="1" applyAlignment="1" applyProtection="1">
      <alignment horizontal="center" shrinkToFit="1"/>
      <protection locked="0"/>
    </xf>
    <xf numFmtId="177" fontId="9" fillId="3" borderId="11" xfId="0" applyNumberFormat="1" applyFont="1" applyFill="1" applyBorder="1" applyAlignment="1" applyProtection="1">
      <alignment horizontal="center" shrinkToFit="1"/>
      <protection locked="0"/>
    </xf>
    <xf numFmtId="177" fontId="9" fillId="3" borderId="12" xfId="0" applyNumberFormat="1" applyFont="1" applyFill="1" applyBorder="1" applyAlignment="1" applyProtection="1">
      <alignment horizontal="center" shrinkToFit="1"/>
      <protection locked="0"/>
    </xf>
    <xf numFmtId="176" fontId="9" fillId="3" borderId="31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5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6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32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11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12" xfId="0" applyNumberFormat="1" applyFont="1" applyFill="1" applyBorder="1" applyAlignment="1" applyProtection="1">
      <alignment horizontal="distributed" indent="1" shrinkToFi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distributed" justifyLastLine="1"/>
    </xf>
    <xf numFmtId="0" fontId="2" fillId="0" borderId="5" xfId="0" applyFont="1" applyBorder="1" applyAlignment="1" applyProtection="1">
      <alignment horizontal="center" vertical="distributed" justifyLastLine="1"/>
    </xf>
    <xf numFmtId="0" fontId="2" fillId="0" borderId="6" xfId="0" applyFont="1" applyBorder="1" applyAlignment="1" applyProtection="1">
      <alignment horizontal="center" vertical="distributed" justifyLastLine="1"/>
    </xf>
    <xf numFmtId="0" fontId="2" fillId="0" borderId="10" xfId="0" applyFont="1" applyBorder="1" applyAlignment="1" applyProtection="1">
      <alignment horizontal="center" vertical="distributed" justifyLastLine="1"/>
    </xf>
    <xf numFmtId="0" fontId="2" fillId="0" borderId="11" xfId="0" applyFont="1" applyBorder="1" applyAlignment="1" applyProtection="1">
      <alignment horizontal="center" vertical="distributed" justifyLastLine="1"/>
    </xf>
    <xf numFmtId="0" fontId="2" fillId="0" borderId="12" xfId="0" applyFont="1" applyBorder="1" applyAlignment="1" applyProtection="1">
      <alignment horizontal="center" vertical="distributed" justifyLastLine="1"/>
    </xf>
    <xf numFmtId="0" fontId="2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0" borderId="22" xfId="0" applyFont="1" applyBorder="1" applyAlignment="1" applyProtection="1">
      <alignment horizontal="distributed" vertical="distributed" justifyLastLine="1"/>
    </xf>
    <xf numFmtId="0" fontId="2" fillId="0" borderId="22" xfId="0" applyFont="1" applyBorder="1" applyAlignment="1" applyProtection="1">
      <alignment horizontal="distributed" vertical="distributed" justifyLastLine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distributed"/>
    </xf>
    <xf numFmtId="0" fontId="3" fillId="0" borderId="22" xfId="0" applyFont="1" applyBorder="1" applyAlignment="1" applyProtection="1">
      <alignment horizontal="distributed" vertical="distributed"/>
    </xf>
    <xf numFmtId="38" fontId="10" fillId="3" borderId="4" xfId="1" applyFont="1" applyFill="1" applyBorder="1" applyAlignment="1" applyProtection="1">
      <alignment horizontal="right" shrinkToFit="1"/>
      <protection locked="0"/>
    </xf>
    <xf numFmtId="38" fontId="10" fillId="3" borderId="5" xfId="1" applyFont="1" applyFill="1" applyBorder="1" applyAlignment="1" applyProtection="1">
      <alignment horizontal="right" shrinkToFit="1"/>
      <protection locked="0"/>
    </xf>
    <xf numFmtId="38" fontId="10" fillId="3" borderId="10" xfId="1" applyFont="1" applyFill="1" applyBorder="1" applyAlignment="1" applyProtection="1">
      <alignment horizontal="right" shrinkToFit="1"/>
      <protection locked="0"/>
    </xf>
    <xf numFmtId="38" fontId="10" fillId="3" borderId="11" xfId="1" applyFont="1" applyFill="1" applyBorder="1" applyAlignment="1" applyProtection="1">
      <alignment horizontal="right" shrinkToFit="1"/>
      <protection locked="0"/>
    </xf>
    <xf numFmtId="38" fontId="11" fillId="0" borderId="13" xfId="1" applyFont="1" applyBorder="1" applyAlignment="1" applyProtection="1">
      <alignment horizontal="right" shrinkToFit="1"/>
    </xf>
    <xf numFmtId="38" fontId="11" fillId="0" borderId="14" xfId="1" applyFont="1" applyBorder="1" applyAlignment="1" applyProtection="1">
      <alignment horizontal="right" shrinkToFit="1"/>
    </xf>
    <xf numFmtId="0" fontId="3" fillId="0" borderId="8" xfId="0" applyFont="1" applyBorder="1" applyAlignment="1" applyProtection="1">
      <alignment horizontal="center" vertical="center" wrapText="1" readingOrder="1"/>
    </xf>
    <xf numFmtId="0" fontId="3" fillId="0" borderId="8" xfId="0" applyFont="1" applyBorder="1" applyAlignment="1" applyProtection="1">
      <alignment horizontal="center" vertical="center" readingOrder="1"/>
    </xf>
    <xf numFmtId="38" fontId="11" fillId="3" borderId="13" xfId="1" applyFont="1" applyFill="1" applyBorder="1" applyAlignment="1" applyProtection="1">
      <alignment horizontal="right" shrinkToFit="1"/>
      <protection locked="0"/>
    </xf>
    <xf numFmtId="38" fontId="11" fillId="3" borderId="14" xfId="1" applyFont="1" applyFill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horizontal="distributed" vertical="distributed"/>
    </xf>
    <xf numFmtId="0" fontId="9" fillId="3" borderId="0" xfId="0" applyFont="1" applyFill="1" applyAlignment="1" applyProtection="1">
      <alignment horizontal="left" indent="1" shrinkToFit="1"/>
      <protection locked="0"/>
    </xf>
    <xf numFmtId="0" fontId="9" fillId="3" borderId="11" xfId="0" applyFont="1" applyFill="1" applyBorder="1" applyAlignment="1" applyProtection="1">
      <alignment horizontal="left" indent="1" shrinkToFit="1"/>
      <protection locked="0"/>
    </xf>
    <xf numFmtId="0" fontId="2" fillId="0" borderId="0" xfId="0" applyFont="1" applyAlignment="1" applyProtection="1">
      <alignment horizontal="distributed"/>
    </xf>
    <xf numFmtId="0" fontId="2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distributed"/>
    </xf>
    <xf numFmtId="0" fontId="7" fillId="3" borderId="0" xfId="0" applyFont="1" applyFill="1" applyAlignment="1" applyProtection="1">
      <alignment horizontal="center" shrinkToFit="1"/>
      <protection locked="0"/>
    </xf>
    <xf numFmtId="0" fontId="7" fillId="3" borderId="11" xfId="0" applyFont="1" applyFill="1" applyBorder="1" applyAlignment="1" applyProtection="1">
      <alignment horizontal="center" shrinkToFit="1"/>
      <protection locked="0"/>
    </xf>
    <xf numFmtId="0" fontId="13" fillId="3" borderId="0" xfId="0" applyFont="1" applyFill="1" applyAlignment="1" applyProtection="1">
      <alignment horizontal="left" indent="1" shrinkToFit="1"/>
      <protection locked="0"/>
    </xf>
    <xf numFmtId="0" fontId="13" fillId="3" borderId="11" xfId="0" applyFont="1" applyFill="1" applyBorder="1" applyAlignment="1" applyProtection="1">
      <alignment horizontal="left" indent="1" shrinkToFit="1"/>
      <protection locked="0"/>
    </xf>
    <xf numFmtId="0" fontId="7" fillId="3" borderId="5" xfId="0" applyFont="1" applyFill="1" applyBorder="1" applyAlignment="1" applyProtection="1">
      <alignment horizontal="center" shrinkToFit="1"/>
      <protection locked="0"/>
    </xf>
    <xf numFmtId="0" fontId="9" fillId="3" borderId="5" xfId="0" applyFont="1" applyFill="1" applyBorder="1" applyAlignment="1" applyProtection="1">
      <alignment horizontal="left" indent="1" shrinkToFit="1"/>
      <protection locked="0"/>
    </xf>
    <xf numFmtId="38" fontId="11" fillId="3" borderId="13" xfId="1" applyFont="1" applyFill="1" applyBorder="1" applyAlignment="1" applyProtection="1">
      <alignment horizontal="right" shrinkToFit="1"/>
    </xf>
    <xf numFmtId="38" fontId="11" fillId="3" borderId="14" xfId="1" applyFont="1" applyFill="1" applyBorder="1" applyAlignment="1" applyProtection="1">
      <alignment horizontal="right" shrinkToFit="1"/>
    </xf>
    <xf numFmtId="0" fontId="6" fillId="0" borderId="0" xfId="2" applyFont="1" applyBorder="1" applyAlignment="1" applyProtection="1">
      <alignment horizontal="distributed"/>
    </xf>
    <xf numFmtId="0" fontId="2" fillId="0" borderId="0" xfId="2" applyFont="1" applyProtection="1">
      <alignment vertical="center"/>
    </xf>
    <xf numFmtId="0" fontId="2" fillId="0" borderId="11" xfId="2" applyFont="1" applyBorder="1" applyProtection="1">
      <alignment vertical="center"/>
    </xf>
    <xf numFmtId="0" fontId="3" fillId="0" borderId="22" xfId="2" applyFont="1" applyBorder="1" applyAlignment="1" applyProtection="1">
      <alignment horizontal="center" vertical="center"/>
    </xf>
    <xf numFmtId="0" fontId="3" fillId="0" borderId="22" xfId="2" applyFont="1" applyFill="1" applyBorder="1" applyAlignment="1" applyProtection="1">
      <alignment horizontal="center" vertical="center"/>
    </xf>
    <xf numFmtId="0" fontId="3" fillId="0" borderId="22" xfId="2" applyFont="1" applyBorder="1" applyAlignment="1" applyProtection="1">
      <alignment horizontal="center" vertical="center" shrinkToFit="1"/>
    </xf>
    <xf numFmtId="0" fontId="14" fillId="0" borderId="33" xfId="2" applyFont="1" applyBorder="1" applyAlignment="1" applyProtection="1">
      <alignment horizontal="center" vertical="center" shrinkToFit="1"/>
    </xf>
    <xf numFmtId="0" fontId="14" fillId="0" borderId="34" xfId="2" applyFont="1" applyBorder="1" applyAlignment="1" applyProtection="1">
      <alignment horizontal="center" vertical="center" shrinkToFit="1"/>
    </xf>
    <xf numFmtId="0" fontId="3" fillId="0" borderId="34" xfId="2" applyFont="1" applyBorder="1" applyAlignment="1" applyProtection="1">
      <alignment horizontal="right" vertical="center" shrinkToFit="1"/>
    </xf>
    <xf numFmtId="0" fontId="3" fillId="0" borderId="35" xfId="2" applyFont="1" applyBorder="1" applyAlignment="1" applyProtection="1">
      <alignment horizontal="right" vertical="center" shrinkToFit="1"/>
    </xf>
    <xf numFmtId="0" fontId="14" fillId="0" borderId="33" xfId="2" applyFont="1" applyBorder="1" applyAlignment="1" applyProtection="1">
      <alignment horizontal="right" vertical="center" shrinkToFit="1"/>
    </xf>
    <xf numFmtId="0" fontId="14" fillId="0" borderId="34" xfId="2" applyFont="1" applyBorder="1" applyAlignment="1" applyProtection="1">
      <alignment horizontal="right" vertical="center" shrinkToFit="1"/>
    </xf>
    <xf numFmtId="0" fontId="3" fillId="0" borderId="30" xfId="2" applyFont="1" applyBorder="1" applyAlignment="1" applyProtection="1">
      <alignment horizontal="center" vertical="center" shrinkToFit="1"/>
    </xf>
    <xf numFmtId="0" fontId="3" fillId="0" borderId="36" xfId="2" applyFont="1" applyBorder="1" applyAlignment="1" applyProtection="1">
      <alignment horizontal="center" vertical="center" shrinkToFit="1"/>
    </xf>
    <xf numFmtId="0" fontId="3" fillId="0" borderId="22" xfId="2" applyFont="1" applyBorder="1" applyAlignment="1" applyProtection="1">
      <alignment vertical="center" shrinkToFit="1"/>
    </xf>
    <xf numFmtId="0" fontId="7" fillId="4" borderId="4" xfId="2" applyFont="1" applyFill="1" applyBorder="1" applyAlignment="1" applyProtection="1">
      <alignment horizontal="center" shrinkToFit="1"/>
      <protection locked="0"/>
    </xf>
    <xf numFmtId="0" fontId="7" fillId="4" borderId="5" xfId="2" applyFont="1" applyFill="1" applyBorder="1" applyAlignment="1" applyProtection="1">
      <alignment horizontal="center" shrinkToFit="1"/>
      <protection locked="0"/>
    </xf>
    <xf numFmtId="0" fontId="7" fillId="4" borderId="10" xfId="2" applyFont="1" applyFill="1" applyBorder="1" applyAlignment="1" applyProtection="1">
      <alignment horizontal="center" shrinkToFit="1"/>
      <protection locked="0"/>
    </xf>
    <xf numFmtId="0" fontId="7" fillId="4" borderId="11" xfId="2" applyFont="1" applyFill="1" applyBorder="1" applyAlignment="1" applyProtection="1">
      <alignment horizontal="center" shrinkToFit="1"/>
      <protection locked="0"/>
    </xf>
    <xf numFmtId="0" fontId="15" fillId="0" borderId="6" xfId="2" applyFont="1" applyBorder="1" applyAlignment="1" applyProtection="1">
      <alignment horizontal="right" shrinkToFit="1"/>
    </xf>
    <xf numFmtId="0" fontId="15" fillId="0" borderId="12" xfId="2" applyFont="1" applyBorder="1" applyAlignment="1" applyProtection="1">
      <alignment horizontal="right" shrinkToFit="1"/>
    </xf>
    <xf numFmtId="0" fontId="9" fillId="4" borderId="4" xfId="2" applyFont="1" applyFill="1" applyBorder="1" applyAlignment="1" applyProtection="1">
      <alignment horizontal="center" shrinkToFit="1"/>
      <protection locked="0"/>
    </xf>
    <xf numFmtId="0" fontId="9" fillId="4" borderId="5" xfId="2" applyFont="1" applyFill="1" applyBorder="1" applyAlignment="1" applyProtection="1">
      <alignment horizontal="center" shrinkToFit="1"/>
      <protection locked="0"/>
    </xf>
    <xf numFmtId="0" fontId="9" fillId="4" borderId="10" xfId="2" applyFont="1" applyFill="1" applyBorder="1" applyAlignment="1" applyProtection="1">
      <alignment horizontal="center" shrinkToFit="1"/>
      <protection locked="0"/>
    </xf>
    <xf numFmtId="0" fontId="9" fillId="4" borderId="11" xfId="2" applyFont="1" applyFill="1" applyBorder="1" applyAlignment="1" applyProtection="1">
      <alignment horizontal="center" shrinkToFit="1"/>
      <protection locked="0"/>
    </xf>
    <xf numFmtId="38" fontId="9" fillId="4" borderId="4" xfId="1" applyFont="1" applyFill="1" applyBorder="1" applyAlignment="1" applyProtection="1">
      <alignment horizontal="right" shrinkToFit="1"/>
      <protection locked="0"/>
    </xf>
    <xf numFmtId="38" fontId="9" fillId="4" borderId="5" xfId="1" applyFont="1" applyFill="1" applyBorder="1" applyAlignment="1" applyProtection="1">
      <alignment horizontal="right" shrinkToFit="1"/>
      <protection locked="0"/>
    </xf>
    <xf numFmtId="38" fontId="9" fillId="4" borderId="10" xfId="1" applyFont="1" applyFill="1" applyBorder="1" applyAlignment="1" applyProtection="1">
      <alignment horizontal="right" shrinkToFit="1"/>
      <protection locked="0"/>
    </xf>
    <xf numFmtId="38" fontId="9" fillId="4" borderId="11" xfId="1" applyFont="1" applyFill="1" applyBorder="1" applyAlignment="1" applyProtection="1">
      <alignment horizontal="right" shrinkToFit="1"/>
      <protection locked="0"/>
    </xf>
    <xf numFmtId="0" fontId="3" fillId="0" borderId="4" xfId="2" applyFont="1" applyBorder="1" applyAlignment="1" applyProtection="1">
      <alignment horizontal="center" vertical="center" shrinkToFit="1"/>
    </xf>
    <xf numFmtId="0" fontId="3" fillId="0" borderId="5" xfId="2" applyFont="1" applyBorder="1" applyAlignment="1" applyProtection="1">
      <alignment horizontal="center" vertical="center" shrinkToFit="1"/>
    </xf>
    <xf numFmtId="0" fontId="3" fillId="0" borderId="6" xfId="2" applyFont="1" applyBorder="1" applyAlignment="1" applyProtection="1">
      <alignment horizontal="center" vertical="center" shrinkToFit="1"/>
    </xf>
    <xf numFmtId="0" fontId="3" fillId="0" borderId="10" xfId="2" applyFont="1" applyBorder="1" applyAlignment="1" applyProtection="1">
      <alignment horizontal="center" vertical="center" shrinkToFit="1"/>
    </xf>
    <xf numFmtId="0" fontId="3" fillId="0" borderId="11" xfId="2" applyFont="1" applyBorder="1" applyAlignment="1" applyProtection="1">
      <alignment horizontal="center" vertical="center" shrinkToFit="1"/>
    </xf>
    <xf numFmtId="0" fontId="3" fillId="0" borderId="12" xfId="2" applyFont="1" applyBorder="1" applyAlignment="1" applyProtection="1">
      <alignment horizontal="center" vertical="center" shrinkToFit="1"/>
    </xf>
    <xf numFmtId="38" fontId="7" fillId="4" borderId="4" xfId="1" applyFont="1" applyFill="1" applyBorder="1" applyAlignment="1" applyProtection="1">
      <alignment horizontal="right" shrinkToFit="1"/>
      <protection locked="0"/>
    </xf>
    <xf numFmtId="38" fontId="7" fillId="4" borderId="5" xfId="1" applyFont="1" applyFill="1" applyBorder="1" applyAlignment="1" applyProtection="1">
      <alignment horizontal="right" shrinkToFit="1"/>
      <protection locked="0"/>
    </xf>
    <xf numFmtId="38" fontId="7" fillId="4" borderId="10" xfId="1" applyFont="1" applyFill="1" applyBorder="1" applyAlignment="1" applyProtection="1">
      <alignment horizontal="right" shrinkToFit="1"/>
      <protection locked="0"/>
    </xf>
    <xf numFmtId="38" fontId="7" fillId="4" borderId="11" xfId="1" applyFont="1" applyFill="1" applyBorder="1" applyAlignment="1" applyProtection="1">
      <alignment horizontal="right" shrinkToFit="1"/>
      <protection locked="0"/>
    </xf>
    <xf numFmtId="38" fontId="13" fillId="4" borderId="4" xfId="1" applyFont="1" applyFill="1" applyBorder="1" applyAlignment="1" applyProtection="1">
      <alignment horizontal="right" shrinkToFit="1"/>
      <protection locked="0"/>
    </xf>
    <xf numFmtId="38" fontId="13" fillId="4" borderId="5" xfId="1" applyFont="1" applyFill="1" applyBorder="1" applyAlignment="1" applyProtection="1">
      <alignment horizontal="right" shrinkToFit="1"/>
      <protection locked="0"/>
    </xf>
    <xf numFmtId="38" fontId="13" fillId="4" borderId="10" xfId="1" applyFont="1" applyFill="1" applyBorder="1" applyAlignment="1" applyProtection="1">
      <alignment horizontal="right" shrinkToFit="1"/>
      <protection locked="0"/>
    </xf>
    <xf numFmtId="38" fontId="13" fillId="4" borderId="11" xfId="1" applyFont="1" applyFill="1" applyBorder="1" applyAlignment="1" applyProtection="1">
      <alignment horizontal="right" shrinkToFit="1"/>
      <protection locked="0"/>
    </xf>
    <xf numFmtId="0" fontId="16" fillId="0" borderId="22" xfId="2" applyFont="1" applyBorder="1" applyAlignment="1" applyProtection="1">
      <alignment horizontal="center" vertical="center" wrapText="1" shrinkToFit="1"/>
    </xf>
    <xf numFmtId="0" fontId="3" fillId="0" borderId="11" xfId="2" applyFont="1" applyBorder="1" applyAlignment="1" applyProtection="1">
      <alignment horizontal="left" shrinkToFit="1"/>
    </xf>
    <xf numFmtId="0" fontId="3" fillId="0" borderId="0" xfId="2" applyFont="1" applyAlignment="1" applyProtection="1">
      <alignment horizontal="left" shrinkToFit="1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 shrinkToFit="1"/>
    </xf>
    <xf numFmtId="0" fontId="3" fillId="0" borderId="7" xfId="2" applyFont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/>
    </xf>
    <xf numFmtId="38" fontId="9" fillId="4" borderId="4" xfId="1" applyFont="1" applyFill="1" applyBorder="1" applyAlignment="1" applyProtection="1">
      <alignment horizontal="right" vertical="center" shrinkToFit="1"/>
      <protection locked="0"/>
    </xf>
    <xf numFmtId="38" fontId="9" fillId="4" borderId="5" xfId="1" applyFont="1" applyFill="1" applyBorder="1" applyAlignment="1" applyProtection="1">
      <alignment horizontal="right" vertical="center" shrinkToFit="1"/>
      <protection locked="0"/>
    </xf>
    <xf numFmtId="38" fontId="9" fillId="4" borderId="6" xfId="1" applyFont="1" applyFill="1" applyBorder="1" applyAlignment="1" applyProtection="1">
      <alignment horizontal="right" vertical="center" shrinkToFit="1"/>
      <protection locked="0"/>
    </xf>
    <xf numFmtId="38" fontId="9" fillId="4" borderId="10" xfId="1" applyFont="1" applyFill="1" applyBorder="1" applyAlignment="1" applyProtection="1">
      <alignment horizontal="right" vertical="center" shrinkToFit="1"/>
      <protection locked="0"/>
    </xf>
    <xf numFmtId="38" fontId="9" fillId="4" borderId="11" xfId="1" applyFont="1" applyFill="1" applyBorder="1" applyAlignment="1" applyProtection="1">
      <alignment horizontal="right" vertical="center" shrinkToFit="1"/>
      <protection locked="0"/>
    </xf>
    <xf numFmtId="38" fontId="9" fillId="4" borderId="12" xfId="1" applyFont="1" applyFill="1" applyBorder="1" applyAlignment="1" applyProtection="1">
      <alignment horizontal="right" vertical="center" shrinkToFit="1"/>
      <protection locked="0"/>
    </xf>
    <xf numFmtId="38" fontId="9" fillId="0" borderId="4" xfId="1" applyFont="1" applyFill="1" applyBorder="1" applyAlignment="1" applyProtection="1">
      <alignment horizontal="right" vertical="center" shrinkToFit="1"/>
    </xf>
    <xf numFmtId="38" fontId="9" fillId="0" borderId="5" xfId="1" applyFont="1" applyFill="1" applyBorder="1" applyAlignment="1" applyProtection="1">
      <alignment horizontal="right" vertical="center" shrinkToFit="1"/>
    </xf>
    <xf numFmtId="38" fontId="9" fillId="0" borderId="6" xfId="1" applyFont="1" applyFill="1" applyBorder="1" applyAlignment="1" applyProtection="1">
      <alignment horizontal="right" vertical="center" shrinkToFit="1"/>
    </xf>
    <xf numFmtId="38" fontId="9" fillId="0" borderId="10" xfId="1" applyFont="1" applyFill="1" applyBorder="1" applyAlignment="1" applyProtection="1">
      <alignment horizontal="right" vertical="center" shrinkToFit="1"/>
    </xf>
    <xf numFmtId="38" fontId="9" fillId="0" borderId="11" xfId="1" applyFont="1" applyFill="1" applyBorder="1" applyAlignment="1" applyProtection="1">
      <alignment horizontal="right" vertical="center" shrinkToFit="1"/>
    </xf>
    <xf numFmtId="38" fontId="9" fillId="0" borderId="12" xfId="1" applyFont="1" applyFill="1" applyBorder="1" applyAlignment="1" applyProtection="1">
      <alignment horizontal="right" vertical="center" shrinkToFit="1"/>
    </xf>
    <xf numFmtId="0" fontId="18" fillId="0" borderId="5" xfId="2" applyFont="1" applyBorder="1" applyAlignment="1" applyProtection="1">
      <alignment horizontal="center" vertical="top" shrinkToFit="1"/>
    </xf>
    <xf numFmtId="0" fontId="3" fillId="0" borderId="0" xfId="2" applyFont="1" applyAlignment="1" applyProtection="1">
      <alignment horizontal="left" vertical="center"/>
    </xf>
    <xf numFmtId="178" fontId="3" fillId="4" borderId="22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Border="1" applyAlignment="1" applyProtection="1">
      <alignment horizontal="left" vertical="center"/>
    </xf>
    <xf numFmtId="0" fontId="20" fillId="0" borderId="7" xfId="2" applyFont="1" applyBorder="1" applyAlignment="1" applyProtection="1">
      <alignment horizontal="left" vertical="center" wrapText="1"/>
    </xf>
    <xf numFmtId="0" fontId="20" fillId="0" borderId="0" xfId="2" applyFont="1" applyBorder="1" applyAlignment="1" applyProtection="1">
      <alignment horizontal="left" vertical="center" wrapText="1"/>
    </xf>
    <xf numFmtId="0" fontId="20" fillId="0" borderId="8" xfId="2" applyFont="1" applyBorder="1" applyAlignment="1" applyProtection="1">
      <alignment horizontal="left" vertical="center" wrapText="1"/>
    </xf>
    <xf numFmtId="0" fontId="3" fillId="0" borderId="7" xfId="2" applyFont="1" applyFill="1" applyBorder="1" applyAlignment="1" applyProtection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3" fillId="0" borderId="0" xfId="2" applyFont="1" applyBorder="1" applyAlignment="1" applyProtection="1">
      <alignment horizontal="left" shrinkToFit="1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 shrinkToFit="1"/>
    </xf>
    <xf numFmtId="0" fontId="2" fillId="0" borderId="0" xfId="2" applyFont="1" applyFill="1" applyAlignment="1" applyProtection="1">
      <alignment horizontal="center" vertical="center"/>
    </xf>
    <xf numFmtId="0" fontId="15" fillId="0" borderId="0" xfId="2" applyFont="1" applyFill="1" applyAlignment="1" applyProtection="1">
      <alignment horizontal="left" vertical="center" shrinkToFit="1"/>
    </xf>
    <xf numFmtId="0" fontId="2" fillId="0" borderId="0" xfId="2" applyFont="1" applyAlignment="1" applyProtection="1">
      <alignment horizontal="left" vertical="center"/>
    </xf>
    <xf numFmtId="0" fontId="12" fillId="4" borderId="0" xfId="2" applyFont="1" applyFill="1" applyBorder="1" applyAlignment="1" applyProtection="1">
      <alignment horizontal="center" vertical="center" shrinkToFit="1"/>
      <protection locked="0"/>
    </xf>
    <xf numFmtId="181" fontId="9" fillId="0" borderId="4" xfId="2" applyNumberFormat="1" applyFont="1" applyFill="1" applyBorder="1" applyAlignment="1" applyProtection="1">
      <alignment horizontal="center" vertical="center" shrinkToFit="1"/>
    </xf>
    <xf numFmtId="181" fontId="9" fillId="0" borderId="5" xfId="2" applyNumberFormat="1" applyFont="1" applyFill="1" applyBorder="1" applyAlignment="1" applyProtection="1">
      <alignment horizontal="center" vertical="center" shrinkToFit="1"/>
    </xf>
    <xf numFmtId="181" fontId="9" fillId="0" borderId="6" xfId="2" applyNumberFormat="1" applyFont="1" applyFill="1" applyBorder="1" applyAlignment="1" applyProtection="1">
      <alignment horizontal="center" vertical="center" shrinkToFit="1"/>
    </xf>
    <xf numFmtId="181" fontId="9" fillId="0" borderId="10" xfId="2" applyNumberFormat="1" applyFont="1" applyFill="1" applyBorder="1" applyAlignment="1" applyProtection="1">
      <alignment horizontal="center" vertical="center" shrinkToFit="1"/>
    </xf>
    <xf numFmtId="181" fontId="9" fillId="0" borderId="11" xfId="2" applyNumberFormat="1" applyFont="1" applyFill="1" applyBorder="1" applyAlignment="1" applyProtection="1">
      <alignment horizontal="center" vertical="center" shrinkToFit="1"/>
    </xf>
    <xf numFmtId="181" fontId="9" fillId="0" borderId="12" xfId="2" applyNumberFormat="1" applyFont="1" applyFill="1" applyBorder="1" applyAlignment="1" applyProtection="1">
      <alignment horizontal="center" vertical="center" shrinkToFit="1"/>
    </xf>
    <xf numFmtId="0" fontId="21" fillId="0" borderId="11" xfId="2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/>
    </xf>
    <xf numFmtId="0" fontId="16" fillId="0" borderId="0" xfId="2" applyFont="1" applyAlignment="1" applyProtection="1">
      <alignment horizontal="left" vertical="center" wrapText="1"/>
    </xf>
    <xf numFmtId="38" fontId="9" fillId="0" borderId="4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10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right" vertical="center"/>
    </xf>
    <xf numFmtId="38" fontId="9" fillId="0" borderId="12" xfId="1" applyFont="1" applyFill="1" applyBorder="1" applyAlignment="1" applyProtection="1">
      <alignment horizontal="right" vertical="center"/>
    </xf>
    <xf numFmtId="38" fontId="9" fillId="0" borderId="4" xfId="2" applyNumberFormat="1" applyFont="1" applyFill="1" applyBorder="1" applyAlignment="1" applyProtection="1">
      <alignment horizontal="right" vertical="center"/>
    </xf>
    <xf numFmtId="0" fontId="9" fillId="0" borderId="5" xfId="2" applyFont="1" applyFill="1" applyBorder="1" applyAlignment="1" applyProtection="1">
      <alignment horizontal="right" vertical="center"/>
    </xf>
    <xf numFmtId="0" fontId="9" fillId="0" borderId="6" xfId="2" applyFont="1" applyFill="1" applyBorder="1" applyAlignment="1" applyProtection="1">
      <alignment horizontal="right" vertical="center"/>
    </xf>
    <xf numFmtId="0" fontId="9" fillId="0" borderId="10" xfId="2" applyFont="1" applyFill="1" applyBorder="1" applyAlignment="1" applyProtection="1">
      <alignment horizontal="right" vertical="center"/>
    </xf>
    <xf numFmtId="0" fontId="9" fillId="0" borderId="11" xfId="2" applyFont="1" applyFill="1" applyBorder="1" applyAlignment="1" applyProtection="1">
      <alignment horizontal="right" vertical="center"/>
    </xf>
    <xf numFmtId="0" fontId="9" fillId="0" borderId="12" xfId="2" applyFont="1" applyFill="1" applyBorder="1" applyAlignment="1" applyProtection="1">
      <alignment horizontal="right" vertical="center"/>
    </xf>
    <xf numFmtId="0" fontId="19" fillId="0" borderId="5" xfId="2" applyFont="1" applyBorder="1" applyAlignment="1" applyProtection="1">
      <alignment horizontal="center" vertical="center" shrinkToFit="1"/>
    </xf>
    <xf numFmtId="0" fontId="17" fillId="0" borderId="0" xfId="2" applyFont="1" applyAlignment="1" applyProtection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F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152401</xdr:rowOff>
    </xdr:from>
    <xdr:to>
      <xdr:col>10</xdr:col>
      <xdr:colOff>0</xdr:colOff>
      <xdr:row>12</xdr:row>
      <xdr:rowOff>9526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381250" y="1209676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47700" y="4324350"/>
          <a:ext cx="6477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24</xdr:row>
      <xdr:rowOff>47625</xdr:rowOff>
    </xdr:from>
    <xdr:to>
      <xdr:col>12</xdr:col>
      <xdr:colOff>95250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657225" y="4067175"/>
          <a:ext cx="138112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76200</xdr:colOff>
      <xdr:row>27</xdr:row>
      <xdr:rowOff>123825</xdr:rowOff>
    </xdr:from>
    <xdr:to>
      <xdr:col>29</xdr:col>
      <xdr:colOff>85725</xdr:colOff>
      <xdr:row>29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flipH="1" flipV="1">
          <a:off x="4772025" y="4600575"/>
          <a:ext cx="9525" cy="2095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view="pageBreakPreview" zoomScaleNormal="100" zoomScaleSheetLayoutView="100" workbookViewId="0">
      <selection activeCell="AC48" sqref="AC48"/>
    </sheetView>
  </sheetViews>
  <sheetFormatPr defaultRowHeight="13.5" x14ac:dyDescent="0.15"/>
  <cols>
    <col min="1" max="32" width="3.125" style="13" customWidth="1"/>
    <col min="33" max="16384" width="9" style="13"/>
  </cols>
  <sheetData>
    <row r="1" spans="1:30" x14ac:dyDescent="0.15">
      <c r="A1" s="13" t="s">
        <v>60</v>
      </c>
    </row>
    <row r="2" spans="1:30" x14ac:dyDescent="0.15">
      <c r="V2" s="14" t="s">
        <v>1</v>
      </c>
      <c r="W2" s="15"/>
      <c r="X2" s="15"/>
      <c r="Y2" s="15"/>
      <c r="Z2" s="16"/>
    </row>
    <row r="3" spans="1:30" x14ac:dyDescent="0.15">
      <c r="B3" s="100" t="s">
        <v>0</v>
      </c>
      <c r="C3" s="100"/>
      <c r="D3" s="100" t="s">
        <v>58</v>
      </c>
      <c r="E3" s="100"/>
      <c r="F3" s="100"/>
      <c r="V3" s="17" t="s">
        <v>2</v>
      </c>
      <c r="W3" s="18"/>
      <c r="X3" s="18"/>
      <c r="Y3" s="18"/>
      <c r="Z3" s="19"/>
    </row>
    <row r="4" spans="1:30" x14ac:dyDescent="0.15">
      <c r="B4" s="20">
        <v>1</v>
      </c>
      <c r="C4" s="21">
        <v>2</v>
      </c>
      <c r="D4" s="20">
        <v>3</v>
      </c>
      <c r="E4" s="22">
        <v>4</v>
      </c>
      <c r="F4" s="21">
        <v>5</v>
      </c>
      <c r="V4" s="17" t="s">
        <v>145</v>
      </c>
      <c r="W4" s="18"/>
      <c r="X4" s="18"/>
      <c r="Y4" s="18"/>
      <c r="Z4" s="19"/>
    </row>
    <row r="5" spans="1:30" ht="17.25" x14ac:dyDescent="0.2">
      <c r="B5" s="105">
        <v>0</v>
      </c>
      <c r="C5" s="107">
        <v>1</v>
      </c>
      <c r="D5" s="105">
        <v>5</v>
      </c>
      <c r="E5" s="109">
        <v>2</v>
      </c>
      <c r="F5" s="107">
        <v>2</v>
      </c>
      <c r="K5" s="23" t="s">
        <v>12</v>
      </c>
      <c r="V5" s="17" t="s">
        <v>4</v>
      </c>
      <c r="W5" s="18"/>
      <c r="X5" s="18"/>
      <c r="Y5" s="18"/>
      <c r="Z5" s="19"/>
    </row>
    <row r="6" spans="1:30" ht="12" customHeight="1" x14ac:dyDescent="0.15">
      <c r="B6" s="106"/>
      <c r="C6" s="108"/>
      <c r="D6" s="106"/>
      <c r="E6" s="110"/>
      <c r="F6" s="108"/>
      <c r="V6" s="17" t="s">
        <v>5</v>
      </c>
      <c r="W6" s="18"/>
      <c r="X6" s="18"/>
      <c r="Y6" s="18"/>
      <c r="Z6" s="19"/>
    </row>
    <row r="7" spans="1:30" ht="12.75" customHeight="1" x14ac:dyDescent="0.15">
      <c r="V7" s="17" t="s">
        <v>7</v>
      </c>
      <c r="W7" s="18"/>
      <c r="X7" s="18"/>
      <c r="Y7" s="18"/>
      <c r="Z7" s="19"/>
    </row>
    <row r="8" spans="1:30" ht="12" customHeight="1" x14ac:dyDescent="0.15">
      <c r="K8" s="24"/>
      <c r="L8" s="24"/>
      <c r="M8" s="24"/>
      <c r="N8" s="24"/>
      <c r="O8" s="24"/>
      <c r="P8" s="24"/>
      <c r="Q8" s="24"/>
      <c r="R8" s="24"/>
      <c r="S8" s="24"/>
      <c r="T8" s="24"/>
      <c r="U8" s="16"/>
      <c r="V8" s="17" t="s">
        <v>10</v>
      </c>
      <c r="W8" s="18"/>
      <c r="X8" s="18"/>
      <c r="Y8" s="18"/>
      <c r="Z8" s="19"/>
    </row>
    <row r="9" spans="1:30" ht="12" customHeight="1" x14ac:dyDescent="0.15">
      <c r="V9" s="25" t="s">
        <v>52</v>
      </c>
      <c r="W9" s="26"/>
      <c r="X9" s="26"/>
      <c r="Y9" s="26"/>
      <c r="Z9" s="27"/>
    </row>
    <row r="10" spans="1:30" ht="12" customHeight="1" x14ac:dyDescent="0.15"/>
    <row r="11" spans="1:30" ht="12" customHeight="1" x14ac:dyDescent="0.15">
      <c r="V11" s="97" t="s">
        <v>131</v>
      </c>
      <c r="W11" s="98"/>
      <c r="X11" s="98"/>
      <c r="Y11" s="98"/>
      <c r="Z11" s="98"/>
      <c r="AA11" s="98"/>
      <c r="AB11" s="98"/>
      <c r="AC11" s="98"/>
      <c r="AD11" s="99"/>
    </row>
    <row r="12" spans="1:30" ht="12" customHeight="1" x14ac:dyDescent="0.15">
      <c r="V12" s="17" t="s">
        <v>3</v>
      </c>
      <c r="W12" s="18"/>
      <c r="X12" s="28"/>
      <c r="Y12" s="18"/>
      <c r="Z12" s="28"/>
      <c r="AA12" s="28"/>
      <c r="AB12" s="28"/>
      <c r="AC12" s="28"/>
      <c r="AD12" s="19"/>
    </row>
    <row r="13" spans="1:30" ht="13.5" customHeight="1" x14ac:dyDescent="0.15">
      <c r="B13" s="100" t="s">
        <v>40</v>
      </c>
      <c r="C13" s="100"/>
      <c r="D13" s="100"/>
      <c r="E13" s="100"/>
      <c r="F13" s="100"/>
      <c r="G13" s="100"/>
      <c r="H13" s="100"/>
      <c r="I13" s="100"/>
      <c r="J13" s="100" t="s">
        <v>8</v>
      </c>
      <c r="K13" s="100"/>
      <c r="L13" s="100" t="s">
        <v>9</v>
      </c>
      <c r="M13" s="100"/>
      <c r="N13" s="100"/>
      <c r="O13" s="100"/>
      <c r="P13" s="100"/>
      <c r="Q13" s="100"/>
      <c r="R13" s="101"/>
      <c r="S13" s="102"/>
      <c r="T13" s="102"/>
      <c r="V13" s="17" t="s">
        <v>39</v>
      </c>
      <c r="W13" s="18"/>
      <c r="X13" s="28"/>
      <c r="Y13" s="18"/>
      <c r="Z13" s="28"/>
      <c r="AA13" s="28"/>
      <c r="AB13" s="28"/>
      <c r="AC13" s="28"/>
      <c r="AD13" s="19"/>
    </row>
    <row r="14" spans="1:30" ht="13.5" customHeight="1" x14ac:dyDescent="0.15">
      <c r="B14" s="20">
        <v>6</v>
      </c>
      <c r="C14" s="22">
        <v>7</v>
      </c>
      <c r="D14" s="22">
        <v>8</v>
      </c>
      <c r="E14" s="22">
        <v>9</v>
      </c>
      <c r="F14" s="22">
        <v>10</v>
      </c>
      <c r="G14" s="22">
        <v>11</v>
      </c>
      <c r="H14" s="22">
        <v>12</v>
      </c>
      <c r="I14" s="21">
        <v>13</v>
      </c>
      <c r="J14" s="29">
        <v>14</v>
      </c>
      <c r="K14" s="21">
        <v>15</v>
      </c>
      <c r="L14" s="29">
        <v>16</v>
      </c>
      <c r="M14" s="22">
        <v>17</v>
      </c>
      <c r="N14" s="22">
        <v>18</v>
      </c>
      <c r="O14" s="22">
        <v>19</v>
      </c>
      <c r="P14" s="22">
        <v>20</v>
      </c>
      <c r="Q14" s="21">
        <v>21</v>
      </c>
      <c r="R14" s="93"/>
      <c r="S14" s="93"/>
      <c r="T14" s="93"/>
      <c r="V14" s="17" t="s">
        <v>6</v>
      </c>
      <c r="W14" s="18"/>
      <c r="X14" s="28"/>
      <c r="Y14" s="18"/>
      <c r="Z14" s="28"/>
      <c r="AA14" s="28"/>
      <c r="AB14" s="28"/>
      <c r="AC14" s="28"/>
      <c r="AD14" s="19"/>
    </row>
    <row r="15" spans="1:30" ht="13.5" customHeight="1" x14ac:dyDescent="0.15">
      <c r="B15" s="103">
        <v>0</v>
      </c>
      <c r="C15" s="165"/>
      <c r="D15" s="166"/>
      <c r="E15" s="166"/>
      <c r="F15" s="166"/>
      <c r="G15" s="166"/>
      <c r="H15" s="166"/>
      <c r="I15" s="167"/>
      <c r="J15" s="155"/>
      <c r="K15" s="156"/>
      <c r="L15" s="159"/>
      <c r="M15" s="160"/>
      <c r="N15" s="160"/>
      <c r="O15" s="160"/>
      <c r="P15" s="160"/>
      <c r="Q15" s="161"/>
      <c r="R15" s="102"/>
      <c r="S15" s="102"/>
      <c r="T15" s="102"/>
      <c r="V15" s="25" t="s">
        <v>11</v>
      </c>
      <c r="W15" s="26"/>
      <c r="X15" s="26"/>
      <c r="Y15" s="26"/>
      <c r="Z15" s="30"/>
      <c r="AA15" s="30"/>
      <c r="AB15" s="30"/>
      <c r="AC15" s="30"/>
      <c r="AD15" s="27"/>
    </row>
    <row r="16" spans="1:30" ht="13.5" customHeight="1" x14ac:dyDescent="0.15">
      <c r="B16" s="104"/>
      <c r="C16" s="168"/>
      <c r="D16" s="169"/>
      <c r="E16" s="169"/>
      <c r="F16" s="169"/>
      <c r="G16" s="169"/>
      <c r="H16" s="169"/>
      <c r="I16" s="170"/>
      <c r="J16" s="157"/>
      <c r="K16" s="158"/>
      <c r="L16" s="162"/>
      <c r="M16" s="163"/>
      <c r="N16" s="163"/>
      <c r="O16" s="163"/>
      <c r="P16" s="163"/>
      <c r="Q16" s="164"/>
      <c r="R16" s="102"/>
      <c r="S16" s="102"/>
      <c r="T16" s="102"/>
    </row>
    <row r="17" spans="2:30" ht="13.5" customHeight="1" x14ac:dyDescent="0.15">
      <c r="B17" s="127" t="s">
        <v>46</v>
      </c>
      <c r="C17" s="128"/>
      <c r="D17" s="128"/>
      <c r="E17" s="129"/>
      <c r="F17" s="142" t="s">
        <v>18</v>
      </c>
      <c r="G17" s="142"/>
      <c r="H17" s="142"/>
      <c r="I17" s="142"/>
      <c r="J17" s="142"/>
      <c r="K17" s="142"/>
      <c r="L17" s="127" t="s">
        <v>13</v>
      </c>
      <c r="M17" s="128"/>
      <c r="N17" s="128"/>
      <c r="O17" s="128"/>
      <c r="P17" s="128"/>
      <c r="Q17" s="128"/>
      <c r="R17" s="128"/>
      <c r="S17" s="129"/>
      <c r="T17" s="143" t="s">
        <v>14</v>
      </c>
      <c r="U17" s="144"/>
      <c r="V17" s="144"/>
      <c r="W17" s="144"/>
      <c r="X17" s="144"/>
      <c r="Y17" s="144"/>
      <c r="Z17" s="144"/>
      <c r="AA17" s="144"/>
      <c r="AB17" s="144"/>
      <c r="AC17" s="145"/>
    </row>
    <row r="18" spans="2:30" ht="13.5" customHeight="1" x14ac:dyDescent="0.15">
      <c r="B18" s="133"/>
      <c r="C18" s="134"/>
      <c r="D18" s="134"/>
      <c r="E18" s="135"/>
      <c r="F18" s="146" t="s">
        <v>147</v>
      </c>
      <c r="G18" s="147"/>
      <c r="H18" s="147"/>
      <c r="I18" s="147"/>
      <c r="J18" s="147"/>
      <c r="K18" s="148"/>
      <c r="L18" s="133"/>
      <c r="M18" s="134"/>
      <c r="N18" s="134"/>
      <c r="O18" s="134"/>
      <c r="P18" s="134"/>
      <c r="Q18" s="134"/>
      <c r="R18" s="134"/>
      <c r="S18" s="135"/>
      <c r="T18" s="149" t="s">
        <v>47</v>
      </c>
      <c r="U18" s="150"/>
      <c r="V18" s="151"/>
      <c r="W18" s="152" t="s">
        <v>15</v>
      </c>
      <c r="X18" s="153"/>
      <c r="Y18" s="153"/>
      <c r="Z18" s="153"/>
      <c r="AA18" s="153"/>
      <c r="AB18" s="153"/>
      <c r="AC18" s="154"/>
    </row>
    <row r="19" spans="2:30" ht="13.5" customHeight="1" x14ac:dyDescent="0.15">
      <c r="B19" s="127" t="s">
        <v>45</v>
      </c>
      <c r="C19" s="128"/>
      <c r="D19" s="128"/>
      <c r="E19" s="129"/>
      <c r="F19" s="136">
        <f>'一部繰上償還に係る計算書 (入力)'!AI15</f>
        <v>0</v>
      </c>
      <c r="G19" s="137"/>
      <c r="H19" s="137"/>
      <c r="I19" s="137"/>
      <c r="J19" s="137"/>
      <c r="K19" s="31"/>
      <c r="L19" s="32">
        <v>22</v>
      </c>
      <c r="M19" s="33"/>
      <c r="N19" s="33"/>
      <c r="O19" s="33"/>
      <c r="P19" s="33"/>
      <c r="Q19" s="33"/>
      <c r="R19" s="33"/>
      <c r="S19" s="34">
        <v>29</v>
      </c>
      <c r="T19" s="32">
        <v>30</v>
      </c>
      <c r="U19" s="33"/>
      <c r="V19" s="34">
        <v>32</v>
      </c>
      <c r="W19" s="32">
        <v>33</v>
      </c>
      <c r="X19" s="33"/>
      <c r="Y19" s="33"/>
      <c r="Z19" s="33"/>
      <c r="AA19" s="33"/>
      <c r="AB19" s="33"/>
      <c r="AC19" s="34">
        <v>39</v>
      </c>
    </row>
    <row r="20" spans="2:30" ht="13.5" customHeight="1" x14ac:dyDescent="0.25">
      <c r="B20" s="130"/>
      <c r="C20" s="131"/>
      <c r="D20" s="131"/>
      <c r="E20" s="132"/>
      <c r="F20" s="138"/>
      <c r="G20" s="139"/>
      <c r="H20" s="139"/>
      <c r="I20" s="139"/>
      <c r="J20" s="139"/>
      <c r="K20" s="35"/>
      <c r="L20" s="123">
        <f>'一部繰上償還に係る計算書 (入力)'!AD21</f>
        <v>0</v>
      </c>
      <c r="M20" s="124"/>
      <c r="N20" s="124"/>
      <c r="O20" s="124"/>
      <c r="P20" s="124"/>
      <c r="Q20" s="124"/>
      <c r="R20" s="124"/>
      <c r="S20" s="36"/>
      <c r="T20" s="111">
        <f>'一部繰上償還に係る計算書 (入力)'!Y53</f>
        <v>0</v>
      </c>
      <c r="U20" s="112"/>
      <c r="V20" s="113"/>
      <c r="W20" s="117">
        <f>'一部繰上償還に係る計算書 (入力)'!AD53</f>
        <v>0</v>
      </c>
      <c r="X20" s="118"/>
      <c r="Y20" s="118"/>
      <c r="Z20" s="118"/>
      <c r="AA20" s="118"/>
      <c r="AB20" s="118"/>
      <c r="AC20" s="119"/>
    </row>
    <row r="21" spans="2:30" ht="13.5" customHeight="1" x14ac:dyDescent="0.25">
      <c r="B21" s="133"/>
      <c r="C21" s="134"/>
      <c r="D21" s="134"/>
      <c r="E21" s="135"/>
      <c r="F21" s="140"/>
      <c r="G21" s="141"/>
      <c r="H21" s="141"/>
      <c r="I21" s="141"/>
      <c r="J21" s="141"/>
      <c r="K21" s="37" t="s">
        <v>16</v>
      </c>
      <c r="L21" s="125"/>
      <c r="M21" s="126"/>
      <c r="N21" s="126"/>
      <c r="O21" s="126"/>
      <c r="P21" s="126"/>
      <c r="Q21" s="126"/>
      <c r="R21" s="126"/>
      <c r="S21" s="38"/>
      <c r="T21" s="114"/>
      <c r="U21" s="115"/>
      <c r="V21" s="116"/>
      <c r="W21" s="120"/>
      <c r="X21" s="121"/>
      <c r="Y21" s="121"/>
      <c r="Z21" s="121"/>
      <c r="AA21" s="121"/>
      <c r="AB21" s="121"/>
      <c r="AC21" s="122"/>
    </row>
    <row r="22" spans="2:30" ht="13.5" customHeight="1" x14ac:dyDescent="0.15">
      <c r="B22" s="180" t="s">
        <v>61</v>
      </c>
      <c r="C22" s="181"/>
      <c r="D22" s="181"/>
      <c r="E22" s="182"/>
      <c r="F22" s="136">
        <f>'一部繰上償還に係る計算書 (入力)'!AI17</f>
        <v>0</v>
      </c>
      <c r="G22" s="137"/>
      <c r="H22" s="137"/>
      <c r="I22" s="137"/>
      <c r="J22" s="137"/>
      <c r="K22" s="39"/>
      <c r="L22" s="40">
        <v>40</v>
      </c>
      <c r="M22" s="41"/>
      <c r="N22" s="41"/>
      <c r="O22" s="41"/>
      <c r="P22" s="41"/>
      <c r="Q22" s="41"/>
      <c r="R22" s="41"/>
      <c r="S22" s="31">
        <v>47</v>
      </c>
      <c r="T22" s="40">
        <v>48</v>
      </c>
      <c r="U22" s="41"/>
      <c r="V22" s="31">
        <v>50</v>
      </c>
      <c r="W22" s="40">
        <v>51</v>
      </c>
      <c r="X22" s="41"/>
      <c r="Y22" s="41"/>
      <c r="Z22" s="41"/>
      <c r="AA22" s="41"/>
      <c r="AB22" s="41"/>
      <c r="AC22" s="31">
        <v>57</v>
      </c>
      <c r="AD22" s="93"/>
    </row>
    <row r="23" spans="2:30" ht="6.75" customHeight="1" x14ac:dyDescent="0.25">
      <c r="B23" s="183"/>
      <c r="C23" s="184"/>
      <c r="D23" s="184"/>
      <c r="E23" s="185"/>
      <c r="F23" s="138"/>
      <c r="G23" s="139"/>
      <c r="H23" s="139"/>
      <c r="I23" s="139"/>
      <c r="J23" s="139"/>
      <c r="K23" s="42"/>
      <c r="L23" s="123">
        <f>'一部繰上償還に係る計算書 (入力)'!AD23</f>
        <v>0</v>
      </c>
      <c r="M23" s="124"/>
      <c r="N23" s="124"/>
      <c r="O23" s="124"/>
      <c r="P23" s="124"/>
      <c r="Q23" s="124"/>
      <c r="R23" s="124"/>
      <c r="S23" s="36"/>
      <c r="T23" s="111">
        <f>'一部繰上償還に係る計算書 (入力)'!Y55</f>
        <v>0</v>
      </c>
      <c r="U23" s="112"/>
      <c r="V23" s="113"/>
      <c r="W23" s="117">
        <f>'一部繰上償還に係る計算書 (入力)'!AD55</f>
        <v>0</v>
      </c>
      <c r="X23" s="118"/>
      <c r="Y23" s="118"/>
      <c r="Z23" s="118"/>
      <c r="AA23" s="118"/>
      <c r="AB23" s="118"/>
      <c r="AC23" s="119"/>
      <c r="AD23" s="102"/>
    </row>
    <row r="24" spans="2:30" ht="20.25" customHeight="1" x14ac:dyDescent="0.25">
      <c r="B24" s="171" t="s">
        <v>62</v>
      </c>
      <c r="C24" s="172"/>
      <c r="D24" s="172"/>
      <c r="E24" s="173"/>
      <c r="F24" s="140"/>
      <c r="G24" s="141"/>
      <c r="H24" s="141"/>
      <c r="I24" s="141"/>
      <c r="J24" s="141"/>
      <c r="K24" s="37" t="s">
        <v>16</v>
      </c>
      <c r="L24" s="125"/>
      <c r="M24" s="126"/>
      <c r="N24" s="126"/>
      <c r="O24" s="126"/>
      <c r="P24" s="126"/>
      <c r="Q24" s="126"/>
      <c r="R24" s="126"/>
      <c r="S24" s="38"/>
      <c r="T24" s="114"/>
      <c r="U24" s="115"/>
      <c r="V24" s="116"/>
      <c r="W24" s="120"/>
      <c r="X24" s="121"/>
      <c r="Y24" s="121"/>
      <c r="Z24" s="121"/>
      <c r="AA24" s="121"/>
      <c r="AB24" s="121"/>
      <c r="AC24" s="122"/>
      <c r="AD24" s="102"/>
    </row>
    <row r="25" spans="2:30" ht="13.5" customHeight="1" x14ac:dyDescent="0.15">
      <c r="B25" s="174" t="s">
        <v>17</v>
      </c>
      <c r="C25" s="175"/>
      <c r="D25" s="175"/>
      <c r="E25" s="175"/>
      <c r="F25" s="175"/>
      <c r="G25" s="175"/>
      <c r="H25" s="175"/>
      <c r="I25" s="175"/>
      <c r="J25" s="175"/>
      <c r="K25" s="176"/>
      <c r="L25" s="123">
        <f>'一部繰上償還に係る計算書 (入力)'!U21+'一部繰上償還に係る計算書 (入力)'!U23</f>
        <v>0</v>
      </c>
      <c r="M25" s="124"/>
      <c r="N25" s="124"/>
      <c r="O25" s="124"/>
      <c r="P25" s="124"/>
      <c r="Q25" s="124"/>
      <c r="R25" s="124"/>
      <c r="S25" s="31"/>
      <c r="T25" s="100" t="s">
        <v>20</v>
      </c>
      <c r="U25" s="100"/>
      <c r="V25" s="100"/>
      <c r="W25" s="100"/>
      <c r="X25" s="100"/>
      <c r="Y25" s="100"/>
      <c r="Z25" s="100"/>
      <c r="AA25" s="100" t="s">
        <v>41</v>
      </c>
      <c r="AB25" s="100"/>
      <c r="AC25" s="100"/>
    </row>
    <row r="26" spans="2:30" ht="13.5" customHeight="1" x14ac:dyDescent="0.15">
      <c r="B26" s="177"/>
      <c r="C26" s="178"/>
      <c r="D26" s="178"/>
      <c r="E26" s="178"/>
      <c r="F26" s="178"/>
      <c r="G26" s="178"/>
      <c r="H26" s="178"/>
      <c r="I26" s="178"/>
      <c r="J26" s="178"/>
      <c r="K26" s="179"/>
      <c r="L26" s="125"/>
      <c r="M26" s="126"/>
      <c r="N26" s="126"/>
      <c r="O26" s="126"/>
      <c r="P26" s="126"/>
      <c r="Q26" s="126"/>
      <c r="R26" s="126"/>
      <c r="S26" s="37" t="s">
        <v>16</v>
      </c>
      <c r="T26" s="43">
        <v>58</v>
      </c>
      <c r="U26" s="44"/>
      <c r="V26" s="44"/>
      <c r="W26" s="44"/>
      <c r="X26" s="44"/>
      <c r="Y26" s="44"/>
      <c r="Z26" s="45">
        <v>64</v>
      </c>
      <c r="AA26" s="43">
        <v>78</v>
      </c>
      <c r="AB26" s="44"/>
      <c r="AC26" s="45">
        <v>80</v>
      </c>
    </row>
    <row r="27" spans="2:30" ht="13.5" customHeight="1" x14ac:dyDescent="0.15">
      <c r="B27" s="127" t="s">
        <v>48</v>
      </c>
      <c r="C27" s="128"/>
      <c r="D27" s="128"/>
      <c r="E27" s="128"/>
      <c r="F27" s="128"/>
      <c r="G27" s="128"/>
      <c r="H27" s="128"/>
      <c r="I27" s="128"/>
      <c r="J27" s="128"/>
      <c r="K27" s="129"/>
      <c r="L27" s="123">
        <f>'一部繰上償還に係る計算書 (入力)'!M23</f>
        <v>0</v>
      </c>
      <c r="M27" s="124"/>
      <c r="N27" s="124"/>
      <c r="O27" s="124"/>
      <c r="P27" s="124"/>
      <c r="Q27" s="124"/>
      <c r="R27" s="124"/>
      <c r="S27" s="31"/>
      <c r="T27" s="191"/>
      <c r="U27" s="192"/>
      <c r="V27" s="192"/>
      <c r="W27" s="192"/>
      <c r="X27" s="192"/>
      <c r="Y27" s="192"/>
      <c r="Z27" s="31"/>
      <c r="AA27" s="46"/>
      <c r="AB27" s="47"/>
      <c r="AC27" s="48"/>
    </row>
    <row r="28" spans="2:30" ht="13.5" customHeight="1" x14ac:dyDescent="0.15">
      <c r="B28" s="133"/>
      <c r="C28" s="134"/>
      <c r="D28" s="134"/>
      <c r="E28" s="134"/>
      <c r="F28" s="134"/>
      <c r="G28" s="134"/>
      <c r="H28" s="134"/>
      <c r="I28" s="134"/>
      <c r="J28" s="134"/>
      <c r="K28" s="135"/>
      <c r="L28" s="125"/>
      <c r="M28" s="126"/>
      <c r="N28" s="126"/>
      <c r="O28" s="126"/>
      <c r="P28" s="126"/>
      <c r="Q28" s="126"/>
      <c r="R28" s="126"/>
      <c r="S28" s="37" t="s">
        <v>16</v>
      </c>
      <c r="T28" s="193"/>
      <c r="U28" s="194"/>
      <c r="V28" s="194"/>
      <c r="W28" s="194"/>
      <c r="X28" s="194"/>
      <c r="Y28" s="194"/>
      <c r="Z28" s="37" t="s">
        <v>16</v>
      </c>
      <c r="AA28" s="49"/>
      <c r="AB28" s="50"/>
      <c r="AC28" s="51"/>
    </row>
    <row r="29" spans="2:30" ht="13.5" customHeight="1" x14ac:dyDescent="0.15">
      <c r="B29" s="127" t="s">
        <v>49</v>
      </c>
      <c r="C29" s="128"/>
      <c r="D29" s="128"/>
      <c r="E29" s="128"/>
      <c r="F29" s="128"/>
      <c r="G29" s="128"/>
      <c r="H29" s="128"/>
      <c r="I29" s="128"/>
      <c r="J29" s="128"/>
      <c r="K29" s="129"/>
      <c r="L29" s="123">
        <f>L20+L23+L25+L27</f>
        <v>0</v>
      </c>
      <c r="M29" s="124"/>
      <c r="N29" s="124"/>
      <c r="O29" s="124"/>
      <c r="P29" s="124"/>
      <c r="Q29" s="124"/>
      <c r="R29" s="124"/>
      <c r="S29" s="31"/>
      <c r="T29" s="52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 ht="13.5" customHeight="1" x14ac:dyDescent="0.15">
      <c r="B30" s="133"/>
      <c r="C30" s="134"/>
      <c r="D30" s="134"/>
      <c r="E30" s="134"/>
      <c r="F30" s="134"/>
      <c r="G30" s="134"/>
      <c r="H30" s="134"/>
      <c r="I30" s="134"/>
      <c r="J30" s="134"/>
      <c r="K30" s="135"/>
      <c r="L30" s="125"/>
      <c r="M30" s="126"/>
      <c r="N30" s="126"/>
      <c r="O30" s="126"/>
      <c r="P30" s="126"/>
      <c r="Q30" s="126"/>
      <c r="R30" s="126"/>
      <c r="S30" s="37" t="s">
        <v>16</v>
      </c>
      <c r="T30" s="52"/>
      <c r="U30" s="28"/>
      <c r="V30" s="28" t="s">
        <v>51</v>
      </c>
      <c r="W30" s="28"/>
      <c r="X30" s="28"/>
      <c r="Y30" s="28"/>
      <c r="Z30" s="28"/>
      <c r="AA30" s="28"/>
      <c r="AB30" s="28"/>
      <c r="AC30" s="28"/>
      <c r="AD30" s="28"/>
    </row>
    <row r="31" spans="2:30" x14ac:dyDescent="0.15">
      <c r="T31" s="28"/>
      <c r="U31" s="28"/>
      <c r="V31" s="28"/>
      <c r="X31" s="28"/>
      <c r="Y31" s="28"/>
      <c r="Z31" s="28"/>
      <c r="AA31" s="28"/>
      <c r="AB31" s="28"/>
      <c r="AC31" s="28"/>
    </row>
    <row r="32" spans="2:30" x14ac:dyDescent="0.15">
      <c r="N32" s="30"/>
    </row>
    <row r="33" spans="2:30" ht="14.25" customHeight="1" x14ac:dyDescent="0.15">
      <c r="B33" s="190" t="s">
        <v>19</v>
      </c>
      <c r="C33" s="190"/>
      <c r="D33" s="190"/>
      <c r="E33" s="190"/>
      <c r="F33" s="190"/>
      <c r="G33" s="190"/>
      <c r="H33" s="190"/>
      <c r="I33" s="195">
        <f>T27</f>
        <v>0</v>
      </c>
      <c r="J33" s="196"/>
      <c r="K33" s="196"/>
      <c r="L33" s="196"/>
      <c r="M33" s="53" t="s">
        <v>16</v>
      </c>
      <c r="N33" s="54"/>
      <c r="O33" s="55"/>
      <c r="P33" s="186" t="s">
        <v>1</v>
      </c>
      <c r="Q33" s="186"/>
      <c r="R33" s="186"/>
      <c r="S33" s="186"/>
      <c r="T33" s="186"/>
      <c r="U33" s="186" t="s">
        <v>31</v>
      </c>
      <c r="V33" s="186"/>
      <c r="W33" s="186"/>
      <c r="X33" s="186"/>
      <c r="Y33" s="187"/>
      <c r="Z33" s="186" t="s">
        <v>44</v>
      </c>
      <c r="AA33" s="187"/>
      <c r="AB33" s="187"/>
      <c r="AC33" s="187"/>
      <c r="AD33" s="187"/>
    </row>
    <row r="34" spans="2:30" ht="14.25" customHeight="1" x14ac:dyDescent="0.15">
      <c r="B34" s="188" t="s">
        <v>53</v>
      </c>
      <c r="C34" s="188"/>
      <c r="D34" s="188"/>
      <c r="E34" s="188"/>
      <c r="F34" s="188"/>
      <c r="G34" s="188"/>
      <c r="H34" s="188"/>
      <c r="I34" s="195">
        <f>ROUNDDOWN(I33*30%,0)</f>
        <v>0</v>
      </c>
      <c r="J34" s="196"/>
      <c r="K34" s="196"/>
      <c r="L34" s="196"/>
      <c r="M34" s="53" t="s">
        <v>16</v>
      </c>
      <c r="N34" s="189" t="s">
        <v>32</v>
      </c>
      <c r="O34" s="56"/>
      <c r="P34" s="190" t="s">
        <v>21</v>
      </c>
      <c r="Q34" s="190"/>
      <c r="R34" s="190"/>
      <c r="S34" s="190"/>
      <c r="T34" s="190"/>
      <c r="U34" s="199"/>
      <c r="V34" s="200"/>
      <c r="W34" s="200"/>
      <c r="X34" s="200"/>
      <c r="Y34" s="57" t="s">
        <v>16</v>
      </c>
      <c r="Z34" s="199"/>
      <c r="AA34" s="200"/>
      <c r="AB34" s="200"/>
      <c r="AC34" s="200"/>
      <c r="AD34" s="57" t="s">
        <v>16</v>
      </c>
    </row>
    <row r="35" spans="2:30" ht="14.25" customHeight="1" x14ac:dyDescent="0.15">
      <c r="B35" s="188" t="s">
        <v>54</v>
      </c>
      <c r="C35" s="188"/>
      <c r="D35" s="188"/>
      <c r="E35" s="188"/>
      <c r="F35" s="188"/>
      <c r="G35" s="188"/>
      <c r="H35" s="188"/>
      <c r="I35" s="195">
        <f>ROUNDDOWN(I33*60%,0)</f>
        <v>0</v>
      </c>
      <c r="J35" s="196"/>
      <c r="K35" s="196"/>
      <c r="L35" s="196"/>
      <c r="M35" s="53" t="s">
        <v>16</v>
      </c>
      <c r="N35" s="189"/>
      <c r="O35" s="197" t="s">
        <v>63</v>
      </c>
      <c r="P35" s="190" t="s">
        <v>146</v>
      </c>
      <c r="Q35" s="190"/>
      <c r="R35" s="190"/>
      <c r="S35" s="190"/>
      <c r="T35" s="190"/>
      <c r="U35" s="199"/>
      <c r="V35" s="200"/>
      <c r="W35" s="200"/>
      <c r="X35" s="200"/>
      <c r="Y35" s="57" t="s">
        <v>16</v>
      </c>
      <c r="Z35" s="199"/>
      <c r="AA35" s="200"/>
      <c r="AB35" s="200"/>
      <c r="AC35" s="200"/>
      <c r="AD35" s="57" t="s">
        <v>16</v>
      </c>
    </row>
    <row r="36" spans="2:30" ht="14.25" customHeight="1" x14ac:dyDescent="0.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189"/>
      <c r="O36" s="198"/>
      <c r="P36" s="190" t="s">
        <v>22</v>
      </c>
      <c r="Q36" s="190"/>
      <c r="R36" s="190"/>
      <c r="S36" s="190"/>
      <c r="T36" s="190"/>
      <c r="U36" s="199"/>
      <c r="V36" s="200"/>
      <c r="W36" s="200"/>
      <c r="X36" s="200"/>
      <c r="Y36" s="57" t="s">
        <v>16</v>
      </c>
      <c r="Z36" s="199"/>
      <c r="AA36" s="200"/>
      <c r="AB36" s="200"/>
      <c r="AC36" s="200"/>
      <c r="AD36" s="57" t="s">
        <v>16</v>
      </c>
    </row>
    <row r="37" spans="2:30" ht="14.25" customHeight="1" x14ac:dyDescent="0.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189"/>
      <c r="O37" s="198"/>
      <c r="P37" s="190" t="s">
        <v>23</v>
      </c>
      <c r="Q37" s="190"/>
      <c r="R37" s="190"/>
      <c r="S37" s="190"/>
      <c r="T37" s="190"/>
      <c r="U37" s="199"/>
      <c r="V37" s="200"/>
      <c r="W37" s="200"/>
      <c r="X37" s="200"/>
      <c r="Y37" s="57" t="s">
        <v>16</v>
      </c>
      <c r="Z37" s="199"/>
      <c r="AA37" s="200"/>
      <c r="AB37" s="200"/>
      <c r="AC37" s="200"/>
      <c r="AD37" s="57" t="s">
        <v>16</v>
      </c>
    </row>
    <row r="38" spans="2:30" ht="14.25" customHeight="1" x14ac:dyDescent="0.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89"/>
      <c r="O38" s="198"/>
      <c r="P38" s="190" t="s">
        <v>24</v>
      </c>
      <c r="Q38" s="190"/>
      <c r="R38" s="190"/>
      <c r="S38" s="190"/>
      <c r="T38" s="190"/>
      <c r="U38" s="199"/>
      <c r="V38" s="200"/>
      <c r="W38" s="200"/>
      <c r="X38" s="200"/>
      <c r="Y38" s="57" t="s">
        <v>16</v>
      </c>
      <c r="Z38" s="199"/>
      <c r="AA38" s="200"/>
      <c r="AB38" s="200"/>
      <c r="AC38" s="200"/>
      <c r="AD38" s="57" t="s">
        <v>16</v>
      </c>
    </row>
    <row r="39" spans="2:30" ht="14.25" customHeight="1" x14ac:dyDescent="0.1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189"/>
      <c r="O39" s="198"/>
      <c r="P39" s="190" t="s">
        <v>25</v>
      </c>
      <c r="Q39" s="190"/>
      <c r="R39" s="190"/>
      <c r="S39" s="190"/>
      <c r="T39" s="190"/>
      <c r="U39" s="199"/>
      <c r="V39" s="200"/>
      <c r="W39" s="200"/>
      <c r="X39" s="200"/>
      <c r="Y39" s="57" t="s">
        <v>16</v>
      </c>
      <c r="Z39" s="199"/>
      <c r="AA39" s="200"/>
      <c r="AB39" s="200"/>
      <c r="AC39" s="200"/>
      <c r="AD39" s="57" t="s">
        <v>16</v>
      </c>
    </row>
    <row r="40" spans="2:30" ht="14.25" customHeight="1" x14ac:dyDescent="0.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89"/>
      <c r="O40" s="198"/>
      <c r="P40" s="190" t="s">
        <v>26</v>
      </c>
      <c r="Q40" s="190"/>
      <c r="R40" s="190"/>
      <c r="S40" s="190"/>
      <c r="T40" s="190"/>
      <c r="U40" s="199"/>
      <c r="V40" s="200"/>
      <c r="W40" s="200"/>
      <c r="X40" s="200"/>
      <c r="Y40" s="57" t="s">
        <v>16</v>
      </c>
      <c r="Z40" s="199"/>
      <c r="AA40" s="200"/>
      <c r="AB40" s="200"/>
      <c r="AC40" s="200"/>
      <c r="AD40" s="57" t="s">
        <v>16</v>
      </c>
    </row>
    <row r="41" spans="2:30" ht="14.25" customHeight="1" x14ac:dyDescent="0.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89"/>
      <c r="O41" s="198"/>
      <c r="P41" s="190" t="s">
        <v>27</v>
      </c>
      <c r="Q41" s="190"/>
      <c r="R41" s="190"/>
      <c r="S41" s="190"/>
      <c r="T41" s="190"/>
      <c r="U41" s="199"/>
      <c r="V41" s="200"/>
      <c r="W41" s="200"/>
      <c r="X41" s="200"/>
      <c r="Y41" s="57" t="s">
        <v>16</v>
      </c>
      <c r="Z41" s="199"/>
      <c r="AA41" s="200"/>
      <c r="AB41" s="200"/>
      <c r="AC41" s="200"/>
      <c r="AD41" s="57" t="s">
        <v>16</v>
      </c>
    </row>
    <row r="42" spans="2:30" ht="14.25" customHeight="1" x14ac:dyDescent="0.1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92"/>
      <c r="O42" s="198"/>
      <c r="P42" s="190" t="s">
        <v>28</v>
      </c>
      <c r="Q42" s="190"/>
      <c r="R42" s="190"/>
      <c r="S42" s="190"/>
      <c r="T42" s="190"/>
      <c r="U42" s="199"/>
      <c r="V42" s="200"/>
      <c r="W42" s="200"/>
      <c r="X42" s="200"/>
      <c r="Y42" s="57" t="s">
        <v>16</v>
      </c>
      <c r="Z42" s="199"/>
      <c r="AA42" s="200"/>
      <c r="AB42" s="200"/>
      <c r="AC42" s="200"/>
      <c r="AD42" s="57" t="s">
        <v>16</v>
      </c>
    </row>
    <row r="43" spans="2:30" ht="14.25" customHeight="1" x14ac:dyDescent="0.1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60"/>
      <c r="P43" s="190" t="s">
        <v>55</v>
      </c>
      <c r="Q43" s="190"/>
      <c r="R43" s="190"/>
      <c r="S43" s="190"/>
      <c r="T43" s="190"/>
      <c r="U43" s="199"/>
      <c r="V43" s="200"/>
      <c r="W43" s="200"/>
      <c r="X43" s="200"/>
      <c r="Y43" s="57" t="s">
        <v>16</v>
      </c>
      <c r="Z43" s="199"/>
      <c r="AA43" s="200"/>
      <c r="AB43" s="200"/>
      <c r="AC43" s="200"/>
      <c r="AD43" s="57" t="s">
        <v>16</v>
      </c>
    </row>
    <row r="44" spans="2:30" ht="14.25" customHeight="1" x14ac:dyDescent="0.1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4"/>
      <c r="O44" s="19"/>
      <c r="P44" s="190" t="s">
        <v>29</v>
      </c>
      <c r="Q44" s="190"/>
      <c r="R44" s="190"/>
      <c r="S44" s="190"/>
      <c r="T44" s="190"/>
      <c r="U44" s="199"/>
      <c r="V44" s="200"/>
      <c r="W44" s="200"/>
      <c r="X44" s="200"/>
      <c r="Y44" s="57" t="s">
        <v>16</v>
      </c>
      <c r="Z44" s="199"/>
      <c r="AA44" s="200"/>
      <c r="AB44" s="200"/>
      <c r="AC44" s="200"/>
      <c r="AD44" s="57" t="s">
        <v>16</v>
      </c>
    </row>
    <row r="45" spans="2:30" ht="14.25" customHeight="1" x14ac:dyDescent="0.1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1"/>
      <c r="O45" s="62"/>
      <c r="P45" s="190" t="s">
        <v>30</v>
      </c>
      <c r="Q45" s="190"/>
      <c r="R45" s="190"/>
      <c r="S45" s="190"/>
      <c r="T45" s="190"/>
      <c r="U45" s="214">
        <f>SUM(U34:U44)</f>
        <v>0</v>
      </c>
      <c r="V45" s="215"/>
      <c r="W45" s="215"/>
      <c r="X45" s="215"/>
      <c r="Y45" s="57" t="s">
        <v>16</v>
      </c>
      <c r="Z45" s="214">
        <f>SUM(Z34:Z44)</f>
        <v>0</v>
      </c>
      <c r="AA45" s="215"/>
      <c r="AB45" s="215"/>
      <c r="AC45" s="215"/>
      <c r="AD45" s="57" t="s">
        <v>16</v>
      </c>
    </row>
    <row r="46" spans="2:30" ht="9.75" customHeight="1" x14ac:dyDescent="0.15"/>
    <row r="47" spans="2:30" ht="18" customHeight="1" x14ac:dyDescent="0.15">
      <c r="C47" s="204" t="s">
        <v>57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5" t="s">
        <v>139</v>
      </c>
      <c r="AA47" s="206"/>
      <c r="AB47" s="63">
        <v>0</v>
      </c>
      <c r="AC47" s="64">
        <v>7</v>
      </c>
    </row>
    <row r="48" spans="2:30" ht="7.5" customHeight="1" x14ac:dyDescent="0.15">
      <c r="X48" s="28"/>
      <c r="Z48" s="28"/>
      <c r="AA48" s="28"/>
    </row>
    <row r="49" spans="3:29" ht="18" customHeight="1" x14ac:dyDescent="0.15">
      <c r="C49" s="28" t="s">
        <v>33</v>
      </c>
      <c r="D49" s="63">
        <v>0</v>
      </c>
      <c r="E49" s="64">
        <v>1</v>
      </c>
      <c r="F49" s="207" t="s">
        <v>42</v>
      </c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</row>
    <row r="50" spans="3:29" ht="7.5" customHeight="1" x14ac:dyDescent="0.15">
      <c r="C50" s="28"/>
      <c r="D50" s="28"/>
      <c r="E50" s="28"/>
    </row>
    <row r="51" spans="3:29" ht="18" customHeight="1" x14ac:dyDescent="0.15">
      <c r="C51" s="204" t="s">
        <v>43</v>
      </c>
      <c r="D51" s="204"/>
      <c r="E51" s="204"/>
      <c r="F51" s="204"/>
      <c r="G51" s="204"/>
    </row>
    <row r="53" spans="3:29" x14ac:dyDescent="0.15">
      <c r="W53" s="65" t="s">
        <v>139</v>
      </c>
      <c r="X53" s="90"/>
      <c r="Y53" s="13" t="s">
        <v>33</v>
      </c>
      <c r="Z53" s="90"/>
      <c r="AA53" s="13" t="s">
        <v>50</v>
      </c>
      <c r="AB53" s="90"/>
      <c r="AC53" s="13" t="s">
        <v>38</v>
      </c>
    </row>
    <row r="55" spans="3:29" x14ac:dyDescent="0.15">
      <c r="C55" s="13" t="s">
        <v>56</v>
      </c>
    </row>
    <row r="56" spans="3:29" ht="9.75" customHeight="1" x14ac:dyDescent="0.15"/>
    <row r="57" spans="3:29" ht="9.75" customHeight="1" x14ac:dyDescent="0.15"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W57" s="208"/>
      <c r="X57" s="208"/>
      <c r="Y57" s="208"/>
      <c r="Z57" s="208"/>
      <c r="AA57" s="208"/>
      <c r="AB57" s="208"/>
      <c r="AC57" s="208"/>
    </row>
    <row r="58" spans="3:29" ht="13.5" customHeight="1" x14ac:dyDescent="0.15">
      <c r="D58" s="201" t="s">
        <v>34</v>
      </c>
      <c r="E58" s="201"/>
      <c r="F58" s="201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30" t="s">
        <v>59</v>
      </c>
      <c r="V58" s="30"/>
      <c r="W58" s="209"/>
      <c r="X58" s="209"/>
      <c r="Y58" s="209"/>
      <c r="Z58" s="209"/>
      <c r="AA58" s="209"/>
      <c r="AB58" s="209"/>
      <c r="AC58" s="209"/>
    </row>
    <row r="59" spans="3:29" ht="13.5" customHeight="1" x14ac:dyDescent="0.15">
      <c r="D59" s="91"/>
      <c r="E59" s="91"/>
      <c r="F59" s="91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W59" s="212"/>
      <c r="X59" s="212"/>
      <c r="Y59" s="212"/>
      <c r="Z59" s="212"/>
      <c r="AA59" s="212"/>
      <c r="AB59" s="212"/>
      <c r="AC59" s="212"/>
    </row>
    <row r="60" spans="3:29" ht="13.5" customHeight="1" x14ac:dyDescent="0.15">
      <c r="D60" s="201" t="s">
        <v>35</v>
      </c>
      <c r="E60" s="201"/>
      <c r="F60" s="20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30" t="s">
        <v>59</v>
      </c>
      <c r="V60" s="30"/>
      <c r="W60" s="209"/>
      <c r="X60" s="209"/>
      <c r="Y60" s="209"/>
      <c r="Z60" s="209"/>
      <c r="AA60" s="209"/>
      <c r="AB60" s="209"/>
      <c r="AC60" s="209"/>
    </row>
    <row r="61" spans="3:29" ht="13.5" customHeight="1" x14ac:dyDescent="0.25">
      <c r="D61" s="91"/>
      <c r="E61" s="91"/>
      <c r="F61" s="91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66"/>
      <c r="R61" s="66"/>
      <c r="S61" s="66"/>
      <c r="T61" s="66"/>
      <c r="X61" s="28"/>
      <c r="Y61" s="28"/>
    </row>
    <row r="62" spans="3:29" ht="13.5" customHeight="1" x14ac:dyDescent="0.25">
      <c r="D62" s="201" t="s">
        <v>36</v>
      </c>
      <c r="E62" s="201"/>
      <c r="F62" s="201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67"/>
      <c r="R62" s="67"/>
      <c r="S62" s="67"/>
      <c r="T62" s="67"/>
      <c r="U62" s="28"/>
      <c r="V62" s="28"/>
      <c r="W62" s="28"/>
      <c r="X62" s="28"/>
      <c r="Y62" s="28"/>
    </row>
    <row r="63" spans="3:29" ht="13.5" customHeight="1" x14ac:dyDescent="0.25">
      <c r="D63" s="91"/>
      <c r="E63" s="91"/>
      <c r="F63" s="91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67"/>
      <c r="R63" s="67"/>
      <c r="S63" s="67"/>
      <c r="T63" s="67"/>
      <c r="U63" s="28"/>
      <c r="V63" s="28"/>
      <c r="W63" s="28"/>
      <c r="X63" s="28"/>
      <c r="Y63" s="28"/>
    </row>
    <row r="64" spans="3:29" ht="13.5" customHeight="1" x14ac:dyDescent="0.25">
      <c r="D64" s="201" t="s">
        <v>37</v>
      </c>
      <c r="E64" s="201"/>
      <c r="F64" s="201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67"/>
      <c r="R64" s="67"/>
      <c r="S64" s="67"/>
      <c r="T64" s="67"/>
      <c r="U64" s="28"/>
      <c r="V64" s="28"/>
      <c r="W64" s="28"/>
    </row>
  </sheetData>
  <sheetProtection formatCells="0" selectLockedCells="1"/>
  <mergeCells count="108">
    <mergeCell ref="Z39:AC39"/>
    <mergeCell ref="I35:L35"/>
    <mergeCell ref="U34:X34"/>
    <mergeCell ref="U35:X35"/>
    <mergeCell ref="U36:X36"/>
    <mergeCell ref="U37:X37"/>
    <mergeCell ref="U38:X38"/>
    <mergeCell ref="Z42:AC42"/>
    <mergeCell ref="Z43:AC43"/>
    <mergeCell ref="Z40:AC40"/>
    <mergeCell ref="Z41:AC41"/>
    <mergeCell ref="P42:T42"/>
    <mergeCell ref="P43:T43"/>
    <mergeCell ref="U42:X42"/>
    <mergeCell ref="U43:X43"/>
    <mergeCell ref="P40:T40"/>
    <mergeCell ref="P41:T41"/>
    <mergeCell ref="U40:X40"/>
    <mergeCell ref="U41:X41"/>
    <mergeCell ref="P38:T38"/>
    <mergeCell ref="P39:T39"/>
    <mergeCell ref="U39:X39"/>
    <mergeCell ref="D62:F62"/>
    <mergeCell ref="D64:F64"/>
    <mergeCell ref="G57:T58"/>
    <mergeCell ref="P44:T44"/>
    <mergeCell ref="C47:Y47"/>
    <mergeCell ref="Z47:AA47"/>
    <mergeCell ref="F49:AC49"/>
    <mergeCell ref="U44:X44"/>
    <mergeCell ref="Z44:AC44"/>
    <mergeCell ref="C51:G51"/>
    <mergeCell ref="D58:F58"/>
    <mergeCell ref="D60:F60"/>
    <mergeCell ref="W57:AC58"/>
    <mergeCell ref="G59:T60"/>
    <mergeCell ref="W59:AC60"/>
    <mergeCell ref="G61:P62"/>
    <mergeCell ref="G63:P64"/>
    <mergeCell ref="P45:T45"/>
    <mergeCell ref="U45:X45"/>
    <mergeCell ref="Z45:AC45"/>
    <mergeCell ref="U33:Y33"/>
    <mergeCell ref="Z33:AD33"/>
    <mergeCell ref="B34:H34"/>
    <mergeCell ref="N34:N41"/>
    <mergeCell ref="P34:T34"/>
    <mergeCell ref="B35:H35"/>
    <mergeCell ref="B27:K28"/>
    <mergeCell ref="B29:K30"/>
    <mergeCell ref="B33:H33"/>
    <mergeCell ref="P33:T33"/>
    <mergeCell ref="L27:R28"/>
    <mergeCell ref="L29:R30"/>
    <mergeCell ref="T27:Y28"/>
    <mergeCell ref="I33:L33"/>
    <mergeCell ref="I34:L34"/>
    <mergeCell ref="O35:O42"/>
    <mergeCell ref="P35:T35"/>
    <mergeCell ref="P36:T36"/>
    <mergeCell ref="P37:T37"/>
    <mergeCell ref="Z34:AC34"/>
    <mergeCell ref="Z35:AC35"/>
    <mergeCell ref="Z36:AC36"/>
    <mergeCell ref="Z37:AC37"/>
    <mergeCell ref="Z38:AC38"/>
    <mergeCell ref="AD23:AD24"/>
    <mergeCell ref="B24:E24"/>
    <mergeCell ref="B25:K26"/>
    <mergeCell ref="T25:Z25"/>
    <mergeCell ref="AA25:AC25"/>
    <mergeCell ref="T23:V24"/>
    <mergeCell ref="W23:AC24"/>
    <mergeCell ref="F22:J24"/>
    <mergeCell ref="L23:R24"/>
    <mergeCell ref="B22:E23"/>
    <mergeCell ref="L25:R26"/>
    <mergeCell ref="T20:V21"/>
    <mergeCell ref="W20:AC21"/>
    <mergeCell ref="L20:R21"/>
    <mergeCell ref="B19:E21"/>
    <mergeCell ref="F19:J21"/>
    <mergeCell ref="T15:T16"/>
    <mergeCell ref="B17:E18"/>
    <mergeCell ref="F17:K17"/>
    <mergeCell ref="L17:S18"/>
    <mergeCell ref="T17:AC17"/>
    <mergeCell ref="F18:K18"/>
    <mergeCell ref="T18:V18"/>
    <mergeCell ref="W18:AC18"/>
    <mergeCell ref="J15:K16"/>
    <mergeCell ref="L15:Q16"/>
    <mergeCell ref="R15:R16"/>
    <mergeCell ref="S15:S16"/>
    <mergeCell ref="C15:I16"/>
    <mergeCell ref="V11:AD11"/>
    <mergeCell ref="B13:I13"/>
    <mergeCell ref="J13:K13"/>
    <mergeCell ref="L13:Q13"/>
    <mergeCell ref="R13:T13"/>
    <mergeCell ref="B15:B16"/>
    <mergeCell ref="B3:C3"/>
    <mergeCell ref="D3:F3"/>
    <mergeCell ref="B5:B6"/>
    <mergeCell ref="C5:C6"/>
    <mergeCell ref="D5:D6"/>
    <mergeCell ref="E5:E6"/>
    <mergeCell ref="F5:F6"/>
  </mergeCells>
  <phoneticPr fontId="1"/>
  <pageMargins left="0.78740157480314965" right="0.78740157480314965" top="0.78740157480314965" bottom="0.98425196850393704" header="0.51181102362204722" footer="0.51181102362204722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9"/>
  <sheetViews>
    <sheetView tabSelected="1" view="pageBreakPreview" zoomScale="130" zoomScaleNormal="100" zoomScaleSheetLayoutView="130" workbookViewId="0">
      <selection activeCell="AD27" sqref="AD27:AE28"/>
    </sheetView>
  </sheetViews>
  <sheetFormatPr defaultRowHeight="13.5" x14ac:dyDescent="0.15"/>
  <cols>
    <col min="1" max="39" width="2.125" style="96" customWidth="1"/>
    <col min="40" max="40" width="2.5" style="96" customWidth="1"/>
    <col min="41" max="256" width="9" style="96"/>
    <col min="257" max="295" width="2.125" style="96" customWidth="1"/>
    <col min="296" max="296" width="2.5" style="96" customWidth="1"/>
    <col min="297" max="512" width="9" style="96"/>
    <col min="513" max="551" width="2.125" style="96" customWidth="1"/>
    <col min="552" max="552" width="2.5" style="96" customWidth="1"/>
    <col min="553" max="768" width="9" style="96"/>
    <col min="769" max="807" width="2.125" style="96" customWidth="1"/>
    <col min="808" max="808" width="2.5" style="96" customWidth="1"/>
    <col min="809" max="1024" width="9" style="96"/>
    <col min="1025" max="1063" width="2.125" style="96" customWidth="1"/>
    <col min="1064" max="1064" width="2.5" style="96" customWidth="1"/>
    <col min="1065" max="1280" width="9" style="96"/>
    <col min="1281" max="1319" width="2.125" style="96" customWidth="1"/>
    <col min="1320" max="1320" width="2.5" style="96" customWidth="1"/>
    <col min="1321" max="1536" width="9" style="96"/>
    <col min="1537" max="1575" width="2.125" style="96" customWidth="1"/>
    <col min="1576" max="1576" width="2.5" style="96" customWidth="1"/>
    <col min="1577" max="1792" width="9" style="96"/>
    <col min="1793" max="1831" width="2.125" style="96" customWidth="1"/>
    <col min="1832" max="1832" width="2.5" style="96" customWidth="1"/>
    <col min="1833" max="2048" width="9" style="96"/>
    <col min="2049" max="2087" width="2.125" style="96" customWidth="1"/>
    <col min="2088" max="2088" width="2.5" style="96" customWidth="1"/>
    <col min="2089" max="2304" width="9" style="96"/>
    <col min="2305" max="2343" width="2.125" style="96" customWidth="1"/>
    <col min="2344" max="2344" width="2.5" style="96" customWidth="1"/>
    <col min="2345" max="2560" width="9" style="96"/>
    <col min="2561" max="2599" width="2.125" style="96" customWidth="1"/>
    <col min="2600" max="2600" width="2.5" style="96" customWidth="1"/>
    <col min="2601" max="2816" width="9" style="96"/>
    <col min="2817" max="2855" width="2.125" style="96" customWidth="1"/>
    <col min="2856" max="2856" width="2.5" style="96" customWidth="1"/>
    <col min="2857" max="3072" width="9" style="96"/>
    <col min="3073" max="3111" width="2.125" style="96" customWidth="1"/>
    <col min="3112" max="3112" width="2.5" style="96" customWidth="1"/>
    <col min="3113" max="3328" width="9" style="96"/>
    <col min="3329" max="3367" width="2.125" style="96" customWidth="1"/>
    <col min="3368" max="3368" width="2.5" style="96" customWidth="1"/>
    <col min="3369" max="3584" width="9" style="96"/>
    <col min="3585" max="3623" width="2.125" style="96" customWidth="1"/>
    <col min="3624" max="3624" width="2.5" style="96" customWidth="1"/>
    <col min="3625" max="3840" width="9" style="96"/>
    <col min="3841" max="3879" width="2.125" style="96" customWidth="1"/>
    <col min="3880" max="3880" width="2.5" style="96" customWidth="1"/>
    <col min="3881" max="4096" width="9" style="96"/>
    <col min="4097" max="4135" width="2.125" style="96" customWidth="1"/>
    <col min="4136" max="4136" width="2.5" style="96" customWidth="1"/>
    <col min="4137" max="4352" width="9" style="96"/>
    <col min="4353" max="4391" width="2.125" style="96" customWidth="1"/>
    <col min="4392" max="4392" width="2.5" style="96" customWidth="1"/>
    <col min="4393" max="4608" width="9" style="96"/>
    <col min="4609" max="4647" width="2.125" style="96" customWidth="1"/>
    <col min="4648" max="4648" width="2.5" style="96" customWidth="1"/>
    <col min="4649" max="4864" width="9" style="96"/>
    <col min="4865" max="4903" width="2.125" style="96" customWidth="1"/>
    <col min="4904" max="4904" width="2.5" style="96" customWidth="1"/>
    <col min="4905" max="5120" width="9" style="96"/>
    <col min="5121" max="5159" width="2.125" style="96" customWidth="1"/>
    <col min="5160" max="5160" width="2.5" style="96" customWidth="1"/>
    <col min="5161" max="5376" width="9" style="96"/>
    <col min="5377" max="5415" width="2.125" style="96" customWidth="1"/>
    <col min="5416" max="5416" width="2.5" style="96" customWidth="1"/>
    <col min="5417" max="5632" width="9" style="96"/>
    <col min="5633" max="5671" width="2.125" style="96" customWidth="1"/>
    <col min="5672" max="5672" width="2.5" style="96" customWidth="1"/>
    <col min="5673" max="5888" width="9" style="96"/>
    <col min="5889" max="5927" width="2.125" style="96" customWidth="1"/>
    <col min="5928" max="5928" width="2.5" style="96" customWidth="1"/>
    <col min="5929" max="6144" width="9" style="96"/>
    <col min="6145" max="6183" width="2.125" style="96" customWidth="1"/>
    <col min="6184" max="6184" width="2.5" style="96" customWidth="1"/>
    <col min="6185" max="6400" width="9" style="96"/>
    <col min="6401" max="6439" width="2.125" style="96" customWidth="1"/>
    <col min="6440" max="6440" width="2.5" style="96" customWidth="1"/>
    <col min="6441" max="6656" width="9" style="96"/>
    <col min="6657" max="6695" width="2.125" style="96" customWidth="1"/>
    <col min="6696" max="6696" width="2.5" style="96" customWidth="1"/>
    <col min="6697" max="6912" width="9" style="96"/>
    <col min="6913" max="6951" width="2.125" style="96" customWidth="1"/>
    <col min="6952" max="6952" width="2.5" style="96" customWidth="1"/>
    <col min="6953" max="7168" width="9" style="96"/>
    <col min="7169" max="7207" width="2.125" style="96" customWidth="1"/>
    <col min="7208" max="7208" width="2.5" style="96" customWidth="1"/>
    <col min="7209" max="7424" width="9" style="96"/>
    <col min="7425" max="7463" width="2.125" style="96" customWidth="1"/>
    <col min="7464" max="7464" width="2.5" style="96" customWidth="1"/>
    <col min="7465" max="7680" width="9" style="96"/>
    <col min="7681" max="7719" width="2.125" style="96" customWidth="1"/>
    <col min="7720" max="7720" width="2.5" style="96" customWidth="1"/>
    <col min="7721" max="7936" width="9" style="96"/>
    <col min="7937" max="7975" width="2.125" style="96" customWidth="1"/>
    <col min="7976" max="7976" width="2.5" style="96" customWidth="1"/>
    <col min="7977" max="8192" width="9" style="96"/>
    <col min="8193" max="8231" width="2.125" style="96" customWidth="1"/>
    <col min="8232" max="8232" width="2.5" style="96" customWidth="1"/>
    <col min="8233" max="8448" width="9" style="96"/>
    <col min="8449" max="8487" width="2.125" style="96" customWidth="1"/>
    <col min="8488" max="8488" width="2.5" style="96" customWidth="1"/>
    <col min="8489" max="8704" width="9" style="96"/>
    <col min="8705" max="8743" width="2.125" style="96" customWidth="1"/>
    <col min="8744" max="8744" width="2.5" style="96" customWidth="1"/>
    <col min="8745" max="8960" width="9" style="96"/>
    <col min="8961" max="8999" width="2.125" style="96" customWidth="1"/>
    <col min="9000" max="9000" width="2.5" style="96" customWidth="1"/>
    <col min="9001" max="9216" width="9" style="96"/>
    <col min="9217" max="9255" width="2.125" style="96" customWidth="1"/>
    <col min="9256" max="9256" width="2.5" style="96" customWidth="1"/>
    <col min="9257" max="9472" width="9" style="96"/>
    <col min="9473" max="9511" width="2.125" style="96" customWidth="1"/>
    <col min="9512" max="9512" width="2.5" style="96" customWidth="1"/>
    <col min="9513" max="9728" width="9" style="96"/>
    <col min="9729" max="9767" width="2.125" style="96" customWidth="1"/>
    <col min="9768" max="9768" width="2.5" style="96" customWidth="1"/>
    <col min="9769" max="9984" width="9" style="96"/>
    <col min="9985" max="10023" width="2.125" style="96" customWidth="1"/>
    <col min="10024" max="10024" width="2.5" style="96" customWidth="1"/>
    <col min="10025" max="10240" width="9" style="96"/>
    <col min="10241" max="10279" width="2.125" style="96" customWidth="1"/>
    <col min="10280" max="10280" width="2.5" style="96" customWidth="1"/>
    <col min="10281" max="10496" width="9" style="96"/>
    <col min="10497" max="10535" width="2.125" style="96" customWidth="1"/>
    <col min="10536" max="10536" width="2.5" style="96" customWidth="1"/>
    <col min="10537" max="10752" width="9" style="96"/>
    <col min="10753" max="10791" width="2.125" style="96" customWidth="1"/>
    <col min="10792" max="10792" width="2.5" style="96" customWidth="1"/>
    <col min="10793" max="11008" width="9" style="96"/>
    <col min="11009" max="11047" width="2.125" style="96" customWidth="1"/>
    <col min="11048" max="11048" width="2.5" style="96" customWidth="1"/>
    <col min="11049" max="11264" width="9" style="96"/>
    <col min="11265" max="11303" width="2.125" style="96" customWidth="1"/>
    <col min="11304" max="11304" width="2.5" style="96" customWidth="1"/>
    <col min="11305" max="11520" width="9" style="96"/>
    <col min="11521" max="11559" width="2.125" style="96" customWidth="1"/>
    <col min="11560" max="11560" width="2.5" style="96" customWidth="1"/>
    <col min="11561" max="11776" width="9" style="96"/>
    <col min="11777" max="11815" width="2.125" style="96" customWidth="1"/>
    <col min="11816" max="11816" width="2.5" style="96" customWidth="1"/>
    <col min="11817" max="12032" width="9" style="96"/>
    <col min="12033" max="12071" width="2.125" style="96" customWidth="1"/>
    <col min="12072" max="12072" width="2.5" style="96" customWidth="1"/>
    <col min="12073" max="12288" width="9" style="96"/>
    <col min="12289" max="12327" width="2.125" style="96" customWidth="1"/>
    <col min="12328" max="12328" width="2.5" style="96" customWidth="1"/>
    <col min="12329" max="12544" width="9" style="96"/>
    <col min="12545" max="12583" width="2.125" style="96" customWidth="1"/>
    <col min="12584" max="12584" width="2.5" style="96" customWidth="1"/>
    <col min="12585" max="12800" width="9" style="96"/>
    <col min="12801" max="12839" width="2.125" style="96" customWidth="1"/>
    <col min="12840" max="12840" width="2.5" style="96" customWidth="1"/>
    <col min="12841" max="13056" width="9" style="96"/>
    <col min="13057" max="13095" width="2.125" style="96" customWidth="1"/>
    <col min="13096" max="13096" width="2.5" style="96" customWidth="1"/>
    <col min="13097" max="13312" width="9" style="96"/>
    <col min="13313" max="13351" width="2.125" style="96" customWidth="1"/>
    <col min="13352" max="13352" width="2.5" style="96" customWidth="1"/>
    <col min="13353" max="13568" width="9" style="96"/>
    <col min="13569" max="13607" width="2.125" style="96" customWidth="1"/>
    <col min="13608" max="13608" width="2.5" style="96" customWidth="1"/>
    <col min="13609" max="13824" width="9" style="96"/>
    <col min="13825" max="13863" width="2.125" style="96" customWidth="1"/>
    <col min="13864" max="13864" width="2.5" style="96" customWidth="1"/>
    <col min="13865" max="14080" width="9" style="96"/>
    <col min="14081" max="14119" width="2.125" style="96" customWidth="1"/>
    <col min="14120" max="14120" width="2.5" style="96" customWidth="1"/>
    <col min="14121" max="14336" width="9" style="96"/>
    <col min="14337" max="14375" width="2.125" style="96" customWidth="1"/>
    <col min="14376" max="14376" width="2.5" style="96" customWidth="1"/>
    <col min="14377" max="14592" width="9" style="96"/>
    <col min="14593" max="14631" width="2.125" style="96" customWidth="1"/>
    <col min="14632" max="14632" width="2.5" style="96" customWidth="1"/>
    <col min="14633" max="14848" width="9" style="96"/>
    <col min="14849" max="14887" width="2.125" style="96" customWidth="1"/>
    <col min="14888" max="14888" width="2.5" style="96" customWidth="1"/>
    <col min="14889" max="15104" width="9" style="96"/>
    <col min="15105" max="15143" width="2.125" style="96" customWidth="1"/>
    <col min="15144" max="15144" width="2.5" style="96" customWidth="1"/>
    <col min="15145" max="15360" width="9" style="96"/>
    <col min="15361" max="15399" width="2.125" style="96" customWidth="1"/>
    <col min="15400" max="15400" width="2.5" style="96" customWidth="1"/>
    <col min="15401" max="15616" width="9" style="96"/>
    <col min="15617" max="15655" width="2.125" style="96" customWidth="1"/>
    <col min="15656" max="15656" width="2.5" style="96" customWidth="1"/>
    <col min="15657" max="15872" width="9" style="96"/>
    <col min="15873" max="15911" width="2.125" style="96" customWidth="1"/>
    <col min="15912" max="15912" width="2.5" style="96" customWidth="1"/>
    <col min="15913" max="16128" width="9" style="96"/>
    <col min="16129" max="16167" width="2.125" style="96" customWidth="1"/>
    <col min="16168" max="16168" width="2.5" style="96" customWidth="1"/>
    <col min="16169" max="16384" width="9" style="96"/>
  </cols>
  <sheetData>
    <row r="1" spans="1:39" x14ac:dyDescent="0.15">
      <c r="A1" s="96" t="s">
        <v>64</v>
      </c>
    </row>
    <row r="2" spans="1:39" ht="13.5" customHeight="1" x14ac:dyDescent="0.15">
      <c r="E2" s="216" t="s">
        <v>65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39" s="68" customFormat="1" ht="9.75" customHeight="1" x14ac:dyDescent="0.15"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Z3" s="219" t="s">
        <v>66</v>
      </c>
      <c r="AA3" s="219"/>
      <c r="AB3" s="219"/>
      <c r="AC3" s="220">
        <f>'(様式細第10号)一部繰上償還申出書 (入力）'!G57</f>
        <v>0</v>
      </c>
      <c r="AD3" s="220"/>
      <c r="AE3" s="220"/>
      <c r="AF3" s="220"/>
      <c r="AG3" s="220"/>
      <c r="AH3" s="220"/>
      <c r="AI3" s="220"/>
      <c r="AJ3" s="220"/>
      <c r="AK3" s="220"/>
      <c r="AL3" s="220"/>
      <c r="AM3" s="220"/>
    </row>
    <row r="4" spans="1:39" s="68" customFormat="1" ht="12" customHeight="1" x14ac:dyDescent="0.15"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Z4" s="219"/>
      <c r="AA4" s="219"/>
      <c r="AB4" s="219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</row>
    <row r="5" spans="1:39" s="68" customFormat="1" ht="18.75" customHeight="1" x14ac:dyDescent="0.15">
      <c r="Z5" s="219" t="s">
        <v>67</v>
      </c>
      <c r="AA5" s="219"/>
      <c r="AB5" s="219"/>
      <c r="AC5" s="220">
        <f>'(様式細第10号)一部繰上償還申出書 (入力）'!G63</f>
        <v>0</v>
      </c>
      <c r="AD5" s="220"/>
      <c r="AE5" s="220"/>
      <c r="AF5" s="220"/>
      <c r="AG5" s="220"/>
      <c r="AH5" s="220"/>
      <c r="AI5" s="220"/>
      <c r="AJ5" s="220"/>
      <c r="AK5" s="220"/>
      <c r="AL5" s="220"/>
      <c r="AM5" s="220"/>
    </row>
    <row r="6" spans="1:39" s="68" customFormat="1" ht="12" x14ac:dyDescent="0.15"/>
    <row r="7" spans="1:39" s="68" customFormat="1" ht="12" x14ac:dyDescent="0.15">
      <c r="A7" s="69" t="s">
        <v>140</v>
      </c>
      <c r="B7" s="69"/>
      <c r="C7" s="69"/>
      <c r="D7" s="69"/>
      <c r="E7" s="69"/>
      <c r="F7" s="69"/>
      <c r="G7" s="69"/>
      <c r="H7" s="69"/>
      <c r="I7" s="69"/>
    </row>
    <row r="8" spans="1:39" s="68" customFormat="1" ht="12" x14ac:dyDescent="0.15">
      <c r="A8" s="69"/>
      <c r="B8" s="69"/>
      <c r="C8" s="69"/>
      <c r="D8" s="69"/>
      <c r="E8" s="69"/>
      <c r="F8" s="69"/>
      <c r="G8" s="69"/>
      <c r="H8" s="69"/>
      <c r="I8" s="69"/>
    </row>
    <row r="9" spans="1:39" s="68" customFormat="1" ht="12" x14ac:dyDescent="0.15">
      <c r="A9" s="68" t="s">
        <v>68</v>
      </c>
    </row>
    <row r="10" spans="1:39" s="68" customFormat="1" ht="12" x14ac:dyDescent="0.15"/>
    <row r="11" spans="1:39" s="68" customFormat="1" ht="12" x14ac:dyDescent="0.15">
      <c r="U11" s="68" t="s">
        <v>69</v>
      </c>
    </row>
    <row r="12" spans="1:39" s="68" customFormat="1" ht="12" customHeight="1" x14ac:dyDescent="0.15"/>
    <row r="13" spans="1:39" s="68" customFormat="1" ht="12" x14ac:dyDescent="0.15">
      <c r="A13" s="221" t="s">
        <v>70</v>
      </c>
      <c r="B13" s="221"/>
      <c r="C13" s="221"/>
      <c r="D13" s="221"/>
      <c r="E13" s="221"/>
      <c r="F13" s="221" t="s">
        <v>141</v>
      </c>
      <c r="G13" s="222">
        <v>6</v>
      </c>
      <c r="H13" s="223"/>
      <c r="I13" s="224" t="s">
        <v>33</v>
      </c>
      <c r="J13" s="225"/>
      <c r="K13" s="226">
        <v>12</v>
      </c>
      <c r="L13" s="227"/>
      <c r="M13" s="224" t="s">
        <v>50</v>
      </c>
      <c r="N13" s="225"/>
      <c r="O13" s="70"/>
      <c r="P13" s="245" t="s">
        <v>71</v>
      </c>
      <c r="Q13" s="246"/>
      <c r="R13" s="247"/>
      <c r="S13" s="221" t="s">
        <v>72</v>
      </c>
      <c r="T13" s="221"/>
      <c r="U13" s="221"/>
      <c r="V13" s="221" t="s">
        <v>73</v>
      </c>
      <c r="W13" s="221"/>
      <c r="X13" s="221"/>
      <c r="Y13" s="228" t="s">
        <v>74</v>
      </c>
      <c r="Z13" s="228"/>
      <c r="AA13" s="228"/>
      <c r="AB13" s="228"/>
      <c r="AC13" s="228"/>
      <c r="AD13" s="228" t="s">
        <v>75</v>
      </c>
      <c r="AE13" s="228"/>
      <c r="AF13" s="228"/>
      <c r="AG13" s="228"/>
      <c r="AH13" s="228"/>
      <c r="AI13" s="228" t="s">
        <v>76</v>
      </c>
      <c r="AJ13" s="228"/>
      <c r="AK13" s="228"/>
      <c r="AL13" s="228"/>
      <c r="AM13" s="228"/>
    </row>
    <row r="14" spans="1:39" s="68" customFormat="1" ht="13.5" customHeight="1" x14ac:dyDescent="0.15">
      <c r="A14" s="221"/>
      <c r="B14" s="221"/>
      <c r="C14" s="221"/>
      <c r="D14" s="221"/>
      <c r="E14" s="221"/>
      <c r="F14" s="221"/>
      <c r="G14" s="222"/>
      <c r="H14" s="223"/>
      <c r="I14" s="224"/>
      <c r="J14" s="225"/>
      <c r="K14" s="226"/>
      <c r="L14" s="227"/>
      <c r="M14" s="224"/>
      <c r="N14" s="225"/>
      <c r="O14" s="70"/>
      <c r="P14" s="248"/>
      <c r="Q14" s="249"/>
      <c r="R14" s="250"/>
      <c r="S14" s="221"/>
      <c r="T14" s="221"/>
      <c r="U14" s="221"/>
      <c r="V14" s="221"/>
      <c r="W14" s="221"/>
      <c r="X14" s="221"/>
      <c r="Y14" s="229" t="s">
        <v>77</v>
      </c>
      <c r="Z14" s="229"/>
      <c r="AA14" s="229"/>
      <c r="AB14" s="229"/>
      <c r="AC14" s="229"/>
      <c r="AD14" s="229" t="s">
        <v>78</v>
      </c>
      <c r="AE14" s="229"/>
      <c r="AF14" s="229"/>
      <c r="AG14" s="229"/>
      <c r="AH14" s="229"/>
      <c r="AI14" s="229" t="s">
        <v>79</v>
      </c>
      <c r="AJ14" s="229"/>
      <c r="AK14" s="229"/>
      <c r="AL14" s="229"/>
      <c r="AM14" s="229"/>
    </row>
    <row r="15" spans="1:39" s="68" customFormat="1" ht="13.5" customHeight="1" x14ac:dyDescent="0.15">
      <c r="A15" s="221"/>
      <c r="B15" s="221"/>
      <c r="C15" s="221"/>
      <c r="D15" s="221"/>
      <c r="E15" s="221"/>
      <c r="F15" s="221"/>
      <c r="G15" s="222"/>
      <c r="H15" s="223"/>
      <c r="I15" s="224"/>
      <c r="J15" s="225"/>
      <c r="K15" s="226"/>
      <c r="L15" s="227"/>
      <c r="M15" s="224"/>
      <c r="N15" s="225"/>
      <c r="O15" s="70"/>
      <c r="P15" s="230" t="s">
        <v>45</v>
      </c>
      <c r="Q15" s="230"/>
      <c r="R15" s="230"/>
      <c r="S15" s="231"/>
      <c r="T15" s="232"/>
      <c r="U15" s="235" t="s">
        <v>80</v>
      </c>
      <c r="V15" s="237"/>
      <c r="W15" s="238"/>
      <c r="X15" s="235" t="s">
        <v>81</v>
      </c>
      <c r="Y15" s="241"/>
      <c r="Z15" s="242"/>
      <c r="AA15" s="242"/>
      <c r="AB15" s="242"/>
      <c r="AC15" s="235" t="s">
        <v>81</v>
      </c>
      <c r="AD15" s="251"/>
      <c r="AE15" s="252"/>
      <c r="AF15" s="252"/>
      <c r="AG15" s="252"/>
      <c r="AH15" s="235" t="s">
        <v>82</v>
      </c>
      <c r="AI15" s="255"/>
      <c r="AJ15" s="256"/>
      <c r="AK15" s="256"/>
      <c r="AL15" s="256"/>
      <c r="AM15" s="235" t="s">
        <v>82</v>
      </c>
    </row>
    <row r="16" spans="1:39" s="68" customFormat="1" ht="12" customHeight="1" x14ac:dyDescent="0.15">
      <c r="A16" s="259" t="s">
        <v>83</v>
      </c>
      <c r="B16" s="221"/>
      <c r="C16" s="221"/>
      <c r="D16" s="221"/>
      <c r="E16" s="221"/>
      <c r="F16" s="221" t="s">
        <v>141</v>
      </c>
      <c r="G16" s="222">
        <v>7</v>
      </c>
      <c r="H16" s="223"/>
      <c r="I16" s="224" t="s">
        <v>33</v>
      </c>
      <c r="J16" s="225"/>
      <c r="K16" s="226">
        <v>1</v>
      </c>
      <c r="L16" s="227"/>
      <c r="M16" s="224" t="s">
        <v>50</v>
      </c>
      <c r="N16" s="225"/>
      <c r="P16" s="230"/>
      <c r="Q16" s="230"/>
      <c r="R16" s="230"/>
      <c r="S16" s="233"/>
      <c r="T16" s="234"/>
      <c r="U16" s="236"/>
      <c r="V16" s="239"/>
      <c r="W16" s="240"/>
      <c r="X16" s="236"/>
      <c r="Y16" s="243"/>
      <c r="Z16" s="244"/>
      <c r="AA16" s="244"/>
      <c r="AB16" s="244"/>
      <c r="AC16" s="236"/>
      <c r="AD16" s="253"/>
      <c r="AE16" s="254"/>
      <c r="AF16" s="254"/>
      <c r="AG16" s="254"/>
      <c r="AH16" s="236"/>
      <c r="AI16" s="257"/>
      <c r="AJ16" s="258"/>
      <c r="AK16" s="258"/>
      <c r="AL16" s="258"/>
      <c r="AM16" s="236"/>
    </row>
    <row r="17" spans="1:40" s="68" customFormat="1" ht="12" customHeight="1" x14ac:dyDescent="0.15">
      <c r="A17" s="221"/>
      <c r="B17" s="221"/>
      <c r="C17" s="221"/>
      <c r="D17" s="221"/>
      <c r="E17" s="221"/>
      <c r="F17" s="221"/>
      <c r="G17" s="222"/>
      <c r="H17" s="223"/>
      <c r="I17" s="224"/>
      <c r="J17" s="225"/>
      <c r="K17" s="226"/>
      <c r="L17" s="227"/>
      <c r="M17" s="224"/>
      <c r="N17" s="225"/>
      <c r="P17" s="230" t="s">
        <v>84</v>
      </c>
      <c r="Q17" s="230"/>
      <c r="R17" s="230"/>
      <c r="S17" s="231"/>
      <c r="T17" s="232"/>
      <c r="U17" s="235" t="s">
        <v>80</v>
      </c>
      <c r="V17" s="237"/>
      <c r="W17" s="238"/>
      <c r="X17" s="235" t="s">
        <v>85</v>
      </c>
      <c r="Y17" s="241"/>
      <c r="Z17" s="242"/>
      <c r="AA17" s="242"/>
      <c r="AB17" s="242"/>
      <c r="AC17" s="235" t="s">
        <v>85</v>
      </c>
      <c r="AD17" s="251"/>
      <c r="AE17" s="252"/>
      <c r="AF17" s="252"/>
      <c r="AG17" s="252"/>
      <c r="AH17" s="235" t="s">
        <v>86</v>
      </c>
      <c r="AI17" s="255"/>
      <c r="AJ17" s="256"/>
      <c r="AK17" s="256"/>
      <c r="AL17" s="256"/>
      <c r="AM17" s="235" t="s">
        <v>86</v>
      </c>
    </row>
    <row r="18" spans="1:40" s="68" customFormat="1" ht="12" customHeight="1" x14ac:dyDescent="0.15">
      <c r="A18" s="221"/>
      <c r="B18" s="221"/>
      <c r="C18" s="221"/>
      <c r="D18" s="221"/>
      <c r="E18" s="221"/>
      <c r="F18" s="221"/>
      <c r="G18" s="222"/>
      <c r="H18" s="223"/>
      <c r="I18" s="224"/>
      <c r="J18" s="225"/>
      <c r="K18" s="226"/>
      <c r="L18" s="227"/>
      <c r="M18" s="224"/>
      <c r="N18" s="225"/>
      <c r="P18" s="230"/>
      <c r="Q18" s="230"/>
      <c r="R18" s="230"/>
      <c r="S18" s="233"/>
      <c r="T18" s="234"/>
      <c r="U18" s="236"/>
      <c r="V18" s="239"/>
      <c r="W18" s="240"/>
      <c r="X18" s="236"/>
      <c r="Y18" s="243"/>
      <c r="Z18" s="244"/>
      <c r="AA18" s="244"/>
      <c r="AB18" s="244"/>
      <c r="AC18" s="236"/>
      <c r="AD18" s="253"/>
      <c r="AE18" s="254"/>
      <c r="AF18" s="254"/>
      <c r="AG18" s="254"/>
      <c r="AH18" s="236"/>
      <c r="AI18" s="257"/>
      <c r="AJ18" s="258"/>
      <c r="AK18" s="258"/>
      <c r="AL18" s="258"/>
      <c r="AM18" s="236"/>
    </row>
    <row r="19" spans="1:40" s="68" customFormat="1" ht="27" customHeight="1" x14ac:dyDescent="0.15">
      <c r="A19" s="71" t="s">
        <v>87</v>
      </c>
      <c r="B19" s="70"/>
      <c r="C19" s="70"/>
      <c r="D19" s="70"/>
      <c r="E19" s="70"/>
      <c r="F19" s="95"/>
      <c r="G19" s="70"/>
      <c r="H19" s="70"/>
      <c r="I19" s="70"/>
      <c r="J19" s="70"/>
      <c r="K19" s="70"/>
      <c r="L19" s="70"/>
      <c r="M19" s="70"/>
      <c r="N19" s="70"/>
    </row>
    <row r="20" spans="1:40" s="68" customFormat="1" ht="12" customHeight="1" x14ac:dyDescent="0.15">
      <c r="C20" s="260" t="s">
        <v>88</v>
      </c>
      <c r="D20" s="260"/>
      <c r="E20" s="260"/>
      <c r="F20" s="260"/>
      <c r="G20" s="260"/>
      <c r="H20" s="260"/>
      <c r="I20" s="260"/>
      <c r="J20" s="260"/>
      <c r="K20" s="70"/>
      <c r="L20" s="70"/>
      <c r="M20" s="261" t="s">
        <v>89</v>
      </c>
      <c r="N20" s="261"/>
      <c r="O20" s="261"/>
      <c r="P20" s="261"/>
      <c r="Q20" s="261"/>
      <c r="R20" s="261"/>
      <c r="S20" s="261"/>
      <c r="T20" s="261"/>
      <c r="U20" s="260" t="s">
        <v>90</v>
      </c>
      <c r="V20" s="260"/>
      <c r="W20" s="260"/>
      <c r="X20" s="260"/>
      <c r="Y20" s="260"/>
      <c r="Z20" s="260"/>
      <c r="AA20" s="260"/>
      <c r="AB20" s="70"/>
      <c r="AC20" s="70"/>
      <c r="AD20" s="261" t="s">
        <v>91</v>
      </c>
      <c r="AE20" s="261"/>
      <c r="AF20" s="261"/>
      <c r="AG20" s="261"/>
      <c r="AH20" s="261"/>
      <c r="AI20" s="261"/>
      <c r="AJ20" s="261"/>
      <c r="AK20" s="261"/>
      <c r="AL20" s="261"/>
      <c r="AM20" s="261"/>
    </row>
    <row r="21" spans="1:40" s="68" customFormat="1" ht="13.5" customHeight="1" x14ac:dyDescent="0.15">
      <c r="A21" s="263" t="s">
        <v>92</v>
      </c>
      <c r="B21" s="263"/>
      <c r="C21" s="266"/>
      <c r="D21" s="267"/>
      <c r="E21" s="267"/>
      <c r="F21" s="267"/>
      <c r="G21" s="267"/>
      <c r="H21" s="267"/>
      <c r="I21" s="267"/>
      <c r="J21" s="268"/>
      <c r="K21" s="262" t="s">
        <v>16</v>
      </c>
      <c r="L21" s="262" t="s">
        <v>93</v>
      </c>
      <c r="T21" s="262" t="s">
        <v>93</v>
      </c>
      <c r="U21" s="266"/>
      <c r="V21" s="267"/>
      <c r="W21" s="267"/>
      <c r="X21" s="267"/>
      <c r="Y21" s="267"/>
      <c r="Z21" s="267"/>
      <c r="AA21" s="268"/>
      <c r="AB21" s="264" t="s">
        <v>16</v>
      </c>
      <c r="AC21" s="265" t="s">
        <v>94</v>
      </c>
      <c r="AD21" s="272">
        <f>C21-U21</f>
        <v>0</v>
      </c>
      <c r="AE21" s="273"/>
      <c r="AF21" s="273"/>
      <c r="AG21" s="273"/>
      <c r="AH21" s="273"/>
      <c r="AI21" s="273"/>
      <c r="AJ21" s="273"/>
      <c r="AK21" s="274"/>
      <c r="AL21" s="262" t="s">
        <v>16</v>
      </c>
    </row>
    <row r="22" spans="1:40" s="68" customFormat="1" ht="13.5" customHeight="1" x14ac:dyDescent="0.15">
      <c r="A22" s="263"/>
      <c r="B22" s="263"/>
      <c r="C22" s="269"/>
      <c r="D22" s="270"/>
      <c r="E22" s="270"/>
      <c r="F22" s="270"/>
      <c r="G22" s="270"/>
      <c r="H22" s="270"/>
      <c r="I22" s="270"/>
      <c r="J22" s="271"/>
      <c r="K22" s="262"/>
      <c r="L22" s="262"/>
      <c r="M22" s="70"/>
      <c r="N22" s="70"/>
      <c r="T22" s="262"/>
      <c r="U22" s="269"/>
      <c r="V22" s="270"/>
      <c r="W22" s="270"/>
      <c r="X22" s="270"/>
      <c r="Y22" s="270"/>
      <c r="Z22" s="270"/>
      <c r="AA22" s="271"/>
      <c r="AB22" s="264"/>
      <c r="AC22" s="265"/>
      <c r="AD22" s="275"/>
      <c r="AE22" s="276"/>
      <c r="AF22" s="276"/>
      <c r="AG22" s="276"/>
      <c r="AH22" s="276"/>
      <c r="AI22" s="276"/>
      <c r="AJ22" s="276"/>
      <c r="AK22" s="277"/>
      <c r="AL22" s="262"/>
    </row>
    <row r="23" spans="1:40" s="68" customFormat="1" ht="12" customHeight="1" x14ac:dyDescent="0.15">
      <c r="A23" s="263" t="s">
        <v>95</v>
      </c>
      <c r="B23" s="263"/>
      <c r="C23" s="266"/>
      <c r="D23" s="267"/>
      <c r="E23" s="267"/>
      <c r="F23" s="267"/>
      <c r="G23" s="267"/>
      <c r="H23" s="267"/>
      <c r="I23" s="267"/>
      <c r="J23" s="268"/>
      <c r="K23" s="262" t="s">
        <v>16</v>
      </c>
      <c r="L23" s="262" t="s">
        <v>93</v>
      </c>
      <c r="M23" s="272">
        <f>I27</f>
        <v>0</v>
      </c>
      <c r="N23" s="273"/>
      <c r="O23" s="273"/>
      <c r="P23" s="273"/>
      <c r="Q23" s="273"/>
      <c r="R23" s="274"/>
      <c r="S23" s="262" t="s">
        <v>16</v>
      </c>
      <c r="T23" s="262" t="s">
        <v>93</v>
      </c>
      <c r="U23" s="266"/>
      <c r="V23" s="267"/>
      <c r="W23" s="267"/>
      <c r="X23" s="267"/>
      <c r="Y23" s="267"/>
      <c r="Z23" s="267"/>
      <c r="AA23" s="268"/>
      <c r="AB23" s="264" t="s">
        <v>16</v>
      </c>
      <c r="AC23" s="265" t="s">
        <v>94</v>
      </c>
      <c r="AD23" s="272">
        <f>C23-M23-U23</f>
        <v>0</v>
      </c>
      <c r="AE23" s="273"/>
      <c r="AF23" s="273"/>
      <c r="AG23" s="273"/>
      <c r="AH23" s="273"/>
      <c r="AI23" s="273"/>
      <c r="AJ23" s="273"/>
      <c r="AK23" s="274"/>
      <c r="AL23" s="262" t="s">
        <v>16</v>
      </c>
    </row>
    <row r="24" spans="1:40" s="68" customFormat="1" ht="12" customHeight="1" x14ac:dyDescent="0.15">
      <c r="A24" s="263"/>
      <c r="B24" s="263"/>
      <c r="C24" s="269"/>
      <c r="D24" s="270"/>
      <c r="E24" s="270"/>
      <c r="F24" s="270"/>
      <c r="G24" s="270"/>
      <c r="H24" s="270"/>
      <c r="I24" s="270"/>
      <c r="J24" s="271"/>
      <c r="K24" s="262"/>
      <c r="L24" s="262"/>
      <c r="M24" s="275"/>
      <c r="N24" s="276"/>
      <c r="O24" s="276"/>
      <c r="P24" s="276"/>
      <c r="Q24" s="276"/>
      <c r="R24" s="277"/>
      <c r="S24" s="262"/>
      <c r="T24" s="262"/>
      <c r="U24" s="269"/>
      <c r="V24" s="270"/>
      <c r="W24" s="270"/>
      <c r="X24" s="270"/>
      <c r="Y24" s="270"/>
      <c r="Z24" s="270"/>
      <c r="AA24" s="271"/>
      <c r="AB24" s="264"/>
      <c r="AC24" s="265"/>
      <c r="AD24" s="275"/>
      <c r="AE24" s="276"/>
      <c r="AF24" s="276"/>
      <c r="AG24" s="276"/>
      <c r="AH24" s="276"/>
      <c r="AI24" s="276"/>
      <c r="AJ24" s="276"/>
      <c r="AK24" s="277"/>
      <c r="AL24" s="262"/>
    </row>
    <row r="25" spans="1:40" s="68" customFormat="1" ht="12" customHeight="1" x14ac:dyDescent="0.15"/>
    <row r="26" spans="1:40" s="68" customFormat="1" ht="12" x14ac:dyDescent="0.15">
      <c r="I26" s="68" t="s">
        <v>96</v>
      </c>
      <c r="P26" s="263" t="s">
        <v>97</v>
      </c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70"/>
      <c r="AC26" s="70" t="s">
        <v>98</v>
      </c>
      <c r="AD26" s="263" t="s">
        <v>99</v>
      </c>
      <c r="AE26" s="263"/>
      <c r="AG26" s="70"/>
      <c r="AH26" s="70"/>
      <c r="AI26" s="263" t="s">
        <v>100</v>
      </c>
      <c r="AJ26" s="263"/>
      <c r="AK26" s="263"/>
      <c r="AL26" s="95"/>
    </row>
    <row r="27" spans="1:40" s="68" customFormat="1" ht="12" customHeight="1" x14ac:dyDescent="0.15">
      <c r="I27" s="303">
        <f>ROUNDDOWN(R27*AD27%,0)</f>
        <v>0</v>
      </c>
      <c r="J27" s="304"/>
      <c r="K27" s="304"/>
      <c r="L27" s="304"/>
      <c r="M27" s="304"/>
      <c r="N27" s="305"/>
      <c r="O27" s="72"/>
      <c r="P27" s="265" t="s">
        <v>94</v>
      </c>
      <c r="Q27" s="72"/>
      <c r="R27" s="309">
        <f>AI17</f>
        <v>0</v>
      </c>
      <c r="S27" s="310"/>
      <c r="T27" s="310"/>
      <c r="U27" s="310"/>
      <c r="V27" s="310"/>
      <c r="W27" s="310"/>
      <c r="X27" s="310"/>
      <c r="Y27" s="311"/>
      <c r="AB27" s="262" t="s">
        <v>101</v>
      </c>
      <c r="AC27" s="262" t="s">
        <v>102</v>
      </c>
      <c r="AD27" s="280"/>
      <c r="AE27" s="280"/>
      <c r="AF27" s="262" t="s">
        <v>126</v>
      </c>
      <c r="AG27" s="262" t="s">
        <v>103</v>
      </c>
      <c r="AH27" s="262" t="s">
        <v>101</v>
      </c>
      <c r="AI27" s="262">
        <v>1</v>
      </c>
      <c r="AJ27" s="262"/>
      <c r="AK27" s="262"/>
      <c r="AL27" s="94"/>
    </row>
    <row r="28" spans="1:40" s="68" customFormat="1" ht="12" x14ac:dyDescent="0.15">
      <c r="I28" s="306"/>
      <c r="J28" s="307"/>
      <c r="K28" s="307"/>
      <c r="L28" s="307"/>
      <c r="M28" s="307"/>
      <c r="N28" s="308"/>
      <c r="O28" s="72"/>
      <c r="P28" s="265"/>
      <c r="Q28" s="72"/>
      <c r="R28" s="312"/>
      <c r="S28" s="313"/>
      <c r="T28" s="313"/>
      <c r="U28" s="313"/>
      <c r="V28" s="313"/>
      <c r="W28" s="313"/>
      <c r="X28" s="313"/>
      <c r="Y28" s="314"/>
      <c r="AB28" s="262"/>
      <c r="AC28" s="262"/>
      <c r="AD28" s="280"/>
      <c r="AE28" s="280"/>
      <c r="AF28" s="262"/>
      <c r="AG28" s="262"/>
      <c r="AH28" s="262"/>
      <c r="AI28" s="262"/>
      <c r="AJ28" s="262"/>
      <c r="AK28" s="262"/>
      <c r="AL28" s="94"/>
    </row>
    <row r="29" spans="1:40" s="68" customFormat="1" ht="20.100000000000001" customHeight="1" x14ac:dyDescent="0.15">
      <c r="I29" s="278" t="s">
        <v>104</v>
      </c>
      <c r="J29" s="278"/>
      <c r="K29" s="278"/>
      <c r="L29" s="278"/>
      <c r="M29" s="278"/>
      <c r="N29" s="278"/>
      <c r="R29" s="73" t="s">
        <v>95</v>
      </c>
      <c r="AE29" s="300" t="s">
        <v>144</v>
      </c>
      <c r="AF29" s="301"/>
      <c r="AG29" s="301"/>
      <c r="AH29" s="301"/>
      <c r="AI29" s="301"/>
      <c r="AJ29" s="301"/>
      <c r="AK29" s="301"/>
      <c r="AL29" s="301"/>
      <c r="AM29" s="301"/>
      <c r="AN29" s="301"/>
    </row>
    <row r="30" spans="1:40" s="68" customFormat="1" ht="12" x14ac:dyDescent="0.15">
      <c r="A30" s="279" t="s">
        <v>105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C30" s="74" t="s">
        <v>132</v>
      </c>
      <c r="AD30" s="75"/>
      <c r="AE30" s="75"/>
      <c r="AF30" s="75"/>
      <c r="AG30" s="76"/>
      <c r="AH30" s="76"/>
      <c r="AI30" s="76"/>
      <c r="AJ30" s="76"/>
      <c r="AK30" s="76"/>
      <c r="AL30" s="76"/>
      <c r="AM30" s="76"/>
      <c r="AN30" s="77"/>
    </row>
    <row r="31" spans="1:40" s="68" customFormat="1" ht="12" customHeight="1" x14ac:dyDescent="0.15">
      <c r="A31" s="279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C31" s="78" t="s">
        <v>142</v>
      </c>
      <c r="AD31" s="79"/>
      <c r="AE31" s="79"/>
      <c r="AF31" s="79"/>
      <c r="AG31" s="80"/>
      <c r="AH31" s="80"/>
      <c r="AI31" s="80"/>
      <c r="AJ31" s="80"/>
      <c r="AK31" s="80"/>
      <c r="AL31" s="80"/>
      <c r="AM31" s="80"/>
      <c r="AN31" s="81"/>
    </row>
    <row r="32" spans="1:40" s="68" customFormat="1" ht="13.5" customHeight="1" x14ac:dyDescent="0.15">
      <c r="A32" s="68" t="s">
        <v>106</v>
      </c>
      <c r="AC32" s="78"/>
      <c r="AD32" s="281" t="s">
        <v>134</v>
      </c>
      <c r="AE32" s="281"/>
      <c r="AF32" s="281"/>
      <c r="AG32" s="281"/>
      <c r="AH32" s="281"/>
      <c r="AI32" s="80"/>
      <c r="AJ32" s="80"/>
      <c r="AK32" s="80"/>
      <c r="AL32" s="80"/>
      <c r="AM32" s="80"/>
      <c r="AN32" s="81"/>
    </row>
    <row r="33" spans="1:40" s="68" customFormat="1" ht="12" customHeight="1" x14ac:dyDescent="0.15">
      <c r="C33" s="68" t="s">
        <v>107</v>
      </c>
      <c r="I33" s="68" t="s">
        <v>108</v>
      </c>
      <c r="AC33" s="78" t="s">
        <v>143</v>
      </c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1"/>
    </row>
    <row r="34" spans="1:40" s="68" customFormat="1" ht="12" customHeight="1" x14ac:dyDescent="0.15">
      <c r="A34" s="263" t="s">
        <v>92</v>
      </c>
      <c r="B34" s="263"/>
      <c r="C34" s="272">
        <f>AD21</f>
        <v>0</v>
      </c>
      <c r="D34" s="273"/>
      <c r="E34" s="273"/>
      <c r="F34" s="273"/>
      <c r="G34" s="273"/>
      <c r="H34" s="273"/>
      <c r="I34" s="273"/>
      <c r="J34" s="274"/>
      <c r="K34" s="262" t="s">
        <v>16</v>
      </c>
      <c r="L34" s="262" t="s">
        <v>109</v>
      </c>
      <c r="M34" s="279" t="s">
        <v>110</v>
      </c>
      <c r="N34" s="279"/>
      <c r="O34" s="279"/>
      <c r="P34" s="279"/>
      <c r="Q34" s="279"/>
      <c r="R34" s="279"/>
      <c r="S34" s="279"/>
      <c r="T34" s="262"/>
      <c r="U34" s="262"/>
      <c r="V34" s="262"/>
      <c r="W34" s="262"/>
      <c r="X34" s="262"/>
      <c r="AC34" s="78"/>
      <c r="AD34" s="281" t="s">
        <v>135</v>
      </c>
      <c r="AE34" s="281"/>
      <c r="AF34" s="281"/>
      <c r="AG34" s="281"/>
      <c r="AH34" s="281"/>
      <c r="AI34" s="80"/>
      <c r="AJ34" s="80"/>
      <c r="AK34" s="80"/>
      <c r="AL34" s="80"/>
      <c r="AM34" s="80"/>
      <c r="AN34" s="81"/>
    </row>
    <row r="35" spans="1:40" s="68" customFormat="1" ht="12" customHeight="1" x14ac:dyDescent="0.15">
      <c r="A35" s="263"/>
      <c r="B35" s="263"/>
      <c r="C35" s="275"/>
      <c r="D35" s="276"/>
      <c r="E35" s="276"/>
      <c r="F35" s="276"/>
      <c r="G35" s="276"/>
      <c r="H35" s="276"/>
      <c r="I35" s="276"/>
      <c r="J35" s="277"/>
      <c r="K35" s="262"/>
      <c r="L35" s="262"/>
      <c r="M35" s="279"/>
      <c r="N35" s="279"/>
      <c r="O35" s="279"/>
      <c r="P35" s="279"/>
      <c r="Q35" s="279"/>
      <c r="R35" s="279"/>
      <c r="S35" s="279"/>
      <c r="T35" s="262"/>
      <c r="U35" s="262"/>
      <c r="V35" s="262"/>
      <c r="W35" s="262"/>
      <c r="X35" s="262"/>
      <c r="AC35" s="282" t="s">
        <v>136</v>
      </c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4"/>
    </row>
    <row r="36" spans="1:40" s="68" customFormat="1" ht="12" customHeight="1" x14ac:dyDescent="0.15">
      <c r="AC36" s="282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4"/>
    </row>
    <row r="37" spans="1:40" s="68" customFormat="1" ht="12" customHeight="1" x14ac:dyDescent="0.15">
      <c r="A37" s="68" t="s">
        <v>111</v>
      </c>
      <c r="AC37" s="78" t="s">
        <v>133</v>
      </c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1"/>
    </row>
    <row r="38" spans="1:40" s="68" customFormat="1" ht="12" customHeight="1" x14ac:dyDescent="0.15">
      <c r="C38" s="68" t="s">
        <v>107</v>
      </c>
      <c r="M38" s="68" t="s">
        <v>96</v>
      </c>
      <c r="V38" s="68" t="s">
        <v>112</v>
      </c>
      <c r="AC38" s="82" t="s">
        <v>137</v>
      </c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</row>
    <row r="39" spans="1:40" s="68" customFormat="1" ht="12" customHeight="1" x14ac:dyDescent="0.15">
      <c r="A39" s="263" t="s">
        <v>92</v>
      </c>
      <c r="B39" s="263"/>
      <c r="C39" s="272">
        <f>AD21</f>
        <v>0</v>
      </c>
      <c r="D39" s="273"/>
      <c r="E39" s="273"/>
      <c r="F39" s="273"/>
      <c r="G39" s="273"/>
      <c r="H39" s="273"/>
      <c r="I39" s="273"/>
      <c r="J39" s="274"/>
      <c r="K39" s="265" t="s">
        <v>16</v>
      </c>
      <c r="L39" s="265" t="s">
        <v>113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</row>
    <row r="40" spans="1:40" s="68" customFormat="1" ht="13.5" customHeight="1" x14ac:dyDescent="0.15">
      <c r="A40" s="263"/>
      <c r="B40" s="263"/>
      <c r="C40" s="275"/>
      <c r="D40" s="276"/>
      <c r="E40" s="276"/>
      <c r="F40" s="276"/>
      <c r="G40" s="276"/>
      <c r="H40" s="276"/>
      <c r="I40" s="276"/>
      <c r="J40" s="277"/>
      <c r="K40" s="265"/>
      <c r="L40" s="265"/>
      <c r="M40" s="85"/>
      <c r="N40" s="85"/>
      <c r="O40" s="72"/>
      <c r="P40" s="72"/>
      <c r="Q40" s="72"/>
      <c r="R40" s="72"/>
      <c r="S40" s="72"/>
      <c r="T40" s="290" t="s">
        <v>94</v>
      </c>
      <c r="U40" s="272">
        <f>C39+C41+M41</f>
        <v>0</v>
      </c>
      <c r="V40" s="273"/>
      <c r="W40" s="273"/>
      <c r="X40" s="273"/>
      <c r="Y40" s="273"/>
      <c r="Z40" s="273"/>
      <c r="AA40" s="273"/>
      <c r="AB40" s="274"/>
      <c r="AC40" s="262" t="s">
        <v>16</v>
      </c>
      <c r="AD40" s="262" t="s">
        <v>109</v>
      </c>
      <c r="AE40" s="279" t="s">
        <v>114</v>
      </c>
      <c r="AF40" s="279"/>
      <c r="AG40" s="279"/>
      <c r="AH40" s="279"/>
      <c r="AI40" s="279"/>
      <c r="AJ40" s="96"/>
      <c r="AK40" s="96"/>
      <c r="AL40" s="96"/>
      <c r="AM40" s="96"/>
    </row>
    <row r="41" spans="1:40" s="68" customFormat="1" ht="13.5" customHeight="1" x14ac:dyDescent="0.15">
      <c r="A41" s="263" t="s">
        <v>95</v>
      </c>
      <c r="B41" s="289"/>
      <c r="C41" s="272">
        <f>AD23</f>
        <v>0</v>
      </c>
      <c r="D41" s="273"/>
      <c r="E41" s="273"/>
      <c r="F41" s="273"/>
      <c r="G41" s="273"/>
      <c r="H41" s="273"/>
      <c r="I41" s="273"/>
      <c r="J41" s="274"/>
      <c r="K41" s="285" t="s">
        <v>16</v>
      </c>
      <c r="L41" s="288" t="s">
        <v>113</v>
      </c>
      <c r="M41" s="272">
        <f>M23</f>
        <v>0</v>
      </c>
      <c r="N41" s="273"/>
      <c r="O41" s="273"/>
      <c r="P41" s="273"/>
      <c r="Q41" s="273"/>
      <c r="R41" s="274"/>
      <c r="S41" s="285" t="s">
        <v>16</v>
      </c>
      <c r="T41" s="290"/>
      <c r="U41" s="275"/>
      <c r="V41" s="276"/>
      <c r="W41" s="276"/>
      <c r="X41" s="276"/>
      <c r="Y41" s="276"/>
      <c r="Z41" s="276"/>
      <c r="AA41" s="276"/>
      <c r="AB41" s="277"/>
      <c r="AC41" s="262"/>
      <c r="AD41" s="262"/>
      <c r="AE41" s="279"/>
      <c r="AF41" s="279"/>
      <c r="AG41" s="279"/>
      <c r="AH41" s="279"/>
      <c r="AI41" s="279"/>
      <c r="AJ41" s="96"/>
      <c r="AK41" s="96"/>
      <c r="AL41" s="96"/>
      <c r="AM41" s="96"/>
    </row>
    <row r="42" spans="1:40" ht="13.5" customHeight="1" x14ac:dyDescent="0.15">
      <c r="A42" s="263"/>
      <c r="B42" s="289"/>
      <c r="C42" s="275"/>
      <c r="D42" s="276"/>
      <c r="E42" s="276"/>
      <c r="F42" s="276"/>
      <c r="G42" s="276"/>
      <c r="H42" s="276"/>
      <c r="I42" s="276"/>
      <c r="J42" s="277"/>
      <c r="K42" s="285"/>
      <c r="L42" s="288"/>
      <c r="M42" s="275"/>
      <c r="N42" s="276"/>
      <c r="O42" s="276"/>
      <c r="P42" s="276"/>
      <c r="Q42" s="276"/>
      <c r="R42" s="277"/>
      <c r="S42" s="285"/>
      <c r="T42" s="86"/>
      <c r="U42" s="291" t="s">
        <v>130</v>
      </c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</row>
    <row r="43" spans="1:40" x14ac:dyDescent="0.15">
      <c r="A43" s="286" t="s">
        <v>115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</row>
    <row r="44" spans="1:40" ht="13.5" customHeight="1" x14ac:dyDescent="0.15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</row>
    <row r="45" spans="1:40" ht="13.5" customHeight="1" x14ac:dyDescent="0.15">
      <c r="A45" s="68"/>
      <c r="B45" s="68"/>
      <c r="C45" s="287" t="s">
        <v>97</v>
      </c>
      <c r="D45" s="287"/>
      <c r="E45" s="287"/>
      <c r="F45" s="287"/>
      <c r="G45" s="287"/>
      <c r="H45" s="287"/>
      <c r="I45" s="287"/>
      <c r="J45" s="287"/>
      <c r="K45" s="287"/>
      <c r="L45" s="287"/>
      <c r="M45" s="87"/>
      <c r="N45" s="87"/>
      <c r="O45" s="261" t="s">
        <v>116</v>
      </c>
      <c r="P45" s="261"/>
      <c r="Q45" s="261"/>
      <c r="R45" s="261"/>
      <c r="S45" s="261"/>
      <c r="T45" s="261"/>
      <c r="U45" s="261"/>
      <c r="V45" s="261"/>
      <c r="W45" s="261"/>
      <c r="X45" s="261"/>
      <c r="Y45" s="88"/>
      <c r="Z45" s="88"/>
      <c r="AA45" s="287" t="s">
        <v>117</v>
      </c>
      <c r="AB45" s="287"/>
      <c r="AC45" s="287"/>
      <c r="AD45" s="287"/>
      <c r="AE45" s="287"/>
      <c r="AF45" s="287"/>
      <c r="AG45" s="287"/>
      <c r="AH45" s="287"/>
      <c r="AI45" s="287"/>
      <c r="AJ45" s="87"/>
      <c r="AK45" s="87"/>
      <c r="AL45" s="87"/>
      <c r="AM45" s="87"/>
    </row>
    <row r="46" spans="1:40" ht="13.5" customHeight="1" x14ac:dyDescent="0.15">
      <c r="A46" s="263" t="s">
        <v>92</v>
      </c>
      <c r="B46" s="263"/>
      <c r="C46" s="272">
        <f>AI15</f>
        <v>0</v>
      </c>
      <c r="D46" s="273"/>
      <c r="E46" s="273"/>
      <c r="F46" s="273"/>
      <c r="G46" s="273"/>
      <c r="H46" s="273"/>
      <c r="I46" s="273"/>
      <c r="J46" s="274"/>
      <c r="K46" s="265" t="s">
        <v>16</v>
      </c>
      <c r="L46" s="86"/>
      <c r="M46" s="265" t="s">
        <v>93</v>
      </c>
      <c r="N46" s="86"/>
      <c r="O46" s="272">
        <f>AD21</f>
        <v>0</v>
      </c>
      <c r="P46" s="273"/>
      <c r="Q46" s="273"/>
      <c r="R46" s="273"/>
      <c r="S46" s="273"/>
      <c r="T46" s="273"/>
      <c r="U46" s="273"/>
      <c r="V46" s="274"/>
      <c r="W46" s="265" t="s">
        <v>16</v>
      </c>
      <c r="X46" s="86"/>
      <c r="Y46" s="265" t="s">
        <v>94</v>
      </c>
      <c r="Z46" s="86"/>
      <c r="AA46" s="272">
        <f>C46-O46</f>
        <v>0</v>
      </c>
      <c r="AB46" s="273"/>
      <c r="AC46" s="273"/>
      <c r="AD46" s="273"/>
      <c r="AE46" s="273"/>
      <c r="AF46" s="273"/>
      <c r="AG46" s="273"/>
      <c r="AH46" s="274"/>
      <c r="AI46" s="262" t="s">
        <v>16</v>
      </c>
    </row>
    <row r="47" spans="1:40" ht="13.5" customHeight="1" x14ac:dyDescent="0.15">
      <c r="A47" s="263"/>
      <c r="B47" s="263"/>
      <c r="C47" s="275"/>
      <c r="D47" s="276"/>
      <c r="E47" s="276"/>
      <c r="F47" s="276"/>
      <c r="G47" s="276"/>
      <c r="H47" s="276"/>
      <c r="I47" s="276"/>
      <c r="J47" s="277"/>
      <c r="K47" s="265"/>
      <c r="L47" s="86"/>
      <c r="M47" s="265"/>
      <c r="N47" s="86"/>
      <c r="O47" s="275"/>
      <c r="P47" s="276"/>
      <c r="Q47" s="276"/>
      <c r="R47" s="276"/>
      <c r="S47" s="276"/>
      <c r="T47" s="276"/>
      <c r="U47" s="276"/>
      <c r="V47" s="277"/>
      <c r="W47" s="265"/>
      <c r="X47" s="86"/>
      <c r="Y47" s="265"/>
      <c r="Z47" s="86"/>
      <c r="AA47" s="275"/>
      <c r="AB47" s="276"/>
      <c r="AC47" s="276"/>
      <c r="AD47" s="276"/>
      <c r="AE47" s="276"/>
      <c r="AF47" s="276"/>
      <c r="AG47" s="276"/>
      <c r="AH47" s="277"/>
      <c r="AI47" s="262"/>
    </row>
    <row r="48" spans="1:40" ht="13.5" customHeight="1" x14ac:dyDescent="0.15">
      <c r="A48" s="263" t="s">
        <v>95</v>
      </c>
      <c r="B48" s="263"/>
      <c r="C48" s="272">
        <f>AI17</f>
        <v>0</v>
      </c>
      <c r="D48" s="273"/>
      <c r="E48" s="273"/>
      <c r="F48" s="273"/>
      <c r="G48" s="273"/>
      <c r="H48" s="273"/>
      <c r="I48" s="273"/>
      <c r="J48" s="274"/>
      <c r="K48" s="265" t="s">
        <v>16</v>
      </c>
      <c r="L48" s="86"/>
      <c r="M48" s="265" t="s">
        <v>93</v>
      </c>
      <c r="N48" s="86"/>
      <c r="O48" s="272">
        <f>AD23</f>
        <v>0</v>
      </c>
      <c r="P48" s="273"/>
      <c r="Q48" s="273"/>
      <c r="R48" s="273"/>
      <c r="S48" s="273"/>
      <c r="T48" s="273"/>
      <c r="U48" s="273"/>
      <c r="V48" s="274"/>
      <c r="W48" s="265" t="s">
        <v>16</v>
      </c>
      <c r="X48" s="86"/>
      <c r="Y48" s="265" t="s">
        <v>94</v>
      </c>
      <c r="Z48" s="86"/>
      <c r="AA48" s="272">
        <f>C48-O48</f>
        <v>0</v>
      </c>
      <c r="AB48" s="273"/>
      <c r="AC48" s="273"/>
      <c r="AD48" s="273"/>
      <c r="AE48" s="273"/>
      <c r="AF48" s="273"/>
      <c r="AG48" s="273"/>
      <c r="AH48" s="274"/>
      <c r="AI48" s="262" t="s">
        <v>16</v>
      </c>
    </row>
    <row r="49" spans="1:40" ht="13.5" customHeight="1" x14ac:dyDescent="0.15">
      <c r="A49" s="263"/>
      <c r="B49" s="263"/>
      <c r="C49" s="275"/>
      <c r="D49" s="276"/>
      <c r="E49" s="276"/>
      <c r="F49" s="276"/>
      <c r="G49" s="276"/>
      <c r="H49" s="276"/>
      <c r="I49" s="276"/>
      <c r="J49" s="277"/>
      <c r="K49" s="265"/>
      <c r="L49" s="86"/>
      <c r="M49" s="265"/>
      <c r="N49" s="86"/>
      <c r="O49" s="275"/>
      <c r="P49" s="276"/>
      <c r="Q49" s="276"/>
      <c r="R49" s="276"/>
      <c r="S49" s="276"/>
      <c r="T49" s="276"/>
      <c r="U49" s="276"/>
      <c r="V49" s="277"/>
      <c r="W49" s="265"/>
      <c r="X49" s="86"/>
      <c r="Y49" s="265"/>
      <c r="Z49" s="86"/>
      <c r="AA49" s="275"/>
      <c r="AB49" s="276"/>
      <c r="AC49" s="276"/>
      <c r="AD49" s="276"/>
      <c r="AE49" s="276"/>
      <c r="AF49" s="276"/>
      <c r="AG49" s="276"/>
      <c r="AH49" s="277"/>
      <c r="AI49" s="262"/>
    </row>
    <row r="50" spans="1:40" x14ac:dyDescent="0.15">
      <c r="A50" s="316" t="s">
        <v>118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</row>
    <row r="51" spans="1:40" x14ac:dyDescent="0.15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</row>
    <row r="52" spans="1:40" x14ac:dyDescent="0.15">
      <c r="A52" s="68"/>
      <c r="B52" s="68"/>
      <c r="C52" s="287" t="s">
        <v>117</v>
      </c>
      <c r="D52" s="287"/>
      <c r="E52" s="287"/>
      <c r="F52" s="287"/>
      <c r="G52" s="287"/>
      <c r="H52" s="287"/>
      <c r="I52" s="287"/>
      <c r="J52" s="287"/>
      <c r="K52" s="287"/>
      <c r="L52" s="88"/>
      <c r="M52" s="260" t="s">
        <v>119</v>
      </c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87"/>
      <c r="Y52" s="88"/>
      <c r="Z52" s="88"/>
      <c r="AC52" s="88"/>
      <c r="AD52" s="260" t="s">
        <v>120</v>
      </c>
      <c r="AE52" s="260"/>
      <c r="AF52" s="260"/>
      <c r="AG52" s="260"/>
      <c r="AH52" s="260"/>
      <c r="AI52" s="260"/>
      <c r="AJ52" s="260"/>
      <c r="AK52" s="88"/>
    </row>
    <row r="53" spans="1:40" x14ac:dyDescent="0.15">
      <c r="A53" s="263" t="s">
        <v>92</v>
      </c>
      <c r="B53" s="263"/>
      <c r="C53" s="272">
        <f>IF(AD21=0,0,AA46)</f>
        <v>0</v>
      </c>
      <c r="D53" s="273"/>
      <c r="E53" s="273"/>
      <c r="F53" s="273"/>
      <c r="G53" s="273"/>
      <c r="H53" s="273"/>
      <c r="I53" s="273"/>
      <c r="J53" s="274"/>
      <c r="K53" s="265" t="s">
        <v>16</v>
      </c>
      <c r="L53" s="265" t="s">
        <v>101</v>
      </c>
      <c r="M53" s="294" t="str">
        <f>IF(C53=0," ",IF(AD27=0.105,VLOOKUP(Y53,賦金率表0.1050!$A$4:$C$363,2,0),VLOOKUP(Y53,賦金率表0.1100!$A$3:$C$363,2,0)))</f>
        <v xml:space="preserve"> </v>
      </c>
      <c r="N53" s="295"/>
      <c r="O53" s="295"/>
      <c r="P53" s="295"/>
      <c r="Q53" s="295"/>
      <c r="R53" s="295"/>
      <c r="S53" s="295"/>
      <c r="T53" s="295"/>
      <c r="U53" s="295"/>
      <c r="V53" s="295"/>
      <c r="W53" s="296"/>
      <c r="X53" s="264" t="s">
        <v>102</v>
      </c>
      <c r="Y53" s="293"/>
      <c r="Z53" s="293"/>
      <c r="AA53" s="292" t="s">
        <v>121</v>
      </c>
      <c r="AB53" s="292"/>
      <c r="AC53" s="262" t="s">
        <v>94</v>
      </c>
      <c r="AD53" s="272">
        <f>IF(C53=0,0,ROUND(C53*M53,0))</f>
        <v>0</v>
      </c>
      <c r="AE53" s="273"/>
      <c r="AF53" s="273"/>
      <c r="AG53" s="273"/>
      <c r="AH53" s="273"/>
      <c r="AI53" s="273"/>
      <c r="AJ53" s="274"/>
      <c r="AK53" s="262" t="s">
        <v>16</v>
      </c>
    </row>
    <row r="54" spans="1:40" x14ac:dyDescent="0.15">
      <c r="A54" s="263"/>
      <c r="B54" s="263"/>
      <c r="C54" s="275"/>
      <c r="D54" s="276"/>
      <c r="E54" s="276"/>
      <c r="F54" s="276"/>
      <c r="G54" s="276"/>
      <c r="H54" s="276"/>
      <c r="I54" s="276"/>
      <c r="J54" s="277"/>
      <c r="K54" s="265"/>
      <c r="L54" s="265"/>
      <c r="M54" s="297"/>
      <c r="N54" s="298"/>
      <c r="O54" s="298"/>
      <c r="P54" s="298"/>
      <c r="Q54" s="298"/>
      <c r="R54" s="298"/>
      <c r="S54" s="298"/>
      <c r="T54" s="298"/>
      <c r="U54" s="298"/>
      <c r="V54" s="298"/>
      <c r="W54" s="299"/>
      <c r="X54" s="264"/>
      <c r="Y54" s="293"/>
      <c r="Z54" s="293"/>
      <c r="AA54" s="292"/>
      <c r="AB54" s="292"/>
      <c r="AC54" s="262"/>
      <c r="AD54" s="275"/>
      <c r="AE54" s="276"/>
      <c r="AF54" s="276"/>
      <c r="AG54" s="276"/>
      <c r="AH54" s="276"/>
      <c r="AI54" s="276"/>
      <c r="AJ54" s="277"/>
      <c r="AK54" s="262"/>
    </row>
    <row r="55" spans="1:40" ht="13.5" customHeight="1" x14ac:dyDescent="0.15">
      <c r="A55" s="263" t="s">
        <v>95</v>
      </c>
      <c r="B55" s="263"/>
      <c r="C55" s="272">
        <f>AA48</f>
        <v>0</v>
      </c>
      <c r="D55" s="273"/>
      <c r="E55" s="273"/>
      <c r="F55" s="273"/>
      <c r="G55" s="273"/>
      <c r="H55" s="273"/>
      <c r="I55" s="273"/>
      <c r="J55" s="274"/>
      <c r="K55" s="265" t="s">
        <v>16</v>
      </c>
      <c r="L55" s="265" t="s">
        <v>101</v>
      </c>
      <c r="M55" s="294" t="str">
        <f>IF(C55=0," ",IF(AD27=0.105,VLOOKUP(Y55,賦金率表0.1050!$A$4:$C$363,3,0),VLOOKUP(Y55,賦金率表0.1100!$A$3:$C$363,3,0)))</f>
        <v xml:space="preserve"> </v>
      </c>
      <c r="N55" s="295"/>
      <c r="O55" s="295"/>
      <c r="P55" s="295"/>
      <c r="Q55" s="295"/>
      <c r="R55" s="295"/>
      <c r="S55" s="295"/>
      <c r="T55" s="295"/>
      <c r="U55" s="295"/>
      <c r="V55" s="295"/>
      <c r="W55" s="296"/>
      <c r="X55" s="264" t="s">
        <v>102</v>
      </c>
      <c r="Y55" s="293"/>
      <c r="Z55" s="293"/>
      <c r="AA55" s="292" t="s">
        <v>121</v>
      </c>
      <c r="AB55" s="292"/>
      <c r="AC55" s="262" t="s">
        <v>94</v>
      </c>
      <c r="AD55" s="272">
        <f>IF(C55=0,0,ROUND(C55*M55,0))</f>
        <v>0</v>
      </c>
      <c r="AE55" s="273"/>
      <c r="AF55" s="273"/>
      <c r="AG55" s="273"/>
      <c r="AH55" s="273"/>
      <c r="AI55" s="273"/>
      <c r="AJ55" s="274"/>
      <c r="AK55" s="262" t="s">
        <v>16</v>
      </c>
    </row>
    <row r="56" spans="1:40" ht="13.5" customHeight="1" x14ac:dyDescent="0.15">
      <c r="A56" s="263"/>
      <c r="B56" s="263"/>
      <c r="C56" s="275"/>
      <c r="D56" s="276"/>
      <c r="E56" s="276"/>
      <c r="F56" s="276"/>
      <c r="G56" s="276"/>
      <c r="H56" s="276"/>
      <c r="I56" s="276"/>
      <c r="J56" s="277"/>
      <c r="K56" s="265"/>
      <c r="L56" s="265"/>
      <c r="M56" s="297"/>
      <c r="N56" s="298"/>
      <c r="O56" s="298"/>
      <c r="P56" s="298"/>
      <c r="Q56" s="298"/>
      <c r="R56" s="298"/>
      <c r="S56" s="298"/>
      <c r="T56" s="298"/>
      <c r="U56" s="298"/>
      <c r="V56" s="298"/>
      <c r="W56" s="299"/>
      <c r="X56" s="264"/>
      <c r="Y56" s="293"/>
      <c r="Z56" s="293"/>
      <c r="AA56" s="292"/>
      <c r="AB56" s="292"/>
      <c r="AC56" s="262"/>
      <c r="AD56" s="275"/>
      <c r="AE56" s="276"/>
      <c r="AF56" s="276"/>
      <c r="AG56" s="276"/>
      <c r="AH56" s="276"/>
      <c r="AI56" s="276"/>
      <c r="AJ56" s="277"/>
      <c r="AK56" s="262"/>
    </row>
    <row r="57" spans="1:40" ht="13.5" customHeight="1" x14ac:dyDescent="0.15">
      <c r="J57" s="89"/>
      <c r="K57" s="89"/>
      <c r="L57" s="89"/>
      <c r="M57" s="89"/>
      <c r="N57" s="89" t="s">
        <v>122</v>
      </c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D57" s="315" t="s">
        <v>123</v>
      </c>
      <c r="AE57" s="315"/>
      <c r="AF57" s="315"/>
      <c r="AG57" s="315"/>
      <c r="AH57" s="315"/>
      <c r="AI57" s="315"/>
      <c r="AJ57" s="315"/>
    </row>
    <row r="58" spans="1:40" x14ac:dyDescent="0.15">
      <c r="P58" s="96" t="s">
        <v>124</v>
      </c>
      <c r="Y58" s="302" t="s">
        <v>138</v>
      </c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</row>
    <row r="59" spans="1:40" ht="13.5" customHeight="1" x14ac:dyDescent="0.15">
      <c r="P59" s="96" t="s">
        <v>125</v>
      </c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</row>
  </sheetData>
  <sheetProtection formatCells="0" selectLockedCells="1"/>
  <mergeCells count="171">
    <mergeCell ref="AE29:AN29"/>
    <mergeCell ref="Y58:AN59"/>
    <mergeCell ref="AH27:AH28"/>
    <mergeCell ref="I27:N28"/>
    <mergeCell ref="R27:Y28"/>
    <mergeCell ref="AK55:AK56"/>
    <mergeCell ref="AD57:AJ57"/>
    <mergeCell ref="C21:J22"/>
    <mergeCell ref="C23:J24"/>
    <mergeCell ref="AD21:AK22"/>
    <mergeCell ref="AA55:AB56"/>
    <mergeCell ref="AC55:AC56"/>
    <mergeCell ref="AD55:AJ56"/>
    <mergeCell ref="X55:X56"/>
    <mergeCell ref="Y55:Z56"/>
    <mergeCell ref="M55:W56"/>
    <mergeCell ref="K55:K56"/>
    <mergeCell ref="L55:L56"/>
    <mergeCell ref="C55:J56"/>
    <mergeCell ref="AK53:AK54"/>
    <mergeCell ref="A50:AM51"/>
    <mergeCell ref="C52:K52"/>
    <mergeCell ref="M52:W52"/>
    <mergeCell ref="A55:B56"/>
    <mergeCell ref="AA53:AB54"/>
    <mergeCell ref="A53:B54"/>
    <mergeCell ref="AI48:AI49"/>
    <mergeCell ref="AA48:AH49"/>
    <mergeCell ref="W48:W49"/>
    <mergeCell ref="Y48:Y49"/>
    <mergeCell ref="O48:V49"/>
    <mergeCell ref="K48:K49"/>
    <mergeCell ref="M48:M49"/>
    <mergeCell ref="C48:J49"/>
    <mergeCell ref="A48:B49"/>
    <mergeCell ref="AC53:AC54"/>
    <mergeCell ref="AD53:AJ54"/>
    <mergeCell ref="X53:X54"/>
    <mergeCell ref="Y53:Z54"/>
    <mergeCell ref="M53:W54"/>
    <mergeCell ref="K53:K54"/>
    <mergeCell ref="L53:L54"/>
    <mergeCell ref="C53:J54"/>
    <mergeCell ref="AD52:AJ52"/>
    <mergeCell ref="AI46:AI47"/>
    <mergeCell ref="AA46:AH47"/>
    <mergeCell ref="W46:W47"/>
    <mergeCell ref="Y46:Y47"/>
    <mergeCell ref="O46:V47"/>
    <mergeCell ref="K46:K47"/>
    <mergeCell ref="M46:M47"/>
    <mergeCell ref="C46:J47"/>
    <mergeCell ref="A46:B47"/>
    <mergeCell ref="S41:S42"/>
    <mergeCell ref="A43:AA44"/>
    <mergeCell ref="C45:L45"/>
    <mergeCell ref="O45:X45"/>
    <mergeCell ref="AA45:AI45"/>
    <mergeCell ref="C41:J42"/>
    <mergeCell ref="U40:AB41"/>
    <mergeCell ref="M41:R42"/>
    <mergeCell ref="K41:K42"/>
    <mergeCell ref="L41:L42"/>
    <mergeCell ref="AC40:AC41"/>
    <mergeCell ref="AD40:AD41"/>
    <mergeCell ref="AE40:AI41"/>
    <mergeCell ref="A41:B42"/>
    <mergeCell ref="K39:K40"/>
    <mergeCell ref="L39:L40"/>
    <mergeCell ref="T40:T41"/>
    <mergeCell ref="A39:B40"/>
    <mergeCell ref="C39:J40"/>
    <mergeCell ref="U42:AN42"/>
    <mergeCell ref="C34:J35"/>
    <mergeCell ref="I29:N29"/>
    <mergeCell ref="A30:Z31"/>
    <mergeCell ref="A34:B35"/>
    <mergeCell ref="AG27:AG28"/>
    <mergeCell ref="AB27:AB28"/>
    <mergeCell ref="AC27:AC28"/>
    <mergeCell ref="AD27:AE28"/>
    <mergeCell ref="P27:P28"/>
    <mergeCell ref="S34:S35"/>
    <mergeCell ref="T34:T35"/>
    <mergeCell ref="U34:U35"/>
    <mergeCell ref="V34:V35"/>
    <mergeCell ref="W34:W35"/>
    <mergeCell ref="X34:X35"/>
    <mergeCell ref="K34:K35"/>
    <mergeCell ref="L34:L35"/>
    <mergeCell ref="M34:Q35"/>
    <mergeCell ref="R34:R35"/>
    <mergeCell ref="AF27:AF28"/>
    <mergeCell ref="AD32:AH32"/>
    <mergeCell ref="AD34:AH34"/>
    <mergeCell ref="AC35:AN36"/>
    <mergeCell ref="AI27:AK28"/>
    <mergeCell ref="P26:AA26"/>
    <mergeCell ref="AD26:AE26"/>
    <mergeCell ref="AD23:AK24"/>
    <mergeCell ref="AB23:AB24"/>
    <mergeCell ref="AC23:AC24"/>
    <mergeCell ref="U23:AA24"/>
    <mergeCell ref="T23:T24"/>
    <mergeCell ref="S23:S24"/>
    <mergeCell ref="M23:R24"/>
    <mergeCell ref="AI26:AK26"/>
    <mergeCell ref="K23:K24"/>
    <mergeCell ref="L23:L24"/>
    <mergeCell ref="A23:B24"/>
    <mergeCell ref="AL21:AL22"/>
    <mergeCell ref="AB21:AB22"/>
    <mergeCell ref="AC21:AC22"/>
    <mergeCell ref="U21:AA22"/>
    <mergeCell ref="K21:K22"/>
    <mergeCell ref="L21:L22"/>
    <mergeCell ref="T21:T22"/>
    <mergeCell ref="A21:B22"/>
    <mergeCell ref="AL23:AL24"/>
    <mergeCell ref="C20:J20"/>
    <mergeCell ref="M20:T20"/>
    <mergeCell ref="U20:AA20"/>
    <mergeCell ref="AD20:AM20"/>
    <mergeCell ref="U17:U18"/>
    <mergeCell ref="V17:W18"/>
    <mergeCell ref="X17:X18"/>
    <mergeCell ref="Y17:AB18"/>
    <mergeCell ref="AC17:AC18"/>
    <mergeCell ref="AD17:AG18"/>
    <mergeCell ref="AD13:AH13"/>
    <mergeCell ref="AC15:AC16"/>
    <mergeCell ref="AD15:AG16"/>
    <mergeCell ref="AH15:AH16"/>
    <mergeCell ref="AI15:AL16"/>
    <mergeCell ref="AM15:AM16"/>
    <mergeCell ref="A16:E18"/>
    <mergeCell ref="F16:F18"/>
    <mergeCell ref="G16:H18"/>
    <mergeCell ref="I16:J18"/>
    <mergeCell ref="K16:L18"/>
    <mergeCell ref="M16:N18"/>
    <mergeCell ref="P17:R18"/>
    <mergeCell ref="S17:T18"/>
    <mergeCell ref="M13:N15"/>
    <mergeCell ref="AH17:AH18"/>
    <mergeCell ref="AI17:AL18"/>
    <mergeCell ref="AM17:AM18"/>
    <mergeCell ref="E2:V4"/>
    <mergeCell ref="Z3:AB4"/>
    <mergeCell ref="AC3:AM4"/>
    <mergeCell ref="Z5:AB5"/>
    <mergeCell ref="AC5:AM5"/>
    <mergeCell ref="A13:E15"/>
    <mergeCell ref="F13:F15"/>
    <mergeCell ref="G13:H15"/>
    <mergeCell ref="I13:J15"/>
    <mergeCell ref="K13:L15"/>
    <mergeCell ref="AI13:AM13"/>
    <mergeCell ref="Y14:AC14"/>
    <mergeCell ref="AD14:AH14"/>
    <mergeCell ref="AI14:AM14"/>
    <mergeCell ref="P15:R16"/>
    <mergeCell ref="S15:T16"/>
    <mergeCell ref="U15:U16"/>
    <mergeCell ref="V15:W16"/>
    <mergeCell ref="X15:X16"/>
    <mergeCell ref="Y15:AB16"/>
    <mergeCell ref="P13:R14"/>
    <mergeCell ref="S13:U14"/>
    <mergeCell ref="V13:X14"/>
    <mergeCell ref="Y13:AC13"/>
  </mergeCells>
  <phoneticPr fontId="1"/>
  <conditionalFormatting sqref="Y55:Z56">
    <cfRule type="cellIs" dxfId="5" priority="1" operator="greaterThan">
      <formula>$Y$17</formula>
    </cfRule>
    <cfRule type="cellIs" dxfId="4" priority="6" operator="greaterThan">
      <formula>$Y$53/6</formula>
    </cfRule>
  </conditionalFormatting>
  <conditionalFormatting sqref="U40:AB41">
    <cfRule type="expression" dxfId="3" priority="3">
      <formula>$U$40/2&gt;($C$41+$M$41)</formula>
    </cfRule>
    <cfRule type="cellIs" dxfId="2" priority="5" operator="between">
      <formula>1</formula>
      <formula>199999</formula>
    </cfRule>
  </conditionalFormatting>
  <conditionalFormatting sqref="C34:J35">
    <cfRule type="cellIs" dxfId="1" priority="4" operator="between">
      <formula>1</formula>
      <formula>99999</formula>
    </cfRule>
  </conditionalFormatting>
  <conditionalFormatting sqref="Y53:Z54">
    <cfRule type="cellIs" dxfId="0" priority="2" operator="greaterThan">
      <formula>$Y$15</formula>
    </cfRule>
  </conditionalFormatting>
  <printOptions horizontalCentered="1" verticalCentered="1"/>
  <pageMargins left="0.78740157480314965" right="0.78740157480314965" top="0.78740157480314965" bottom="0.78740157480314965" header="0.51181102362204722" footer="0.31496062992125984"/>
  <pageSetup paperSize="9" firstPageNumber="12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3"/>
  <sheetViews>
    <sheetView topLeftCell="A25" zoomScaleNormal="100" workbookViewId="0">
      <selection activeCell="A8" sqref="A8:XFD8"/>
    </sheetView>
  </sheetViews>
  <sheetFormatPr defaultRowHeight="13.5" x14ac:dyDescent="0.15"/>
  <cols>
    <col min="1" max="1" width="5.25" bestFit="1" customWidth="1"/>
    <col min="2" max="3" width="15" customWidth="1"/>
    <col min="5" max="5" width="3.75" customWidth="1"/>
  </cols>
  <sheetData>
    <row r="1" spans="1:4" x14ac:dyDescent="0.15">
      <c r="B1" t="s">
        <v>127</v>
      </c>
      <c r="C1" s="1">
        <v>1.26E-2</v>
      </c>
      <c r="D1" s="2"/>
    </row>
    <row r="2" spans="1:4" x14ac:dyDescent="0.15">
      <c r="B2" t="s">
        <v>128</v>
      </c>
      <c r="C2" s="3">
        <v>1.0499999999999999E-3</v>
      </c>
    </row>
    <row r="3" spans="1:4" s="5" customFormat="1" x14ac:dyDescent="0.15">
      <c r="A3" s="4" t="s">
        <v>129</v>
      </c>
      <c r="B3" s="4" t="s">
        <v>45</v>
      </c>
      <c r="C3" s="4" t="s">
        <v>84</v>
      </c>
    </row>
    <row r="4" spans="1:4" x14ac:dyDescent="0.15">
      <c r="A4" s="6">
        <v>1</v>
      </c>
      <c r="B4" s="7">
        <v>1.00105</v>
      </c>
      <c r="C4" s="7">
        <v>1.00525</v>
      </c>
    </row>
    <row r="5" spans="1:4" x14ac:dyDescent="0.15">
      <c r="A5" s="6">
        <v>2</v>
      </c>
      <c r="B5" s="7">
        <v>0.50078763770000001</v>
      </c>
      <c r="C5" s="7">
        <v>0.5042032971</v>
      </c>
    </row>
    <row r="6" spans="1:4" x14ac:dyDescent="0.15">
      <c r="A6" s="6">
        <v>3</v>
      </c>
      <c r="B6" s="7">
        <v>0.33403357820000001</v>
      </c>
      <c r="C6" s="7">
        <v>0.33718992520000002</v>
      </c>
    </row>
    <row r="7" spans="1:4" x14ac:dyDescent="0.15">
      <c r="A7" s="6">
        <v>4</v>
      </c>
      <c r="B7" s="7">
        <v>0.25065659439999999</v>
      </c>
      <c r="C7" s="7">
        <v>0.25368488610000001</v>
      </c>
    </row>
    <row r="8" spans="1:4" x14ac:dyDescent="0.15">
      <c r="A8" s="6">
        <v>5</v>
      </c>
      <c r="B8" s="7">
        <v>0.2006304408</v>
      </c>
      <c r="C8" s="7">
        <v>0.20358318</v>
      </c>
    </row>
    <row r="9" spans="1:4" x14ac:dyDescent="0.15">
      <c r="A9" s="6">
        <v>6</v>
      </c>
      <c r="B9" s="7">
        <v>0.1672797023</v>
      </c>
      <c r="C9" s="8">
        <v>0.17018314039999999</v>
      </c>
    </row>
    <row r="10" spans="1:4" x14ac:dyDescent="0.15">
      <c r="A10" s="6">
        <v>7</v>
      </c>
      <c r="B10" s="7">
        <v>0.1434577725</v>
      </c>
      <c r="C10" s="7">
        <v>0.14632691010000001</v>
      </c>
    </row>
    <row r="11" spans="1:4" x14ac:dyDescent="0.15">
      <c r="A11" s="6">
        <v>8</v>
      </c>
      <c r="B11" s="7">
        <v>0.1255913481</v>
      </c>
      <c r="C11" s="7">
        <v>0.12843556070000001</v>
      </c>
    </row>
    <row r="12" spans="1:4" x14ac:dyDescent="0.15">
      <c r="A12" s="6">
        <v>9</v>
      </c>
      <c r="B12" s="7">
        <v>0.11169526069999999</v>
      </c>
      <c r="C12" s="7">
        <v>0.11452079850000001</v>
      </c>
    </row>
    <row r="13" spans="1:4" x14ac:dyDescent="0.15">
      <c r="A13" s="6">
        <v>10</v>
      </c>
      <c r="B13" s="7">
        <v>0.1005784091</v>
      </c>
      <c r="C13" s="7">
        <v>0.1033896472</v>
      </c>
    </row>
    <row r="14" spans="1:4" x14ac:dyDescent="0.15">
      <c r="A14" s="6">
        <v>11</v>
      </c>
      <c r="B14" s="7">
        <v>9.1482819899999998E-2</v>
      </c>
      <c r="C14" s="7">
        <v>9.4282940199999998E-2</v>
      </c>
    </row>
    <row r="15" spans="1:4" x14ac:dyDescent="0.15">
      <c r="A15" s="6">
        <v>12</v>
      </c>
      <c r="B15" s="7">
        <v>8.3903177600000003E-2</v>
      </c>
      <c r="C15" s="7">
        <v>8.6694566400000006E-2</v>
      </c>
    </row>
    <row r="16" spans="1:4" x14ac:dyDescent="0.15">
      <c r="A16" s="6">
        <v>13</v>
      </c>
      <c r="B16" s="7">
        <v>7.7489648199999997E-2</v>
      </c>
      <c r="C16" s="7">
        <v>8.0274141199999996E-2</v>
      </c>
    </row>
    <row r="17" spans="1:3" x14ac:dyDescent="0.15">
      <c r="A17" s="6">
        <v>14</v>
      </c>
      <c r="B17" s="7">
        <v>7.1992350400000002E-2</v>
      </c>
      <c r="C17" s="7">
        <v>7.4771389800000004E-2</v>
      </c>
    </row>
    <row r="18" spans="1:3" x14ac:dyDescent="0.15">
      <c r="A18" s="6">
        <v>15</v>
      </c>
      <c r="B18" s="7">
        <v>6.7228037899999996E-2</v>
      </c>
      <c r="C18" s="7">
        <v>7.0002777399999994E-2</v>
      </c>
    </row>
    <row r="19" spans="1:3" x14ac:dyDescent="0.15">
      <c r="A19" s="6">
        <v>16</v>
      </c>
      <c r="B19" s="7">
        <v>6.3059275999999997E-2</v>
      </c>
      <c r="C19" s="7">
        <v>6.5830652899999995E-2</v>
      </c>
    </row>
    <row r="20" spans="1:3" x14ac:dyDescent="0.15">
      <c r="A20" s="6">
        <v>17</v>
      </c>
      <c r="B20" s="7">
        <v>5.9380967399999998E-2</v>
      </c>
      <c r="C20" s="7">
        <v>6.2149753600000003E-2</v>
      </c>
    </row>
    <row r="21" spans="1:3" x14ac:dyDescent="0.15">
      <c r="A21" s="6">
        <v>18</v>
      </c>
      <c r="B21" s="7">
        <v>5.6111370000000001E-2</v>
      </c>
      <c r="C21" s="7">
        <v>5.8878208699999997E-2</v>
      </c>
    </row>
    <row r="22" spans="1:3" x14ac:dyDescent="0.15">
      <c r="A22" s="6">
        <v>19</v>
      </c>
      <c r="B22" s="7">
        <v>5.3185950400000001E-2</v>
      </c>
      <c r="C22" s="7">
        <v>5.5951383299999997E-2</v>
      </c>
    </row>
    <row r="23" spans="1:3" x14ac:dyDescent="0.15">
      <c r="A23" s="6">
        <v>20</v>
      </c>
      <c r="B23" s="7">
        <v>5.0553081899999998E-2</v>
      </c>
      <c r="C23" s="7">
        <v>5.3317569199999998E-2</v>
      </c>
    </row>
    <row r="24" spans="1:3" x14ac:dyDescent="0.15">
      <c r="A24" s="6">
        <v>21</v>
      </c>
      <c r="B24" s="7">
        <v>4.8170971600000001E-2</v>
      </c>
      <c r="C24" s="7">
        <v>5.0934907799999998E-2</v>
      </c>
    </row>
    <row r="25" spans="1:3" x14ac:dyDescent="0.15">
      <c r="A25" s="6">
        <v>22</v>
      </c>
      <c r="B25" s="7">
        <v>4.6005425099999997E-2</v>
      </c>
      <c r="C25" s="7">
        <v>4.8769150900000002E-2</v>
      </c>
    </row>
    <row r="26" spans="1:3" x14ac:dyDescent="0.15">
      <c r="A26" s="6">
        <v>23</v>
      </c>
      <c r="B26" s="7">
        <v>4.4028194999999999E-2</v>
      </c>
      <c r="C26" s="7">
        <v>4.6792006499999997E-2</v>
      </c>
    </row>
    <row r="27" spans="1:3" x14ac:dyDescent="0.15">
      <c r="A27" s="6">
        <v>24</v>
      </c>
      <c r="B27" s="7">
        <v>4.2215741699999997E-2</v>
      </c>
      <c r="C27" s="7">
        <v>4.4979898099999999E-2</v>
      </c>
    </row>
    <row r="28" spans="1:3" x14ac:dyDescent="0.15">
      <c r="A28" s="6">
        <v>25</v>
      </c>
      <c r="B28" s="7">
        <v>4.0548292E-2</v>
      </c>
      <c r="C28" s="7">
        <v>4.3313021200000003E-2</v>
      </c>
    </row>
    <row r="29" spans="1:3" x14ac:dyDescent="0.15">
      <c r="A29" s="6">
        <v>26</v>
      </c>
      <c r="B29" s="7">
        <v>3.90091147E-2</v>
      </c>
      <c r="C29" s="7">
        <v>4.1774618399999998E-2</v>
      </c>
    </row>
    <row r="30" spans="1:3" x14ac:dyDescent="0.15">
      <c r="A30" s="6">
        <v>27</v>
      </c>
      <c r="B30" s="7">
        <v>3.75839574E-2</v>
      </c>
      <c r="C30" s="7">
        <v>4.0350414699999997E-2</v>
      </c>
    </row>
    <row r="31" spans="1:3" x14ac:dyDescent="0.15">
      <c r="A31" s="6">
        <v>28</v>
      </c>
      <c r="B31" s="7">
        <v>3.6260603500000002E-2</v>
      </c>
      <c r="C31" s="7">
        <v>3.9028174399999997E-2</v>
      </c>
    </row>
    <row r="32" spans="1:3" x14ac:dyDescent="0.15">
      <c r="A32" s="6">
        <v>29</v>
      </c>
      <c r="B32" s="7">
        <v>3.5028521799999997E-2</v>
      </c>
      <c r="C32" s="7">
        <v>3.7797349500000001E-2</v>
      </c>
    </row>
    <row r="33" spans="1:3" x14ac:dyDescent="0.15">
      <c r="A33" s="6">
        <v>30</v>
      </c>
      <c r="B33" s="7">
        <v>3.3878585000000003E-2</v>
      </c>
      <c r="C33" s="7">
        <v>3.6648798400000002E-2</v>
      </c>
    </row>
    <row r="34" spans="1:3" x14ac:dyDescent="0.15">
      <c r="A34" s="6">
        <v>31</v>
      </c>
      <c r="B34" s="7">
        <v>3.2802843599999999E-2</v>
      </c>
      <c r="C34" s="7">
        <v>3.5574559200000001E-2</v>
      </c>
    </row>
    <row r="35" spans="1:3" x14ac:dyDescent="0.15">
      <c r="A35" s="6">
        <v>32</v>
      </c>
      <c r="B35" s="7">
        <v>3.1794341800000001E-2</v>
      </c>
      <c r="C35" s="7">
        <v>3.4567664999999997E-2</v>
      </c>
    </row>
    <row r="36" spans="1:3" x14ac:dyDescent="0.15">
      <c r="A36" s="6">
        <v>33</v>
      </c>
      <c r="B36" s="7">
        <v>3.08469668E-2</v>
      </c>
      <c r="C36" s="7">
        <v>3.3621993500000003E-2</v>
      </c>
    </row>
    <row r="37" spans="1:3" x14ac:dyDescent="0.15">
      <c r="A37" s="6">
        <v>34</v>
      </c>
      <c r="B37" s="7">
        <v>2.9955325200000001E-2</v>
      </c>
      <c r="C37" s="7">
        <v>3.2732142700000001E-2</v>
      </c>
    </row>
    <row r="38" spans="1:3" x14ac:dyDescent="0.15">
      <c r="A38" s="6">
        <v>35</v>
      </c>
      <c r="B38" s="7">
        <v>2.9114639800000001E-2</v>
      </c>
      <c r="C38" s="7">
        <v>3.1893327800000003E-2</v>
      </c>
    </row>
    <row r="39" spans="1:3" x14ac:dyDescent="0.15">
      <c r="A39" s="6">
        <v>36</v>
      </c>
      <c r="B39" s="7">
        <v>2.8320664200000002E-2</v>
      </c>
      <c r="C39" s="7">
        <v>3.1101295899999999E-2</v>
      </c>
    </row>
    <row r="40" spans="1:3" x14ac:dyDescent="0.15">
      <c r="A40" s="6">
        <v>37</v>
      </c>
      <c r="B40" s="7">
        <v>2.75696112E-2</v>
      </c>
      <c r="C40" s="7">
        <v>3.03522536E-2</v>
      </c>
    </row>
    <row r="41" spans="1:3" x14ac:dyDescent="0.15">
      <c r="A41" s="6">
        <v>38</v>
      </c>
      <c r="B41" s="7">
        <v>2.6858092199999999E-2</v>
      </c>
      <c r="C41" s="7">
        <v>2.9642807E-2</v>
      </c>
    </row>
    <row r="42" spans="1:3" x14ac:dyDescent="0.15">
      <c r="A42" s="6">
        <v>39</v>
      </c>
      <c r="B42" s="7">
        <v>2.6183066000000001E-2</v>
      </c>
      <c r="C42" s="7">
        <v>2.8969910299999999E-2</v>
      </c>
    </row>
    <row r="43" spans="1:3" x14ac:dyDescent="0.15">
      <c r="A43" s="6">
        <v>40</v>
      </c>
      <c r="B43" s="7">
        <v>2.5541795700000001E-2</v>
      </c>
      <c r="C43" s="7">
        <v>2.83308221E-2</v>
      </c>
    </row>
    <row r="44" spans="1:3" x14ac:dyDescent="0.15">
      <c r="A44" s="6">
        <v>41</v>
      </c>
      <c r="B44" s="7">
        <v>2.4931811299999999E-2</v>
      </c>
      <c r="C44" s="7">
        <v>2.77230685E-2</v>
      </c>
    </row>
    <row r="45" spans="1:3" x14ac:dyDescent="0.15">
      <c r="A45" s="6">
        <v>42</v>
      </c>
      <c r="B45" s="7">
        <v>2.4350878199999999E-2</v>
      </c>
      <c r="C45" s="7">
        <v>2.71444115E-2</v>
      </c>
    </row>
    <row r="46" spans="1:3" x14ac:dyDescent="0.15">
      <c r="A46" s="6">
        <v>43</v>
      </c>
      <c r="B46" s="7">
        <v>2.3796969500000001E-2</v>
      </c>
      <c r="C46" s="7">
        <v>2.65928208E-2</v>
      </c>
    </row>
    <row r="47" spans="1:3" x14ac:dyDescent="0.15">
      <c r="A47" s="6">
        <v>44</v>
      </c>
      <c r="B47" s="7">
        <v>2.32682427E-2</v>
      </c>
      <c r="C47" s="7">
        <v>2.6066451099999999E-2</v>
      </c>
    </row>
    <row r="48" spans="1:3" x14ac:dyDescent="0.15">
      <c r="A48" s="6">
        <v>45</v>
      </c>
      <c r="B48" s="7">
        <v>2.2763018900000001E-2</v>
      </c>
      <c r="C48" s="7">
        <v>2.5563620799999999E-2</v>
      </c>
    </row>
    <row r="49" spans="1:3" x14ac:dyDescent="0.15">
      <c r="A49" s="6">
        <v>46</v>
      </c>
      <c r="B49" s="7">
        <v>2.2279765399999998E-2</v>
      </c>
      <c r="C49" s="7">
        <v>2.5082794799999999E-2</v>
      </c>
    </row>
    <row r="50" spans="1:3" x14ac:dyDescent="0.15">
      <c r="A50" s="6">
        <v>47</v>
      </c>
      <c r="B50" s="7">
        <v>2.1817079699999999E-2</v>
      </c>
      <c r="C50" s="7">
        <v>2.4622568500000001E-2</v>
      </c>
    </row>
    <row r="51" spans="1:3" x14ac:dyDescent="0.15">
      <c r="A51" s="6">
        <v>48</v>
      </c>
      <c r="B51" s="7">
        <v>2.13736764E-2</v>
      </c>
      <c r="C51" s="7">
        <v>2.4181654300000001E-2</v>
      </c>
    </row>
    <row r="52" spans="1:3" x14ac:dyDescent="0.15">
      <c r="A52" s="6">
        <v>49</v>
      </c>
      <c r="B52" s="7">
        <v>2.0948375000000002E-2</v>
      </c>
      <c r="C52" s="7">
        <v>2.37588699E-2</v>
      </c>
    </row>
    <row r="53" spans="1:3" x14ac:dyDescent="0.15">
      <c r="A53" s="6">
        <v>50</v>
      </c>
      <c r="B53" s="7">
        <v>2.0540089300000001E-2</v>
      </c>
      <c r="C53" s="7">
        <v>2.3353127299999998E-2</v>
      </c>
    </row>
    <row r="54" spans="1:3" x14ac:dyDescent="0.15">
      <c r="A54" s="6">
        <v>51</v>
      </c>
      <c r="B54" s="7">
        <v>2.01478184E-2</v>
      </c>
      <c r="C54" s="7">
        <v>2.2963424100000001E-2</v>
      </c>
    </row>
    <row r="55" spans="1:3" x14ac:dyDescent="0.15">
      <c r="A55" s="6">
        <v>52</v>
      </c>
      <c r="B55" s="7">
        <v>1.9770638399999999E-2</v>
      </c>
      <c r="C55" s="7">
        <v>2.25888349E-2</v>
      </c>
    </row>
    <row r="56" spans="1:3" x14ac:dyDescent="0.15">
      <c r="A56" s="6">
        <v>53</v>
      </c>
      <c r="B56" s="7">
        <v>1.9407694999999999E-2</v>
      </c>
      <c r="C56" s="7">
        <v>2.2228504E-2</v>
      </c>
    </row>
    <row r="57" spans="1:3" x14ac:dyDescent="0.15">
      <c r="A57" s="6">
        <v>54</v>
      </c>
      <c r="B57" s="7">
        <v>1.9058197400000001E-2</v>
      </c>
      <c r="C57" s="7">
        <v>2.1881639500000001E-2</v>
      </c>
    </row>
    <row r="58" spans="1:3" x14ac:dyDescent="0.15">
      <c r="A58" s="6">
        <v>55</v>
      </c>
      <c r="B58" s="7">
        <v>1.8721412199999999E-2</v>
      </c>
      <c r="C58" s="7">
        <v>2.1547506500000001E-2</v>
      </c>
    </row>
    <row r="59" spans="1:3" x14ac:dyDescent="0.15">
      <c r="A59" s="6">
        <v>56</v>
      </c>
      <c r="B59" s="7">
        <v>1.8396658199999999E-2</v>
      </c>
      <c r="C59" s="7">
        <v>2.1225423199999999E-2</v>
      </c>
    </row>
    <row r="60" spans="1:3" x14ac:dyDescent="0.15">
      <c r="A60" s="6">
        <v>57</v>
      </c>
      <c r="B60" s="7">
        <v>1.8083302400000001E-2</v>
      </c>
      <c r="C60" s="7">
        <v>2.0914755100000001E-2</v>
      </c>
    </row>
    <row r="61" spans="1:3" x14ac:dyDescent="0.15">
      <c r="A61" s="6">
        <v>58</v>
      </c>
      <c r="B61" s="7">
        <v>1.77807551E-2</v>
      </c>
      <c r="C61" s="7">
        <v>2.0614911900000001E-2</v>
      </c>
    </row>
    <row r="62" spans="1:3" x14ac:dyDescent="0.15">
      <c r="A62" s="6">
        <v>59</v>
      </c>
      <c r="B62" s="7">
        <v>1.74884667E-2</v>
      </c>
      <c r="C62" s="7">
        <v>2.0325342999999999E-2</v>
      </c>
    </row>
    <row r="63" spans="1:3" x14ac:dyDescent="0.15">
      <c r="A63" s="6">
        <v>60</v>
      </c>
      <c r="B63" s="7">
        <v>1.7205924399999999E-2</v>
      </c>
      <c r="C63" s="7">
        <v>2.0045534699999999E-2</v>
      </c>
    </row>
    <row r="64" spans="1:3" x14ac:dyDescent="0.15">
      <c r="A64" s="6">
        <v>61</v>
      </c>
      <c r="B64" s="7">
        <v>1.69326487E-2</v>
      </c>
      <c r="C64" s="9"/>
    </row>
    <row r="65" spans="1:3" x14ac:dyDescent="0.15">
      <c r="A65" s="6">
        <v>62</v>
      </c>
      <c r="B65" s="7">
        <v>1.6668191400000001E-2</v>
      </c>
      <c r="C65" s="10"/>
    </row>
    <row r="66" spans="1:3" x14ac:dyDescent="0.15">
      <c r="A66" s="6">
        <v>63</v>
      </c>
      <c r="B66" s="7">
        <v>1.6412132400000001E-2</v>
      </c>
      <c r="C66" s="10"/>
    </row>
    <row r="67" spans="1:3" x14ac:dyDescent="0.15">
      <c r="A67" s="6">
        <v>64</v>
      </c>
      <c r="B67" s="7">
        <v>1.6164078200000001E-2</v>
      </c>
      <c r="C67" s="10"/>
    </row>
    <row r="68" spans="1:3" x14ac:dyDescent="0.15">
      <c r="A68" s="6">
        <v>65</v>
      </c>
      <c r="B68" s="7">
        <v>1.5923659199999999E-2</v>
      </c>
      <c r="C68" s="10"/>
    </row>
    <row r="69" spans="1:3" x14ac:dyDescent="0.15">
      <c r="A69" s="6">
        <v>66</v>
      </c>
      <c r="B69" s="7">
        <v>1.5690528400000001E-2</v>
      </c>
      <c r="C69" s="10"/>
    </row>
    <row r="70" spans="1:3" x14ac:dyDescent="0.15">
      <c r="A70" s="6">
        <v>67</v>
      </c>
      <c r="B70" s="7">
        <v>1.54643595E-2</v>
      </c>
      <c r="C70" s="10"/>
    </row>
    <row r="71" spans="1:3" x14ac:dyDescent="0.15">
      <c r="A71" s="6">
        <v>68</v>
      </c>
      <c r="B71" s="7">
        <v>1.52448453E-2</v>
      </c>
      <c r="C71" s="10"/>
    </row>
    <row r="72" spans="1:3" x14ac:dyDescent="0.15">
      <c r="A72" s="6">
        <v>69</v>
      </c>
      <c r="B72" s="7">
        <v>1.50316965E-2</v>
      </c>
      <c r="C72" s="10"/>
    </row>
    <row r="73" spans="1:3" x14ac:dyDescent="0.15">
      <c r="A73" s="6">
        <v>70</v>
      </c>
      <c r="B73" s="7">
        <v>1.4824640300000001E-2</v>
      </c>
      <c r="C73" s="10"/>
    </row>
    <row r="74" spans="1:3" x14ac:dyDescent="0.15">
      <c r="A74" s="6">
        <v>71</v>
      </c>
      <c r="B74" s="7">
        <v>1.46234192E-2</v>
      </c>
      <c r="C74" s="10"/>
    </row>
    <row r="75" spans="1:3" x14ac:dyDescent="0.15">
      <c r="A75" s="6">
        <v>72</v>
      </c>
      <c r="B75" s="7">
        <v>1.44277902E-2</v>
      </c>
      <c r="C75" s="10"/>
    </row>
    <row r="76" spans="1:3" x14ac:dyDescent="0.15">
      <c r="A76" s="6">
        <v>73</v>
      </c>
      <c r="B76" s="7">
        <v>1.42375234E-2</v>
      </c>
      <c r="C76" s="10"/>
    </row>
    <row r="77" spans="1:3" x14ac:dyDescent="0.15">
      <c r="A77" s="6">
        <v>74</v>
      </c>
      <c r="B77" s="7">
        <v>1.4052401399999999E-2</v>
      </c>
      <c r="C77" s="10"/>
    </row>
    <row r="78" spans="1:3" x14ac:dyDescent="0.15">
      <c r="A78" s="6">
        <v>75</v>
      </c>
      <c r="B78" s="7">
        <v>1.3872218400000001E-2</v>
      </c>
      <c r="C78" s="10"/>
    </row>
    <row r="79" spans="1:3" x14ac:dyDescent="0.15">
      <c r="A79" s="6">
        <v>76</v>
      </c>
      <c r="B79" s="7">
        <v>1.3696779500000001E-2</v>
      </c>
      <c r="C79" s="10"/>
    </row>
    <row r="80" spans="1:3" x14ac:dyDescent="0.15">
      <c r="A80" s="6">
        <v>77</v>
      </c>
      <c r="B80" s="7">
        <v>1.3525899900000001E-2</v>
      </c>
      <c r="C80" s="10"/>
    </row>
    <row r="81" spans="1:3" x14ac:dyDescent="0.15">
      <c r="A81" s="6">
        <v>78</v>
      </c>
      <c r="B81" s="7">
        <v>1.33594041E-2</v>
      </c>
      <c r="C81" s="10"/>
    </row>
    <row r="82" spans="1:3" x14ac:dyDescent="0.15">
      <c r="A82" s="6">
        <v>79</v>
      </c>
      <c r="B82" s="7">
        <v>1.3197125699999999E-2</v>
      </c>
      <c r="C82" s="10"/>
    </row>
    <row r="83" spans="1:3" x14ac:dyDescent="0.15">
      <c r="A83" s="6">
        <v>80</v>
      </c>
      <c r="B83" s="7">
        <v>1.30389066E-2</v>
      </c>
      <c r="C83" s="10"/>
    </row>
    <row r="84" spans="1:3" x14ac:dyDescent="0.15">
      <c r="A84" s="6">
        <v>81</v>
      </c>
      <c r="B84" s="7">
        <v>1.28845964E-2</v>
      </c>
      <c r="C84" s="10"/>
    </row>
    <row r="85" spans="1:3" x14ac:dyDescent="0.15">
      <c r="A85" s="6">
        <v>82</v>
      </c>
      <c r="B85" s="7">
        <v>1.2734052100000001E-2</v>
      </c>
      <c r="C85" s="10"/>
    </row>
    <row r="86" spans="1:3" x14ac:dyDescent="0.15">
      <c r="A86" s="6">
        <v>83</v>
      </c>
      <c r="B86" s="7">
        <v>1.2587137599999999E-2</v>
      </c>
      <c r="C86" s="10"/>
    </row>
    <row r="87" spans="1:3" x14ac:dyDescent="0.15">
      <c r="A87" s="6">
        <v>84</v>
      </c>
      <c r="B87" s="7">
        <v>1.2443723300000001E-2</v>
      </c>
      <c r="C87" s="10"/>
    </row>
    <row r="88" spans="1:3" x14ac:dyDescent="0.15">
      <c r="A88" s="6">
        <v>85</v>
      </c>
      <c r="B88" s="7">
        <v>1.23036855E-2</v>
      </c>
      <c r="C88" s="10"/>
    </row>
    <row r="89" spans="1:3" x14ac:dyDescent="0.15">
      <c r="A89" s="6">
        <v>86</v>
      </c>
      <c r="B89" s="7">
        <v>1.2166906599999999E-2</v>
      </c>
      <c r="C89" s="10"/>
    </row>
    <row r="90" spans="1:3" x14ac:dyDescent="0.15">
      <c r="A90" s="6">
        <v>87</v>
      </c>
      <c r="B90" s="7">
        <v>1.20332741E-2</v>
      </c>
      <c r="C90" s="10"/>
    </row>
    <row r="91" spans="1:3" x14ac:dyDescent="0.15">
      <c r="A91" s="6">
        <v>88</v>
      </c>
      <c r="B91" s="7">
        <v>1.1902680800000001E-2</v>
      </c>
      <c r="C91" s="10"/>
    </row>
    <row r="92" spans="1:3" x14ac:dyDescent="0.15">
      <c r="A92" s="6">
        <v>89</v>
      </c>
      <c r="B92" s="7">
        <v>1.1775024300000001E-2</v>
      </c>
      <c r="C92" s="10"/>
    </row>
    <row r="93" spans="1:3" x14ac:dyDescent="0.15">
      <c r="A93" s="6">
        <v>90</v>
      </c>
      <c r="B93" s="7">
        <v>1.1650206600000001E-2</v>
      </c>
      <c r="C93" s="10"/>
    </row>
    <row r="94" spans="1:3" x14ac:dyDescent="0.15">
      <c r="A94" s="6">
        <v>91</v>
      </c>
      <c r="B94" s="7">
        <v>1.15281342E-2</v>
      </c>
      <c r="C94" s="10"/>
    </row>
    <row r="95" spans="1:3" x14ac:dyDescent="0.15">
      <c r="A95" s="6">
        <v>92</v>
      </c>
      <c r="B95" s="7">
        <v>1.14087175E-2</v>
      </c>
      <c r="C95" s="10"/>
    </row>
    <row r="96" spans="1:3" x14ac:dyDescent="0.15">
      <c r="A96" s="6">
        <v>93</v>
      </c>
      <c r="B96" s="7">
        <v>1.1291870900000001E-2</v>
      </c>
      <c r="C96" s="10"/>
    </row>
    <row r="97" spans="1:3" x14ac:dyDescent="0.15">
      <c r="A97" s="6">
        <v>94</v>
      </c>
      <c r="B97" s="7">
        <v>1.1177512299999999E-2</v>
      </c>
      <c r="C97" s="10"/>
    </row>
    <row r="98" spans="1:3" x14ac:dyDescent="0.15">
      <c r="A98" s="6">
        <v>95</v>
      </c>
      <c r="B98" s="7">
        <v>1.10655632E-2</v>
      </c>
      <c r="C98" s="10"/>
    </row>
    <row r="99" spans="1:3" x14ac:dyDescent="0.15">
      <c r="A99" s="6">
        <v>96</v>
      </c>
      <c r="B99" s="7">
        <v>1.0955948300000001E-2</v>
      </c>
      <c r="C99" s="10"/>
    </row>
    <row r="100" spans="1:3" x14ac:dyDescent="0.15">
      <c r="A100" s="6">
        <v>97</v>
      </c>
      <c r="B100" s="7">
        <v>1.0848595399999999E-2</v>
      </c>
      <c r="C100" s="10"/>
    </row>
    <row r="101" spans="1:3" x14ac:dyDescent="0.15">
      <c r="A101" s="6">
        <v>98</v>
      </c>
      <c r="B101" s="7">
        <v>1.07434353E-2</v>
      </c>
      <c r="C101" s="10"/>
    </row>
    <row r="102" spans="1:3" x14ac:dyDescent="0.15">
      <c r="A102" s="6">
        <v>99</v>
      </c>
      <c r="B102" s="7">
        <v>1.0640401400000001E-2</v>
      </c>
      <c r="C102" s="10"/>
    </row>
    <row r="103" spans="1:3" x14ac:dyDescent="0.15">
      <c r="A103" s="6">
        <v>100</v>
      </c>
      <c r="B103" s="7">
        <v>1.05394301E-2</v>
      </c>
      <c r="C103" s="10"/>
    </row>
    <row r="104" spans="1:3" x14ac:dyDescent="0.15">
      <c r="A104" s="6">
        <v>101</v>
      </c>
      <c r="B104" s="7">
        <v>1.044046E-2</v>
      </c>
      <c r="C104" s="10"/>
    </row>
    <row r="105" spans="1:3" x14ac:dyDescent="0.15">
      <c r="A105" s="6">
        <v>102</v>
      </c>
      <c r="B105" s="7">
        <v>1.03434323E-2</v>
      </c>
      <c r="C105" s="10"/>
    </row>
    <row r="106" spans="1:3" x14ac:dyDescent="0.15">
      <c r="A106" s="6">
        <v>103</v>
      </c>
      <c r="B106" s="7">
        <v>1.02482904E-2</v>
      </c>
      <c r="C106" s="10"/>
    </row>
    <row r="107" spans="1:3" x14ac:dyDescent="0.15">
      <c r="A107" s="6">
        <v>104</v>
      </c>
      <c r="B107" s="7">
        <v>1.01549799E-2</v>
      </c>
      <c r="C107" s="10"/>
    </row>
    <row r="108" spans="1:3" x14ac:dyDescent="0.15">
      <c r="A108" s="6">
        <v>105</v>
      </c>
      <c r="B108" s="7">
        <v>1.0063448500000001E-2</v>
      </c>
      <c r="C108" s="10"/>
    </row>
    <row r="109" spans="1:3" x14ac:dyDescent="0.15">
      <c r="A109" s="6">
        <v>106</v>
      </c>
      <c r="B109" s="7">
        <v>9.9736458999999996E-3</v>
      </c>
      <c r="C109" s="10"/>
    </row>
    <row r="110" spans="1:3" x14ac:dyDescent="0.15">
      <c r="A110" s="6">
        <v>107</v>
      </c>
      <c r="B110" s="7">
        <v>9.8855235E-3</v>
      </c>
      <c r="C110" s="10"/>
    </row>
    <row r="111" spans="1:3" x14ac:dyDescent="0.15">
      <c r="A111" s="6">
        <v>108</v>
      </c>
      <c r="B111" s="7">
        <v>9.7990347000000005E-3</v>
      </c>
      <c r="C111" s="10"/>
    </row>
    <row r="112" spans="1:3" x14ac:dyDescent="0.15">
      <c r="A112" s="6">
        <v>109</v>
      </c>
      <c r="B112" s="7">
        <v>9.7141345000000007E-3</v>
      </c>
      <c r="C112" s="10"/>
    </row>
    <row r="113" spans="1:3" x14ac:dyDescent="0.15">
      <c r="A113" s="6">
        <v>110</v>
      </c>
      <c r="B113" s="7">
        <v>9.6307796999999997E-3</v>
      </c>
      <c r="C113" s="10"/>
    </row>
    <row r="114" spans="1:3" x14ac:dyDescent="0.15">
      <c r="A114" s="6">
        <v>111</v>
      </c>
      <c r="B114" s="7">
        <v>9.5489284000000001E-3</v>
      </c>
      <c r="C114" s="10"/>
    </row>
    <row r="115" spans="1:3" x14ac:dyDescent="0.15">
      <c r="A115" s="6">
        <v>112</v>
      </c>
      <c r="B115" s="7">
        <v>9.4685402999999998E-3</v>
      </c>
      <c r="C115" s="10"/>
    </row>
    <row r="116" spans="1:3" x14ac:dyDescent="0.15">
      <c r="A116" s="6">
        <v>113</v>
      </c>
      <c r="B116" s="7">
        <v>9.3895767000000008E-3</v>
      </c>
      <c r="C116" s="10"/>
    </row>
    <row r="117" spans="1:3" x14ac:dyDescent="0.15">
      <c r="A117" s="6">
        <v>114</v>
      </c>
      <c r="B117" s="7">
        <v>9.3120000000000008E-3</v>
      </c>
      <c r="C117" s="10"/>
    </row>
    <row r="118" spans="1:3" x14ac:dyDescent="0.15">
      <c r="A118" s="6">
        <v>115</v>
      </c>
      <c r="B118" s="7">
        <v>9.2357741E-3</v>
      </c>
      <c r="C118" s="10"/>
    </row>
    <row r="119" spans="1:3" x14ac:dyDescent="0.15">
      <c r="A119" s="6">
        <v>116</v>
      </c>
      <c r="B119" s="7">
        <v>9.1608639999999995E-3</v>
      </c>
      <c r="C119" s="10"/>
    </row>
    <row r="120" spans="1:3" x14ac:dyDescent="0.15">
      <c r="A120" s="6">
        <v>117</v>
      </c>
      <c r="B120" s="7">
        <v>9.0872360000000003E-3</v>
      </c>
      <c r="C120" s="10"/>
    </row>
    <row r="121" spans="1:3" x14ac:dyDescent="0.15">
      <c r="A121" s="6">
        <v>118</v>
      </c>
      <c r="B121" s="7">
        <v>9.0148573999999995E-3</v>
      </c>
      <c r="C121" s="10"/>
    </row>
    <row r="122" spans="1:3" x14ac:dyDescent="0.15">
      <c r="A122" s="6">
        <v>119</v>
      </c>
      <c r="B122" s="7">
        <v>8.9436969000000009E-3</v>
      </c>
      <c r="C122" s="10"/>
    </row>
    <row r="123" spans="1:3" x14ac:dyDescent="0.15">
      <c r="A123" s="6">
        <v>120</v>
      </c>
      <c r="B123" s="7">
        <v>8.8737238999999999E-3</v>
      </c>
      <c r="C123" s="10"/>
    </row>
    <row r="124" spans="1:3" x14ac:dyDescent="0.15">
      <c r="A124" s="6">
        <v>121</v>
      </c>
      <c r="B124" s="7">
        <v>8.8049089999999997E-3</v>
      </c>
      <c r="C124" s="10"/>
    </row>
    <row r="125" spans="1:3" x14ac:dyDescent="0.15">
      <c r="A125" s="6">
        <v>122</v>
      </c>
      <c r="B125" s="7">
        <v>8.7372235999999999E-3</v>
      </c>
      <c r="C125" s="10"/>
    </row>
    <row r="126" spans="1:3" x14ac:dyDescent="0.15">
      <c r="A126" s="6">
        <v>123</v>
      </c>
      <c r="B126" s="7">
        <v>8.6706404000000004E-3</v>
      </c>
      <c r="C126" s="10"/>
    </row>
    <row r="127" spans="1:3" x14ac:dyDescent="0.15">
      <c r="A127" s="6">
        <v>124</v>
      </c>
      <c r="B127" s="7">
        <v>8.6051326000000008E-3</v>
      </c>
      <c r="C127" s="10"/>
    </row>
    <row r="128" spans="1:3" x14ac:dyDescent="0.15">
      <c r="A128" s="6">
        <v>125</v>
      </c>
      <c r="B128" s="7">
        <v>8.5406743000000004E-3</v>
      </c>
      <c r="C128" s="10"/>
    </row>
    <row r="129" spans="1:3" x14ac:dyDescent="0.15">
      <c r="A129" s="6">
        <v>126</v>
      </c>
      <c r="B129" s="7">
        <v>8.4772406999999994E-3</v>
      </c>
      <c r="C129" s="10"/>
    </row>
    <row r="130" spans="1:3" x14ac:dyDescent="0.15">
      <c r="A130" s="6">
        <v>127</v>
      </c>
      <c r="B130" s="7">
        <v>8.4148074E-3</v>
      </c>
      <c r="C130" s="10"/>
    </row>
    <row r="131" spans="1:3" x14ac:dyDescent="0.15">
      <c r="A131" s="6">
        <v>128</v>
      </c>
      <c r="B131" s="7">
        <v>8.3533510999999998E-3</v>
      </c>
      <c r="C131" s="10"/>
    </row>
    <row r="132" spans="1:3" x14ac:dyDescent="0.15">
      <c r="A132" s="6">
        <v>129</v>
      </c>
      <c r="B132" s="7">
        <v>8.2928490999999993E-3</v>
      </c>
      <c r="C132" s="10"/>
    </row>
    <row r="133" spans="1:3" x14ac:dyDescent="0.15">
      <c r="A133" s="6">
        <v>130</v>
      </c>
      <c r="B133" s="7">
        <v>8.2332792000000005E-3</v>
      </c>
      <c r="C133" s="10"/>
    </row>
    <row r="134" spans="1:3" x14ac:dyDescent="0.15">
      <c r="A134" s="6">
        <v>131</v>
      </c>
      <c r="B134" s="7">
        <v>8.1746201999999997E-3</v>
      </c>
      <c r="C134" s="10"/>
    </row>
    <row r="135" spans="1:3" x14ac:dyDescent="0.15">
      <c r="A135" s="6">
        <v>132</v>
      </c>
      <c r="B135" s="7">
        <v>8.1168513999999997E-3</v>
      </c>
      <c r="C135" s="10"/>
    </row>
    <row r="136" spans="1:3" x14ac:dyDescent="0.15">
      <c r="A136" s="6">
        <v>133</v>
      </c>
      <c r="B136" s="7">
        <v>8.0599526999999994E-3</v>
      </c>
      <c r="C136" s="10"/>
    </row>
    <row r="137" spans="1:3" x14ac:dyDescent="0.15">
      <c r="A137" s="6">
        <v>134</v>
      </c>
      <c r="B137" s="7">
        <v>8.0039045000000007E-3</v>
      </c>
      <c r="C137" s="10"/>
    </row>
    <row r="138" spans="1:3" x14ac:dyDescent="0.15">
      <c r="A138" s="6">
        <v>135</v>
      </c>
      <c r="B138" s="7">
        <v>7.9486881000000002E-3</v>
      </c>
      <c r="C138" s="10"/>
    </row>
    <row r="139" spans="1:3" x14ac:dyDescent="0.15">
      <c r="A139" s="6">
        <v>136</v>
      </c>
      <c r="B139" s="7">
        <v>7.8942849999999992E-3</v>
      </c>
      <c r="C139" s="10"/>
    </row>
    <row r="140" spans="1:3" x14ac:dyDescent="0.15">
      <c r="A140" s="6">
        <v>137</v>
      </c>
      <c r="B140" s="7">
        <v>7.8406775000000005E-3</v>
      </c>
      <c r="C140" s="10"/>
    </row>
    <row r="141" spans="1:3" x14ac:dyDescent="0.15">
      <c r="A141" s="6">
        <v>138</v>
      </c>
      <c r="B141" s="7">
        <v>7.7878482000000001E-3</v>
      </c>
      <c r="C141" s="10"/>
    </row>
    <row r="142" spans="1:3" x14ac:dyDescent="0.15">
      <c r="A142" s="6">
        <v>139</v>
      </c>
      <c r="B142" s="7">
        <v>7.7357802999999999E-3</v>
      </c>
      <c r="C142" s="10"/>
    </row>
    <row r="143" spans="1:3" x14ac:dyDescent="0.15">
      <c r="A143" s="6">
        <v>140</v>
      </c>
      <c r="B143" s="7">
        <v>7.6844575999999998E-3</v>
      </c>
      <c r="C143" s="10"/>
    </row>
    <row r="144" spans="1:3" x14ac:dyDescent="0.15">
      <c r="A144" s="6">
        <v>141</v>
      </c>
      <c r="B144" s="7">
        <v>7.6338641999999998E-3</v>
      </c>
      <c r="C144" s="10"/>
    </row>
    <row r="145" spans="1:3" x14ac:dyDescent="0.15">
      <c r="A145" s="6">
        <v>142</v>
      </c>
      <c r="B145" s="7">
        <v>7.5839846000000004E-3</v>
      </c>
      <c r="C145" s="10"/>
    </row>
    <row r="146" spans="1:3" x14ac:dyDescent="0.15">
      <c r="A146" s="6">
        <v>143</v>
      </c>
      <c r="B146" s="7">
        <v>7.534804E-3</v>
      </c>
      <c r="C146" s="10"/>
    </row>
    <row r="147" spans="1:3" x14ac:dyDescent="0.15">
      <c r="A147" s="6">
        <v>144</v>
      </c>
      <c r="B147" s="7">
        <v>7.4863077E-3</v>
      </c>
      <c r="C147" s="10"/>
    </row>
    <row r="148" spans="1:3" x14ac:dyDescent="0.15">
      <c r="A148" s="6">
        <v>145</v>
      </c>
      <c r="B148" s="7">
        <v>7.4384815E-3</v>
      </c>
      <c r="C148" s="10"/>
    </row>
    <row r="149" spans="1:3" x14ac:dyDescent="0.15">
      <c r="A149" s="6">
        <v>146</v>
      </c>
      <c r="B149" s="7">
        <v>7.3913117999999996E-3</v>
      </c>
      <c r="C149" s="10"/>
    </row>
    <row r="150" spans="1:3" x14ac:dyDescent="0.15">
      <c r="A150" s="6">
        <v>147</v>
      </c>
      <c r="B150" s="7">
        <v>7.3447851E-3</v>
      </c>
      <c r="C150" s="10"/>
    </row>
    <row r="151" spans="1:3" x14ac:dyDescent="0.15">
      <c r="A151" s="6">
        <v>148</v>
      </c>
      <c r="B151" s="7">
        <v>7.2988882999999996E-3</v>
      </c>
      <c r="C151" s="10"/>
    </row>
    <row r="152" spans="1:3" x14ac:dyDescent="0.15">
      <c r="A152" s="6">
        <v>149</v>
      </c>
      <c r="B152" s="7">
        <v>7.2536088999999998E-3</v>
      </c>
      <c r="C152" s="10"/>
    </row>
    <row r="153" spans="1:3" x14ac:dyDescent="0.15">
      <c r="A153" s="6">
        <v>150</v>
      </c>
      <c r="B153" s="7">
        <v>7.2089344000000003E-3</v>
      </c>
      <c r="C153" s="10"/>
    </row>
    <row r="154" spans="1:3" x14ac:dyDescent="0.15">
      <c r="A154" s="6">
        <v>151</v>
      </c>
      <c r="B154" s="7">
        <v>7.1648527999999996E-3</v>
      </c>
      <c r="C154" s="10"/>
    </row>
    <row r="155" spans="1:3" x14ac:dyDescent="0.15">
      <c r="A155" s="6">
        <v>152</v>
      </c>
      <c r="B155" s="7">
        <v>7.1213524999999998E-3</v>
      </c>
      <c r="C155" s="10"/>
    </row>
    <row r="156" spans="1:3" x14ac:dyDescent="0.15">
      <c r="A156" s="6">
        <v>153</v>
      </c>
      <c r="B156" s="7">
        <v>7.078422E-3</v>
      </c>
      <c r="C156" s="10"/>
    </row>
    <row r="157" spans="1:3" x14ac:dyDescent="0.15">
      <c r="A157" s="6">
        <v>154</v>
      </c>
      <c r="B157" s="7">
        <v>7.0360502000000004E-3</v>
      </c>
      <c r="C157" s="10"/>
    </row>
    <row r="158" spans="1:3" x14ac:dyDescent="0.15">
      <c r="A158" s="6">
        <v>155</v>
      </c>
      <c r="B158" s="7">
        <v>6.9942262999999998E-3</v>
      </c>
      <c r="C158" s="10"/>
    </row>
    <row r="159" spans="1:3" x14ac:dyDescent="0.15">
      <c r="A159" s="6">
        <v>156</v>
      </c>
      <c r="B159" s="7">
        <v>6.9529398000000003E-3</v>
      </c>
      <c r="C159" s="10"/>
    </row>
    <row r="160" spans="1:3" x14ac:dyDescent="0.15">
      <c r="A160" s="6">
        <v>157</v>
      </c>
      <c r="B160" s="7">
        <v>6.9121803999999997E-3</v>
      </c>
      <c r="C160" s="10"/>
    </row>
    <row r="161" spans="1:3" x14ac:dyDescent="0.15">
      <c r="A161" s="6">
        <v>158</v>
      </c>
      <c r="B161" s="7">
        <v>6.8719380999999998E-3</v>
      </c>
      <c r="C161" s="10"/>
    </row>
    <row r="162" spans="1:3" x14ac:dyDescent="0.15">
      <c r="A162" s="6">
        <v>159</v>
      </c>
      <c r="B162" s="7">
        <v>6.8322032000000003E-3</v>
      </c>
      <c r="C162" s="10"/>
    </row>
    <row r="163" spans="1:3" x14ac:dyDescent="0.15">
      <c r="A163" s="6">
        <v>160</v>
      </c>
      <c r="B163" s="7">
        <v>6.7929660999999997E-3</v>
      </c>
      <c r="C163" s="10"/>
    </row>
    <row r="164" spans="1:3" x14ac:dyDescent="0.15">
      <c r="A164" s="6">
        <v>161</v>
      </c>
      <c r="B164" s="7">
        <v>6.7542174999999996E-3</v>
      </c>
      <c r="C164" s="10"/>
    </row>
    <row r="165" spans="1:3" x14ac:dyDescent="0.15">
      <c r="A165" s="6">
        <v>162</v>
      </c>
      <c r="B165" s="7">
        <v>6.7159485E-3</v>
      </c>
      <c r="C165" s="10"/>
    </row>
    <row r="166" spans="1:3" x14ac:dyDescent="0.15">
      <c r="A166" s="6">
        <v>163</v>
      </c>
      <c r="B166" s="7">
        <v>6.6781501000000004E-3</v>
      </c>
      <c r="C166" s="10"/>
    </row>
    <row r="167" spans="1:3" x14ac:dyDescent="0.15">
      <c r="A167" s="6">
        <v>164</v>
      </c>
      <c r="B167" s="7">
        <v>6.6408138E-3</v>
      </c>
      <c r="C167" s="10"/>
    </row>
    <row r="168" spans="1:3" x14ac:dyDescent="0.15">
      <c r="A168" s="6">
        <v>165</v>
      </c>
      <c r="B168" s="7">
        <v>6.6039311999999996E-3</v>
      </c>
      <c r="C168" s="10"/>
    </row>
    <row r="169" spans="1:3" x14ac:dyDescent="0.15">
      <c r="A169" s="6">
        <v>166</v>
      </c>
      <c r="B169" s="7">
        <v>6.5674940000000001E-3</v>
      </c>
      <c r="C169" s="10"/>
    </row>
    <row r="170" spans="1:3" x14ac:dyDescent="0.15">
      <c r="A170" s="6">
        <v>167</v>
      </c>
      <c r="B170" s="7">
        <v>6.5314943000000002E-3</v>
      </c>
      <c r="C170" s="10"/>
    </row>
    <row r="171" spans="1:3" x14ac:dyDescent="0.15">
      <c r="A171" s="6">
        <v>168</v>
      </c>
      <c r="B171" s="7">
        <v>6.4959242999999998E-3</v>
      </c>
      <c r="C171" s="10"/>
    </row>
    <row r="172" spans="1:3" x14ac:dyDescent="0.15">
      <c r="A172" s="6">
        <v>169</v>
      </c>
      <c r="B172" s="7">
        <v>6.4607763000000002E-3</v>
      </c>
      <c r="C172" s="10"/>
    </row>
    <row r="173" spans="1:3" x14ac:dyDescent="0.15">
      <c r="A173" s="6">
        <v>170</v>
      </c>
      <c r="B173" s="7">
        <v>6.4260428999999997E-3</v>
      </c>
      <c r="C173" s="10"/>
    </row>
    <row r="174" spans="1:3" x14ac:dyDescent="0.15">
      <c r="A174" s="6">
        <v>171</v>
      </c>
      <c r="B174" s="7">
        <v>6.3917167999999998E-3</v>
      </c>
      <c r="C174" s="10"/>
    </row>
    <row r="175" spans="1:3" x14ac:dyDescent="0.15">
      <c r="A175" s="6">
        <v>172</v>
      </c>
      <c r="B175" s="7">
        <v>6.3577909000000002E-3</v>
      </c>
      <c r="C175" s="10"/>
    </row>
    <row r="176" spans="1:3" x14ac:dyDescent="0.15">
      <c r="A176" s="6">
        <v>173</v>
      </c>
      <c r="B176" s="7">
        <v>6.3242582999999998E-3</v>
      </c>
      <c r="C176" s="10"/>
    </row>
    <row r="177" spans="1:3" x14ac:dyDescent="0.15">
      <c r="A177" s="6">
        <v>174</v>
      </c>
      <c r="B177" s="7">
        <v>6.2911121000000002E-3</v>
      </c>
      <c r="C177" s="10"/>
    </row>
    <row r="178" spans="1:3" x14ac:dyDescent="0.15">
      <c r="A178" s="6">
        <v>175</v>
      </c>
      <c r="B178" s="7">
        <v>6.2583459000000001E-3</v>
      </c>
      <c r="C178" s="10"/>
    </row>
    <row r="179" spans="1:3" x14ac:dyDescent="0.15">
      <c r="A179" s="6">
        <v>176</v>
      </c>
      <c r="B179" s="7">
        <v>6.2259528999999997E-3</v>
      </c>
      <c r="C179" s="10"/>
    </row>
    <row r="180" spans="1:3" x14ac:dyDescent="0.15">
      <c r="A180" s="6">
        <v>177</v>
      </c>
      <c r="B180" s="7">
        <v>6.1939270999999997E-3</v>
      </c>
      <c r="C180" s="10"/>
    </row>
    <row r="181" spans="1:3" x14ac:dyDescent="0.15">
      <c r="A181" s="6">
        <v>178</v>
      </c>
      <c r="B181" s="7">
        <v>6.1622621000000004E-3</v>
      </c>
      <c r="C181" s="10"/>
    </row>
    <row r="182" spans="1:3" x14ac:dyDescent="0.15">
      <c r="A182" s="6">
        <v>179</v>
      </c>
      <c r="B182" s="7">
        <v>6.1309520000000003E-3</v>
      </c>
      <c r="C182" s="10"/>
    </row>
    <row r="183" spans="1:3" x14ac:dyDescent="0.15">
      <c r="A183" s="6">
        <v>180</v>
      </c>
      <c r="B183" s="7">
        <v>6.0999907000000003E-3</v>
      </c>
      <c r="C183" s="10"/>
    </row>
    <row r="184" spans="1:3" x14ac:dyDescent="0.15">
      <c r="A184" s="6">
        <v>181</v>
      </c>
      <c r="B184" s="7">
        <v>6.0693726000000002E-3</v>
      </c>
      <c r="C184" s="10"/>
    </row>
    <row r="185" spans="1:3" x14ac:dyDescent="0.15">
      <c r="A185" s="6">
        <v>182</v>
      </c>
      <c r="B185" s="7">
        <v>6.0390918999999998E-3</v>
      </c>
      <c r="C185" s="10"/>
    </row>
    <row r="186" spans="1:3" x14ac:dyDescent="0.15">
      <c r="A186" s="6">
        <v>183</v>
      </c>
      <c r="B186" s="7">
        <v>6.0091431999999998E-3</v>
      </c>
      <c r="C186" s="10"/>
    </row>
    <row r="187" spans="1:3" x14ac:dyDescent="0.15">
      <c r="A187" s="6">
        <v>184</v>
      </c>
      <c r="B187" s="7">
        <v>5.9795209999999998E-3</v>
      </c>
      <c r="C187" s="10"/>
    </row>
    <row r="188" spans="1:3" x14ac:dyDescent="0.15">
      <c r="A188" s="6">
        <v>185</v>
      </c>
      <c r="B188" s="7">
        <v>5.95022E-3</v>
      </c>
      <c r="C188" s="10"/>
    </row>
    <row r="189" spans="1:3" x14ac:dyDescent="0.15">
      <c r="A189" s="6">
        <v>186</v>
      </c>
      <c r="B189" s="7">
        <v>5.9212351E-3</v>
      </c>
      <c r="C189" s="10"/>
    </row>
    <row r="190" spans="1:3" x14ac:dyDescent="0.15">
      <c r="A190" s="6">
        <v>187</v>
      </c>
      <c r="B190" s="7">
        <v>5.8925612000000002E-3</v>
      </c>
      <c r="C190" s="10"/>
    </row>
    <row r="191" spans="1:3" x14ac:dyDescent="0.15">
      <c r="A191" s="6">
        <v>188</v>
      </c>
      <c r="B191" s="7">
        <v>5.8641932000000003E-3</v>
      </c>
      <c r="C191" s="10"/>
    </row>
    <row r="192" spans="1:3" x14ac:dyDescent="0.15">
      <c r="A192" s="6">
        <v>189</v>
      </c>
      <c r="B192" s="7">
        <v>5.8361265000000002E-3</v>
      </c>
      <c r="C192" s="10"/>
    </row>
    <row r="193" spans="1:3" x14ac:dyDescent="0.15">
      <c r="A193" s="6">
        <v>190</v>
      </c>
      <c r="B193" s="7">
        <v>5.8083561000000002E-3</v>
      </c>
      <c r="C193" s="10"/>
    </row>
    <row r="194" spans="1:3" x14ac:dyDescent="0.15">
      <c r="A194" s="6">
        <v>191</v>
      </c>
      <c r="B194" s="7">
        <v>5.7808775E-3</v>
      </c>
      <c r="C194" s="10"/>
    </row>
    <row r="195" spans="1:3" x14ac:dyDescent="0.15">
      <c r="A195" s="6">
        <v>192</v>
      </c>
      <c r="B195" s="7">
        <v>5.7536860999999996E-3</v>
      </c>
      <c r="C195" s="10"/>
    </row>
    <row r="196" spans="1:3" x14ac:dyDescent="0.15">
      <c r="A196" s="6">
        <v>193</v>
      </c>
      <c r="B196" s="7">
        <v>5.7267773000000003E-3</v>
      </c>
      <c r="C196" s="10"/>
    </row>
    <row r="197" spans="1:3" x14ac:dyDescent="0.15">
      <c r="A197" s="6">
        <v>194</v>
      </c>
      <c r="B197" s="7">
        <v>5.700147E-3</v>
      </c>
      <c r="C197" s="10"/>
    </row>
    <row r="198" spans="1:3" x14ac:dyDescent="0.15">
      <c r="A198" s="6">
        <v>195</v>
      </c>
      <c r="B198" s="7">
        <v>5.6737907000000004E-3</v>
      </c>
      <c r="C198" s="10"/>
    </row>
    <row r="199" spans="1:3" x14ac:dyDescent="0.15">
      <c r="A199" s="6">
        <v>196</v>
      </c>
      <c r="B199" s="7">
        <v>5.6477042999999996E-3</v>
      </c>
      <c r="C199" s="10"/>
    </row>
    <row r="200" spans="1:3" x14ac:dyDescent="0.15">
      <c r="A200" s="6">
        <v>197</v>
      </c>
      <c r="B200" s="7">
        <v>5.6218835999999996E-3</v>
      </c>
      <c r="C200" s="10"/>
    </row>
    <row r="201" spans="1:3" x14ac:dyDescent="0.15">
      <c r="A201" s="6">
        <v>198</v>
      </c>
      <c r="B201" s="7">
        <v>5.5963247000000004E-3</v>
      </c>
      <c r="C201" s="10"/>
    </row>
    <row r="202" spans="1:3" x14ac:dyDescent="0.15">
      <c r="A202" s="6">
        <v>199</v>
      </c>
      <c r="B202" s="7">
        <v>5.5710235999999998E-3</v>
      </c>
      <c r="C202" s="10"/>
    </row>
    <row r="203" spans="1:3" x14ac:dyDescent="0.15">
      <c r="A203" s="6">
        <v>200</v>
      </c>
      <c r="B203" s="7">
        <v>5.5459764000000003E-3</v>
      </c>
      <c r="C203" s="10"/>
    </row>
    <row r="204" spans="1:3" x14ac:dyDescent="0.15">
      <c r="A204" s="6">
        <v>201</v>
      </c>
      <c r="B204" s="7">
        <v>5.5211794000000003E-3</v>
      </c>
      <c r="C204" s="10"/>
    </row>
    <row r="205" spans="1:3" x14ac:dyDescent="0.15">
      <c r="A205" s="6">
        <v>202</v>
      </c>
      <c r="B205" s="7">
        <v>5.4966286999999997E-3</v>
      </c>
      <c r="C205" s="10"/>
    </row>
    <row r="206" spans="1:3" x14ac:dyDescent="0.15">
      <c r="A206" s="6">
        <v>203</v>
      </c>
      <c r="B206" s="7">
        <v>5.4723209E-3</v>
      </c>
      <c r="C206" s="10"/>
    </row>
    <row r="207" spans="1:3" x14ac:dyDescent="0.15">
      <c r="A207" s="6">
        <v>204</v>
      </c>
      <c r="B207" s="7">
        <v>5.4482521999999999E-3</v>
      </c>
      <c r="C207" s="10"/>
    </row>
    <row r="208" spans="1:3" x14ac:dyDescent="0.15">
      <c r="A208" s="6">
        <v>205</v>
      </c>
      <c r="B208" s="7">
        <v>5.4244193000000003E-3</v>
      </c>
      <c r="C208" s="10"/>
    </row>
    <row r="209" spans="1:3" x14ac:dyDescent="0.15">
      <c r="A209" s="6">
        <v>206</v>
      </c>
      <c r="B209" s="7">
        <v>5.4008186000000001E-3</v>
      </c>
      <c r="C209" s="10"/>
    </row>
    <row r="210" spans="1:3" x14ac:dyDescent="0.15">
      <c r="A210" s="6">
        <v>207</v>
      </c>
      <c r="B210" s="7">
        <v>5.3774469E-3</v>
      </c>
      <c r="C210" s="10"/>
    </row>
    <row r="211" spans="1:3" x14ac:dyDescent="0.15">
      <c r="A211" s="6">
        <v>208</v>
      </c>
      <c r="B211" s="7">
        <v>5.3543007E-3</v>
      </c>
      <c r="C211" s="10"/>
    </row>
    <row r="212" spans="1:3" x14ac:dyDescent="0.15">
      <c r="A212" s="6">
        <v>209</v>
      </c>
      <c r="B212" s="7">
        <v>5.3313769000000004E-3</v>
      </c>
      <c r="C212" s="10"/>
    </row>
    <row r="213" spans="1:3" x14ac:dyDescent="0.15">
      <c r="A213" s="6">
        <v>210</v>
      </c>
      <c r="B213" s="7">
        <v>5.3086723999999997E-3</v>
      </c>
      <c r="C213" s="10"/>
    </row>
    <row r="214" spans="1:3" x14ac:dyDescent="0.15">
      <c r="A214" s="6">
        <v>211</v>
      </c>
      <c r="B214" s="7">
        <v>5.2861838000000001E-3</v>
      </c>
      <c r="C214" s="10"/>
    </row>
    <row r="215" spans="1:3" x14ac:dyDescent="0.15">
      <c r="A215" s="6">
        <v>212</v>
      </c>
      <c r="B215" s="7">
        <v>5.2639083999999996E-3</v>
      </c>
      <c r="C215" s="10"/>
    </row>
    <row r="216" spans="1:3" x14ac:dyDescent="0.15">
      <c r="A216" s="6">
        <v>213</v>
      </c>
      <c r="B216" s="7">
        <v>5.2418428999999999E-3</v>
      </c>
      <c r="C216" s="10"/>
    </row>
    <row r="217" spans="1:3" x14ac:dyDescent="0.15">
      <c r="A217" s="6">
        <v>214</v>
      </c>
      <c r="B217" s="7">
        <v>5.2199845000000002E-3</v>
      </c>
      <c r="C217" s="10"/>
    </row>
    <row r="218" spans="1:3" x14ac:dyDescent="0.15">
      <c r="A218" s="6">
        <v>215</v>
      </c>
      <c r="B218" s="7">
        <v>5.1983302999999998E-3</v>
      </c>
      <c r="C218" s="10"/>
    </row>
    <row r="219" spans="1:3" x14ac:dyDescent="0.15">
      <c r="A219" s="6">
        <v>216</v>
      </c>
      <c r="B219" s="7">
        <v>5.1768774E-3</v>
      </c>
      <c r="C219" s="10"/>
    </row>
    <row r="220" spans="1:3" x14ac:dyDescent="0.15">
      <c r="A220" s="6">
        <v>217</v>
      </c>
      <c r="B220" s="7">
        <v>5.1556231000000003E-3</v>
      </c>
      <c r="C220" s="10"/>
    </row>
    <row r="221" spans="1:3" x14ac:dyDescent="0.15">
      <c r="A221" s="6">
        <v>218</v>
      </c>
      <c r="B221" s="7">
        <v>5.1345645999999997E-3</v>
      </c>
      <c r="C221" s="10"/>
    </row>
    <row r="222" spans="1:3" x14ac:dyDescent="0.15">
      <c r="A222" s="6">
        <v>219</v>
      </c>
      <c r="B222" s="7">
        <v>5.1136992999999999E-3</v>
      </c>
      <c r="C222" s="10"/>
    </row>
    <row r="223" spans="1:3" x14ac:dyDescent="0.15">
      <c r="A223" s="6">
        <v>220</v>
      </c>
      <c r="B223" s="7">
        <v>5.0930245000000004E-3</v>
      </c>
      <c r="C223" s="10"/>
    </row>
    <row r="224" spans="1:3" x14ac:dyDescent="0.15">
      <c r="A224" s="6">
        <v>221</v>
      </c>
      <c r="B224" s="7">
        <v>5.0725376000000004E-3</v>
      </c>
      <c r="C224" s="10"/>
    </row>
    <row r="225" spans="1:3" x14ac:dyDescent="0.15">
      <c r="A225" s="6">
        <v>222</v>
      </c>
      <c r="B225" s="7">
        <v>5.0522361000000003E-3</v>
      </c>
      <c r="C225" s="10"/>
    </row>
    <row r="226" spans="1:3" x14ac:dyDescent="0.15">
      <c r="A226" s="6">
        <v>223</v>
      </c>
      <c r="B226" s="7">
        <v>5.0321174999999998E-3</v>
      </c>
      <c r="C226" s="10"/>
    </row>
    <row r="227" spans="1:3" x14ac:dyDescent="0.15">
      <c r="A227" s="6">
        <v>224</v>
      </c>
      <c r="B227" s="7">
        <v>5.0121793E-3</v>
      </c>
      <c r="C227" s="10"/>
    </row>
    <row r="228" spans="1:3" x14ac:dyDescent="0.15">
      <c r="A228" s="6">
        <v>225</v>
      </c>
      <c r="B228" s="7">
        <v>4.9924191999999997E-3</v>
      </c>
      <c r="C228" s="10"/>
    </row>
    <row r="229" spans="1:3" x14ac:dyDescent="0.15">
      <c r="A229" s="6">
        <v>226</v>
      </c>
      <c r="B229" s="7">
        <v>4.9728348E-3</v>
      </c>
      <c r="C229" s="10"/>
    </row>
    <row r="230" spans="1:3" x14ac:dyDescent="0.15">
      <c r="A230" s="6">
        <v>227</v>
      </c>
      <c r="B230" s="7">
        <v>4.9534237E-3</v>
      </c>
      <c r="C230" s="10"/>
    </row>
    <row r="231" spans="1:3" x14ac:dyDescent="0.15">
      <c r="A231" s="6">
        <v>228</v>
      </c>
      <c r="B231" s="7">
        <v>4.9341836999999998E-3</v>
      </c>
      <c r="C231" s="10"/>
    </row>
    <row r="232" spans="1:3" x14ac:dyDescent="0.15">
      <c r="A232" s="6">
        <v>229</v>
      </c>
      <c r="B232" s="7">
        <v>4.9151124999999999E-3</v>
      </c>
      <c r="C232" s="10"/>
    </row>
    <row r="233" spans="1:3" x14ac:dyDescent="0.15">
      <c r="A233" s="6">
        <v>230</v>
      </c>
      <c r="B233" s="7">
        <v>4.896208E-3</v>
      </c>
      <c r="C233" s="10"/>
    </row>
    <row r="234" spans="1:3" x14ac:dyDescent="0.15">
      <c r="A234" s="6">
        <v>231</v>
      </c>
      <c r="B234" s="7">
        <v>4.8774678999999998E-3</v>
      </c>
      <c r="C234" s="10"/>
    </row>
    <row r="235" spans="1:3" x14ac:dyDescent="0.15">
      <c r="A235" s="6">
        <v>232</v>
      </c>
      <c r="B235" s="7">
        <v>4.8588902000000003E-3</v>
      </c>
      <c r="C235" s="10"/>
    </row>
    <row r="236" spans="1:3" x14ac:dyDescent="0.15">
      <c r="A236" s="6">
        <v>233</v>
      </c>
      <c r="B236" s="7">
        <v>4.8404727E-3</v>
      </c>
      <c r="C236" s="10"/>
    </row>
    <row r="237" spans="1:3" x14ac:dyDescent="0.15">
      <c r="A237" s="6">
        <v>234</v>
      </c>
      <c r="B237" s="7">
        <v>4.8222133999999998E-3</v>
      </c>
      <c r="C237" s="10"/>
    </row>
    <row r="238" spans="1:3" x14ac:dyDescent="0.15">
      <c r="A238" s="6">
        <v>235</v>
      </c>
      <c r="B238" s="7">
        <v>4.8041103E-3</v>
      </c>
      <c r="C238" s="10"/>
    </row>
    <row r="239" spans="1:3" x14ac:dyDescent="0.15">
      <c r="A239" s="6">
        <v>236</v>
      </c>
      <c r="B239" s="7">
        <v>4.7861613000000003E-3</v>
      </c>
      <c r="C239" s="10"/>
    </row>
    <row r="240" spans="1:3" x14ac:dyDescent="0.15">
      <c r="A240" s="6">
        <v>237</v>
      </c>
      <c r="B240" s="7">
        <v>4.7683646E-3</v>
      </c>
      <c r="C240" s="10"/>
    </row>
    <row r="241" spans="1:3" x14ac:dyDescent="0.15">
      <c r="A241" s="6">
        <v>238</v>
      </c>
      <c r="B241" s="7">
        <v>4.7507182999999998E-3</v>
      </c>
      <c r="C241" s="10"/>
    </row>
    <row r="242" spans="1:3" x14ac:dyDescent="0.15">
      <c r="A242" s="6">
        <v>239</v>
      </c>
      <c r="B242" s="7">
        <v>4.7332203000000003E-3</v>
      </c>
      <c r="C242" s="10"/>
    </row>
    <row r="243" spans="1:3" x14ac:dyDescent="0.15">
      <c r="A243" s="6">
        <v>240</v>
      </c>
      <c r="B243" s="7">
        <v>4.7158690000000001E-3</v>
      </c>
      <c r="C243" s="10"/>
    </row>
    <row r="244" spans="1:3" x14ac:dyDescent="0.15">
      <c r="A244" s="6">
        <v>241</v>
      </c>
      <c r="B244" s="7">
        <v>4.6986622999999998E-3</v>
      </c>
      <c r="C244" s="10"/>
    </row>
    <row r="245" spans="1:3" x14ac:dyDescent="0.15">
      <c r="A245" s="6">
        <v>242</v>
      </c>
      <c r="B245" s="7">
        <v>4.6815987000000002E-3</v>
      </c>
      <c r="C245" s="10"/>
    </row>
    <row r="246" spans="1:3" x14ac:dyDescent="0.15">
      <c r="A246" s="6">
        <v>243</v>
      </c>
      <c r="B246" s="7">
        <v>4.6646761999999996E-3</v>
      </c>
      <c r="C246" s="10"/>
    </row>
    <row r="247" spans="1:3" x14ac:dyDescent="0.15">
      <c r="A247" s="6">
        <v>244</v>
      </c>
      <c r="B247" s="7">
        <v>4.6478932000000002E-3</v>
      </c>
      <c r="C247" s="10"/>
    </row>
    <row r="248" spans="1:3" x14ac:dyDescent="0.15">
      <c r="A248" s="6">
        <v>245</v>
      </c>
      <c r="B248" s="7">
        <v>4.6312480000000001E-3</v>
      </c>
      <c r="C248" s="10"/>
    </row>
    <row r="249" spans="1:3" x14ac:dyDescent="0.15">
      <c r="A249" s="6">
        <v>246</v>
      </c>
      <c r="B249" s="7">
        <v>4.6147387999999996E-3</v>
      </c>
      <c r="C249" s="10"/>
    </row>
    <row r="250" spans="1:3" x14ac:dyDescent="0.15">
      <c r="A250" s="6">
        <v>247</v>
      </c>
      <c r="B250" s="7">
        <v>4.5983639999999998E-3</v>
      </c>
      <c r="C250" s="10"/>
    </row>
    <row r="251" spans="1:3" x14ac:dyDescent="0.15">
      <c r="A251" s="6">
        <v>248</v>
      </c>
      <c r="B251" s="7">
        <v>4.5821220000000001E-3</v>
      </c>
      <c r="C251" s="10"/>
    </row>
    <row r="252" spans="1:3" x14ac:dyDescent="0.15">
      <c r="A252" s="6">
        <v>249</v>
      </c>
      <c r="B252" s="7">
        <v>4.5660112000000001E-3</v>
      </c>
      <c r="C252" s="10"/>
    </row>
    <row r="253" spans="1:3" x14ac:dyDescent="0.15">
      <c r="A253" s="6">
        <v>250</v>
      </c>
      <c r="B253" s="7">
        <v>4.55003E-3</v>
      </c>
      <c r="C253" s="10"/>
    </row>
    <row r="254" spans="1:3" x14ac:dyDescent="0.15">
      <c r="A254" s="6">
        <v>251</v>
      </c>
      <c r="B254" s="7">
        <v>4.5341768999999999E-3</v>
      </c>
      <c r="C254" s="10"/>
    </row>
    <row r="255" spans="1:3" x14ac:dyDescent="0.15">
      <c r="A255" s="6">
        <v>252</v>
      </c>
      <c r="B255" s="7">
        <v>4.5184504000000004E-3</v>
      </c>
      <c r="C255" s="10"/>
    </row>
    <row r="256" spans="1:3" x14ac:dyDescent="0.15">
      <c r="A256" s="6">
        <v>253</v>
      </c>
      <c r="B256" s="7">
        <v>4.5028487999999997E-3</v>
      </c>
      <c r="C256" s="10"/>
    </row>
    <row r="257" spans="1:3" x14ac:dyDescent="0.15">
      <c r="A257" s="6">
        <v>254</v>
      </c>
      <c r="B257" s="7">
        <v>4.4873708999999999E-3</v>
      </c>
      <c r="C257" s="10"/>
    </row>
    <row r="258" spans="1:3" x14ac:dyDescent="0.15">
      <c r="A258" s="6">
        <v>255</v>
      </c>
      <c r="B258" s="7">
        <v>4.4720150000000002E-3</v>
      </c>
      <c r="C258" s="10"/>
    </row>
    <row r="259" spans="1:3" x14ac:dyDescent="0.15">
      <c r="A259" s="6">
        <v>256</v>
      </c>
      <c r="B259" s="7">
        <v>4.4567799E-3</v>
      </c>
      <c r="C259" s="10"/>
    </row>
    <row r="260" spans="1:3" x14ac:dyDescent="0.15">
      <c r="A260" s="6">
        <v>257</v>
      </c>
      <c r="B260" s="7">
        <v>4.4416639999999997E-3</v>
      </c>
      <c r="C260" s="10"/>
    </row>
    <row r="261" spans="1:3" x14ac:dyDescent="0.15">
      <c r="A261" s="6">
        <v>258</v>
      </c>
      <c r="B261" s="7">
        <v>4.4266658999999996E-3</v>
      </c>
      <c r="C261" s="10"/>
    </row>
    <row r="262" spans="1:3" x14ac:dyDescent="0.15">
      <c r="A262" s="6">
        <v>259</v>
      </c>
      <c r="B262" s="7">
        <v>4.4117844000000003E-3</v>
      </c>
      <c r="C262" s="10"/>
    </row>
    <row r="263" spans="1:3" x14ac:dyDescent="0.15">
      <c r="A263" s="6">
        <v>260</v>
      </c>
      <c r="B263" s="7">
        <v>4.3970181000000004E-3</v>
      </c>
      <c r="C263" s="10"/>
    </row>
    <row r="264" spans="1:3" x14ac:dyDescent="0.15">
      <c r="A264" s="6">
        <v>261</v>
      </c>
      <c r="B264" s="7">
        <v>4.3823656000000002E-3</v>
      </c>
      <c r="C264" s="10"/>
    </row>
    <row r="265" spans="1:3" x14ac:dyDescent="0.15">
      <c r="A265" s="6">
        <v>262</v>
      </c>
      <c r="B265" s="7">
        <v>4.3678257000000003E-3</v>
      </c>
      <c r="C265" s="10"/>
    </row>
    <row r="266" spans="1:3" x14ac:dyDescent="0.15">
      <c r="A266" s="6">
        <v>263</v>
      </c>
      <c r="B266" s="7">
        <v>4.3533970999999998E-3</v>
      </c>
      <c r="C266" s="10"/>
    </row>
    <row r="267" spans="1:3" x14ac:dyDescent="0.15">
      <c r="A267" s="6">
        <v>264</v>
      </c>
      <c r="B267" s="7">
        <v>4.3390783999999998E-3</v>
      </c>
      <c r="C267" s="10"/>
    </row>
    <row r="268" spans="1:3" x14ac:dyDescent="0.15">
      <c r="A268" s="6">
        <v>265</v>
      </c>
      <c r="B268" s="7">
        <v>4.3248684999999997E-3</v>
      </c>
      <c r="C268" s="10"/>
    </row>
    <row r="269" spans="1:3" x14ac:dyDescent="0.15">
      <c r="A269" s="6">
        <v>266</v>
      </c>
      <c r="B269" s="7">
        <v>4.3107661000000002E-3</v>
      </c>
      <c r="C269" s="10"/>
    </row>
    <row r="270" spans="1:3" x14ac:dyDescent="0.15">
      <c r="A270" s="6">
        <v>267</v>
      </c>
      <c r="B270" s="7">
        <v>4.2967700000000001E-3</v>
      </c>
      <c r="C270" s="10"/>
    </row>
    <row r="271" spans="1:3" x14ac:dyDescent="0.15">
      <c r="A271" s="6">
        <v>268</v>
      </c>
      <c r="B271" s="7">
        <v>4.2828791000000003E-3</v>
      </c>
      <c r="C271" s="10"/>
    </row>
    <row r="272" spans="1:3" x14ac:dyDescent="0.15">
      <c r="A272" s="6">
        <v>269</v>
      </c>
      <c r="B272" s="7">
        <v>4.2690921E-3</v>
      </c>
      <c r="C272" s="10"/>
    </row>
    <row r="273" spans="1:3" x14ac:dyDescent="0.15">
      <c r="A273" s="6">
        <v>270</v>
      </c>
      <c r="B273" s="7">
        <v>4.2554079E-3</v>
      </c>
      <c r="C273" s="10"/>
    </row>
    <row r="274" spans="1:3" x14ac:dyDescent="0.15">
      <c r="A274" s="6">
        <v>271</v>
      </c>
      <c r="B274" s="7">
        <v>4.2418254000000004E-3</v>
      </c>
      <c r="C274" s="10"/>
    </row>
    <row r="275" spans="1:3" x14ac:dyDescent="0.15">
      <c r="A275" s="6">
        <v>272</v>
      </c>
      <c r="B275" s="7">
        <v>4.2283434E-3</v>
      </c>
      <c r="C275" s="10"/>
    </row>
    <row r="276" spans="1:3" x14ac:dyDescent="0.15">
      <c r="A276" s="6">
        <v>273</v>
      </c>
      <c r="B276" s="7">
        <v>4.2149609000000001E-3</v>
      </c>
      <c r="C276" s="10"/>
    </row>
    <row r="277" spans="1:3" x14ac:dyDescent="0.15">
      <c r="A277" s="6">
        <v>274</v>
      </c>
      <c r="B277" s="7">
        <v>4.2016767000000003E-3</v>
      </c>
      <c r="C277" s="10"/>
    </row>
    <row r="278" spans="1:3" x14ac:dyDescent="0.15">
      <c r="A278" s="6">
        <v>275</v>
      </c>
      <c r="B278" s="7">
        <v>4.1884898000000004E-3</v>
      </c>
      <c r="C278" s="10"/>
    </row>
    <row r="279" spans="1:3" x14ac:dyDescent="0.15">
      <c r="A279" s="6">
        <v>276</v>
      </c>
      <c r="B279" s="7">
        <v>4.1753991000000002E-3</v>
      </c>
      <c r="C279" s="10"/>
    </row>
    <row r="280" spans="1:3" x14ac:dyDescent="0.15">
      <c r="A280" s="6">
        <v>277</v>
      </c>
      <c r="B280" s="7">
        <v>4.1624035E-3</v>
      </c>
      <c r="C280" s="10"/>
    </row>
    <row r="281" spans="1:3" x14ac:dyDescent="0.15">
      <c r="A281" s="6">
        <v>278</v>
      </c>
      <c r="B281" s="7">
        <v>4.1495022000000003E-3</v>
      </c>
      <c r="C281" s="10"/>
    </row>
    <row r="282" spans="1:3" x14ac:dyDescent="0.15">
      <c r="A282" s="6">
        <v>279</v>
      </c>
      <c r="B282" s="7">
        <v>4.1366939000000002E-3</v>
      </c>
      <c r="C282" s="10"/>
    </row>
    <row r="283" spans="1:3" x14ac:dyDescent="0.15">
      <c r="A283" s="6">
        <v>280</v>
      </c>
      <c r="B283" s="7">
        <v>4.1239778000000003E-3</v>
      </c>
      <c r="C283" s="10"/>
    </row>
    <row r="284" spans="1:3" x14ac:dyDescent="0.15">
      <c r="A284" s="6">
        <v>281</v>
      </c>
      <c r="B284" s="7">
        <v>4.1113529000000003E-3</v>
      </c>
      <c r="C284" s="10"/>
    </row>
    <row r="285" spans="1:3" x14ac:dyDescent="0.15">
      <c r="A285" s="6">
        <v>282</v>
      </c>
      <c r="B285" s="7">
        <v>4.0988181000000002E-3</v>
      </c>
      <c r="C285" s="10"/>
    </row>
    <row r="286" spans="1:3" x14ac:dyDescent="0.15">
      <c r="A286" s="6">
        <v>283</v>
      </c>
      <c r="B286" s="7">
        <v>4.0863725999999998E-3</v>
      </c>
      <c r="C286" s="10"/>
    </row>
    <row r="287" spans="1:3" x14ac:dyDescent="0.15">
      <c r="A287" s="6">
        <v>284</v>
      </c>
      <c r="B287" s="7">
        <v>4.0740152999999999E-3</v>
      </c>
      <c r="C287" s="10"/>
    </row>
    <row r="288" spans="1:3" x14ac:dyDescent="0.15">
      <c r="A288" s="6">
        <v>285</v>
      </c>
      <c r="B288" s="7">
        <v>4.0617454000000004E-3</v>
      </c>
      <c r="C288" s="10"/>
    </row>
    <row r="289" spans="1:3" x14ac:dyDescent="0.15">
      <c r="A289" s="6">
        <v>286</v>
      </c>
      <c r="B289" s="7">
        <v>4.0495619999999996E-3</v>
      </c>
      <c r="C289" s="10"/>
    </row>
    <row r="290" spans="1:3" x14ac:dyDescent="0.15">
      <c r="A290" s="6">
        <v>287</v>
      </c>
      <c r="B290" s="7">
        <v>4.0374640000000002E-3</v>
      </c>
      <c r="C290" s="10"/>
    </row>
    <row r="291" spans="1:3" x14ac:dyDescent="0.15">
      <c r="A291" s="6">
        <v>288</v>
      </c>
      <c r="B291" s="7">
        <v>4.0254508000000001E-3</v>
      </c>
      <c r="C291" s="10"/>
    </row>
    <row r="292" spans="1:3" x14ac:dyDescent="0.15">
      <c r="A292" s="6">
        <v>289</v>
      </c>
      <c r="B292" s="7">
        <v>4.0135212999999996E-3</v>
      </c>
      <c r="C292" s="10"/>
    </row>
    <row r="293" spans="1:3" x14ac:dyDescent="0.15">
      <c r="A293" s="6">
        <v>290</v>
      </c>
      <c r="B293" s="7">
        <v>4.0016746000000004E-3</v>
      </c>
      <c r="C293" s="10"/>
    </row>
    <row r="294" spans="1:3" x14ac:dyDescent="0.15">
      <c r="A294" s="6">
        <v>291</v>
      </c>
      <c r="B294" s="7">
        <v>3.9899100999999998E-3</v>
      </c>
      <c r="C294" s="10"/>
    </row>
    <row r="295" spans="1:3" x14ac:dyDescent="0.15">
      <c r="A295" s="6">
        <v>292</v>
      </c>
      <c r="B295" s="7">
        <v>3.9782267000000003E-3</v>
      </c>
      <c r="C295" s="10"/>
    </row>
    <row r="296" spans="1:3" x14ac:dyDescent="0.15">
      <c r="A296" s="6">
        <v>293</v>
      </c>
      <c r="B296" s="7">
        <v>3.9666236999999997E-3</v>
      </c>
      <c r="C296" s="10"/>
    </row>
    <row r="297" spans="1:3" x14ac:dyDescent="0.15">
      <c r="A297" s="6">
        <v>294</v>
      </c>
      <c r="B297" s="7">
        <v>3.9551003000000001E-3</v>
      </c>
      <c r="C297" s="10"/>
    </row>
    <row r="298" spans="1:3" x14ac:dyDescent="0.15">
      <c r="A298" s="6">
        <v>295</v>
      </c>
      <c r="B298" s="7">
        <v>3.9436556000000001E-3</v>
      </c>
      <c r="C298" s="10"/>
    </row>
    <row r="299" spans="1:3" x14ac:dyDescent="0.15">
      <c r="A299" s="6">
        <v>296</v>
      </c>
      <c r="B299" s="7">
        <v>3.9322888000000002E-3</v>
      </c>
      <c r="C299" s="10"/>
    </row>
    <row r="300" spans="1:3" x14ac:dyDescent="0.15">
      <c r="A300" s="6">
        <v>297</v>
      </c>
      <c r="B300" s="7">
        <v>3.9209991999999997E-3</v>
      </c>
      <c r="C300" s="10"/>
    </row>
    <row r="301" spans="1:3" x14ac:dyDescent="0.15">
      <c r="A301" s="6">
        <v>298</v>
      </c>
      <c r="B301" s="7">
        <v>3.9097860000000002E-3</v>
      </c>
      <c r="C301" s="10"/>
    </row>
    <row r="302" spans="1:3" x14ac:dyDescent="0.15">
      <c r="A302" s="6">
        <v>299</v>
      </c>
      <c r="B302" s="7">
        <v>3.8986483999999999E-3</v>
      </c>
      <c r="C302" s="10"/>
    </row>
    <row r="303" spans="1:3" x14ac:dyDescent="0.15">
      <c r="A303" s="6">
        <v>300</v>
      </c>
      <c r="B303" s="7">
        <v>3.8875857000000001E-3</v>
      </c>
      <c r="C303" s="10"/>
    </row>
    <row r="304" spans="1:3" x14ac:dyDescent="0.15">
      <c r="A304" s="6">
        <v>301</v>
      </c>
      <c r="B304" s="7">
        <v>3.8765969999999999E-3</v>
      </c>
      <c r="C304" s="10"/>
    </row>
    <row r="305" spans="1:3" x14ac:dyDescent="0.15">
      <c r="A305" s="6">
        <v>302</v>
      </c>
      <c r="B305" s="7">
        <v>3.8656818E-3</v>
      </c>
      <c r="C305" s="10"/>
    </row>
    <row r="306" spans="1:3" x14ac:dyDescent="0.15">
      <c r="A306" s="6">
        <v>303</v>
      </c>
      <c r="B306" s="7">
        <v>3.8548391000000001E-3</v>
      </c>
      <c r="C306" s="10"/>
    </row>
    <row r="307" spans="1:3" x14ac:dyDescent="0.15">
      <c r="A307" s="6">
        <v>304</v>
      </c>
      <c r="B307" s="7">
        <v>3.8440685000000001E-3</v>
      </c>
      <c r="C307" s="10"/>
    </row>
    <row r="308" spans="1:3" x14ac:dyDescent="0.15">
      <c r="A308" s="6">
        <v>305</v>
      </c>
      <c r="B308" s="7">
        <v>3.8333690000000001E-3</v>
      </c>
      <c r="C308" s="10"/>
    </row>
    <row r="309" spans="1:3" x14ac:dyDescent="0.15">
      <c r="A309" s="6">
        <v>306</v>
      </c>
      <c r="B309" s="7">
        <v>3.8227400999999999E-3</v>
      </c>
      <c r="C309" s="10"/>
    </row>
    <row r="310" spans="1:3" x14ac:dyDescent="0.15">
      <c r="A310" s="6">
        <v>307</v>
      </c>
      <c r="B310" s="7">
        <v>3.812181E-3</v>
      </c>
      <c r="C310" s="10"/>
    </row>
    <row r="311" spans="1:3" x14ac:dyDescent="0.15">
      <c r="A311" s="6">
        <v>308</v>
      </c>
      <c r="B311" s="7">
        <v>3.8016909999999998E-3</v>
      </c>
      <c r="C311" s="10"/>
    </row>
    <row r="312" spans="1:3" x14ac:dyDescent="0.15">
      <c r="A312" s="6">
        <v>309</v>
      </c>
      <c r="B312" s="7">
        <v>3.7912696000000001E-3</v>
      </c>
      <c r="C312" s="10"/>
    </row>
    <row r="313" spans="1:3" x14ac:dyDescent="0.15">
      <c r="A313" s="6">
        <v>310</v>
      </c>
      <c r="B313" s="7">
        <v>3.7809159E-3</v>
      </c>
      <c r="C313" s="10"/>
    </row>
    <row r="314" spans="1:3" x14ac:dyDescent="0.15">
      <c r="A314" s="6">
        <v>311</v>
      </c>
      <c r="B314" s="7">
        <v>3.7706294999999999E-3</v>
      </c>
      <c r="C314" s="10"/>
    </row>
    <row r="315" spans="1:3" x14ac:dyDescent="0.15">
      <c r="A315" s="6">
        <v>312</v>
      </c>
      <c r="B315" s="7">
        <v>3.7604094999999999E-3</v>
      </c>
      <c r="C315" s="10"/>
    </row>
    <row r="316" spans="1:3" x14ac:dyDescent="0.15">
      <c r="A316" s="6">
        <v>313</v>
      </c>
      <c r="B316" s="7">
        <v>3.7502553999999998E-3</v>
      </c>
      <c r="C316" s="10"/>
    </row>
    <row r="317" spans="1:3" x14ac:dyDescent="0.15">
      <c r="A317" s="6">
        <v>314</v>
      </c>
      <c r="B317" s="7">
        <v>3.7401665999999998E-3</v>
      </c>
      <c r="C317" s="10"/>
    </row>
    <row r="318" spans="1:3" x14ac:dyDescent="0.15">
      <c r="A318" s="6">
        <v>315</v>
      </c>
      <c r="B318" s="7">
        <v>3.7301423999999998E-3</v>
      </c>
      <c r="C318" s="10"/>
    </row>
    <row r="319" spans="1:3" x14ac:dyDescent="0.15">
      <c r="A319" s="6">
        <v>316</v>
      </c>
      <c r="B319" s="7">
        <v>3.7201822999999999E-3</v>
      </c>
      <c r="C319" s="10"/>
    </row>
    <row r="320" spans="1:3" x14ac:dyDescent="0.15">
      <c r="A320" s="6">
        <v>317</v>
      </c>
      <c r="B320" s="7">
        <v>3.7102855E-3</v>
      </c>
      <c r="C320" s="10"/>
    </row>
    <row r="321" spans="1:3" x14ac:dyDescent="0.15">
      <c r="A321" s="6">
        <v>318</v>
      </c>
      <c r="B321" s="7">
        <v>3.7004516000000002E-3</v>
      </c>
      <c r="C321" s="10"/>
    </row>
    <row r="322" spans="1:3" x14ac:dyDescent="0.15">
      <c r="A322" s="6">
        <v>319</v>
      </c>
      <c r="B322" s="7">
        <v>3.6906799E-3</v>
      </c>
      <c r="C322" s="10"/>
    </row>
    <row r="323" spans="1:3" x14ac:dyDescent="0.15">
      <c r="A323" s="6">
        <v>320</v>
      </c>
      <c r="B323" s="7">
        <v>3.6809697999999999E-3</v>
      </c>
      <c r="C323" s="10"/>
    </row>
    <row r="324" spans="1:3" x14ac:dyDescent="0.15">
      <c r="A324" s="6">
        <v>321</v>
      </c>
      <c r="B324" s="7">
        <v>3.6713207999999999E-3</v>
      </c>
      <c r="C324" s="10"/>
    </row>
    <row r="325" spans="1:3" x14ac:dyDescent="0.15">
      <c r="A325" s="6">
        <v>322</v>
      </c>
      <c r="B325" s="7">
        <v>3.6617323000000001E-3</v>
      </c>
      <c r="C325" s="10"/>
    </row>
    <row r="326" spans="1:3" x14ac:dyDescent="0.15">
      <c r="A326" s="6">
        <v>323</v>
      </c>
      <c r="B326" s="7">
        <v>3.6522036999999999E-3</v>
      </c>
      <c r="C326" s="10"/>
    </row>
    <row r="327" spans="1:3" x14ac:dyDescent="0.15">
      <c r="A327" s="6">
        <v>324</v>
      </c>
      <c r="B327" s="7">
        <v>3.6427346000000001E-3</v>
      </c>
      <c r="C327" s="10"/>
    </row>
    <row r="328" spans="1:3" x14ac:dyDescent="0.15">
      <c r="A328" s="6">
        <v>325</v>
      </c>
      <c r="B328" s="7">
        <v>3.6333241999999999E-3</v>
      </c>
      <c r="C328" s="10"/>
    </row>
    <row r="329" spans="1:3" x14ac:dyDescent="0.15">
      <c r="A329" s="6">
        <v>326</v>
      </c>
      <c r="B329" s="7">
        <v>3.6239721000000001E-3</v>
      </c>
      <c r="C329" s="10"/>
    </row>
    <row r="330" spans="1:3" x14ac:dyDescent="0.15">
      <c r="A330" s="6">
        <v>327</v>
      </c>
      <c r="B330" s="7">
        <v>3.6146778E-3</v>
      </c>
      <c r="C330" s="10"/>
    </row>
    <row r="331" spans="1:3" x14ac:dyDescent="0.15">
      <c r="A331" s="6">
        <v>328</v>
      </c>
      <c r="B331" s="7">
        <v>3.6054406999999999E-3</v>
      </c>
      <c r="C331" s="10"/>
    </row>
    <row r="332" spans="1:3" x14ac:dyDescent="0.15">
      <c r="A332" s="6">
        <v>329</v>
      </c>
      <c r="B332" s="7">
        <v>3.5962603000000001E-3</v>
      </c>
      <c r="C332" s="10"/>
    </row>
    <row r="333" spans="1:3" x14ac:dyDescent="0.15">
      <c r="A333" s="6">
        <v>330</v>
      </c>
      <c r="B333" s="7">
        <v>3.5871360999999999E-3</v>
      </c>
      <c r="C333" s="10"/>
    </row>
    <row r="334" spans="1:3" x14ac:dyDescent="0.15">
      <c r="A334" s="6">
        <v>331</v>
      </c>
      <c r="B334" s="7">
        <v>3.5780676000000001E-3</v>
      </c>
      <c r="C334" s="10"/>
    </row>
    <row r="335" spans="1:3" x14ac:dyDescent="0.15">
      <c r="A335" s="6">
        <v>332</v>
      </c>
      <c r="B335" s="7">
        <v>3.5690542E-3</v>
      </c>
      <c r="C335" s="10"/>
    </row>
    <row r="336" spans="1:3" x14ac:dyDescent="0.15">
      <c r="A336" s="6">
        <v>333</v>
      </c>
      <c r="B336" s="7">
        <v>3.5600955999999999E-3</v>
      </c>
      <c r="C336" s="10"/>
    </row>
    <row r="337" spans="1:3" x14ac:dyDescent="0.15">
      <c r="A337" s="6">
        <v>334</v>
      </c>
      <c r="B337" s="7">
        <v>3.5511911E-3</v>
      </c>
      <c r="C337" s="10"/>
    </row>
    <row r="338" spans="1:3" x14ac:dyDescent="0.15">
      <c r="A338" s="6">
        <v>335</v>
      </c>
      <c r="B338" s="7">
        <v>3.5423402999999998E-3</v>
      </c>
      <c r="C338" s="10"/>
    </row>
    <row r="339" spans="1:3" x14ac:dyDescent="0.15">
      <c r="A339" s="6">
        <v>336</v>
      </c>
      <c r="B339" s="7">
        <v>3.5335428E-3</v>
      </c>
      <c r="C339" s="10"/>
    </row>
    <row r="340" spans="1:3" x14ac:dyDescent="0.15">
      <c r="A340" s="6">
        <v>337</v>
      </c>
      <c r="B340" s="7">
        <v>3.524798E-3</v>
      </c>
      <c r="C340" s="10"/>
    </row>
    <row r="341" spans="1:3" x14ac:dyDescent="0.15">
      <c r="A341" s="6">
        <v>338</v>
      </c>
      <c r="B341" s="7">
        <v>3.5161054E-3</v>
      </c>
      <c r="C341" s="10"/>
    </row>
    <row r="342" spans="1:3" x14ac:dyDescent="0.15">
      <c r="A342" s="6">
        <v>339</v>
      </c>
      <c r="B342" s="7">
        <v>3.5074646999999999E-3</v>
      </c>
      <c r="C342" s="10"/>
    </row>
    <row r="343" spans="1:3" x14ac:dyDescent="0.15">
      <c r="A343" s="6">
        <v>340</v>
      </c>
      <c r="B343" s="7">
        <v>3.4988754E-3</v>
      </c>
      <c r="C343" s="10"/>
    </row>
    <row r="344" spans="1:3" x14ac:dyDescent="0.15">
      <c r="A344" s="6">
        <v>341</v>
      </c>
      <c r="B344" s="7">
        <v>3.4903369E-3</v>
      </c>
      <c r="C344" s="10"/>
    </row>
    <row r="345" spans="1:3" x14ac:dyDescent="0.15">
      <c r="A345" s="6">
        <v>342</v>
      </c>
      <c r="B345" s="7">
        <v>3.481849E-3</v>
      </c>
      <c r="C345" s="10"/>
    </row>
    <row r="346" spans="1:3" x14ac:dyDescent="0.15">
      <c r="A346" s="6">
        <v>343</v>
      </c>
      <c r="B346" s="7">
        <v>3.473411E-3</v>
      </c>
      <c r="C346" s="10"/>
    </row>
    <row r="347" spans="1:3" x14ac:dyDescent="0.15">
      <c r="A347" s="6">
        <v>344</v>
      </c>
      <c r="B347" s="7">
        <v>3.4650227000000001E-3</v>
      </c>
      <c r="C347" s="10"/>
    </row>
    <row r="348" spans="1:3" x14ac:dyDescent="0.15">
      <c r="A348" s="6">
        <v>345</v>
      </c>
      <c r="B348" s="7">
        <v>3.4566834E-3</v>
      </c>
      <c r="C348" s="10"/>
    </row>
    <row r="349" spans="1:3" x14ac:dyDescent="0.15">
      <c r="A349" s="6">
        <v>346</v>
      </c>
      <c r="B349" s="7">
        <v>3.4483930000000001E-3</v>
      </c>
      <c r="C349" s="10"/>
    </row>
    <row r="350" spans="1:3" x14ac:dyDescent="0.15">
      <c r="A350" s="6">
        <v>347</v>
      </c>
      <c r="B350" s="7">
        <v>3.4401508000000002E-3</v>
      </c>
      <c r="C350" s="10"/>
    </row>
    <row r="351" spans="1:3" x14ac:dyDescent="0.15">
      <c r="A351" s="6">
        <v>348</v>
      </c>
      <c r="B351" s="7">
        <v>3.4319565000000001E-3</v>
      </c>
      <c r="C351" s="10"/>
    </row>
    <row r="352" spans="1:3" x14ac:dyDescent="0.15">
      <c r="A352" s="6">
        <v>349</v>
      </c>
      <c r="B352" s="7">
        <v>3.4238097000000001E-3</v>
      </c>
      <c r="C352" s="10"/>
    </row>
    <row r="353" spans="1:3" x14ac:dyDescent="0.15">
      <c r="A353" s="6">
        <v>350</v>
      </c>
      <c r="B353" s="7">
        <v>3.4157099000000002E-3</v>
      </c>
      <c r="C353" s="10"/>
    </row>
    <row r="354" spans="1:3" x14ac:dyDescent="0.15">
      <c r="A354" s="6">
        <v>351</v>
      </c>
      <c r="B354" s="7">
        <v>3.4076569000000001E-3</v>
      </c>
      <c r="C354" s="10"/>
    </row>
    <row r="355" spans="1:3" x14ac:dyDescent="0.15">
      <c r="A355" s="6">
        <v>352</v>
      </c>
      <c r="B355" s="7">
        <v>3.3996501000000002E-3</v>
      </c>
      <c r="C355" s="10"/>
    </row>
    <row r="356" spans="1:3" x14ac:dyDescent="0.15">
      <c r="A356" s="6">
        <v>353</v>
      </c>
      <c r="B356" s="7">
        <v>3.3916890999999998E-3</v>
      </c>
      <c r="C356" s="10"/>
    </row>
    <row r="357" spans="1:3" x14ac:dyDescent="0.15">
      <c r="A357" s="6">
        <v>354</v>
      </c>
      <c r="B357" s="7">
        <v>3.3837736999999999E-3</v>
      </c>
      <c r="C357" s="10"/>
    </row>
    <row r="358" spans="1:3" x14ac:dyDescent="0.15">
      <c r="A358" s="6">
        <v>355</v>
      </c>
      <c r="B358" s="7">
        <v>3.3759034000000001E-3</v>
      </c>
      <c r="C358" s="10"/>
    </row>
    <row r="359" spans="1:3" x14ac:dyDescent="0.15">
      <c r="A359" s="6">
        <v>356</v>
      </c>
      <c r="B359" s="7">
        <v>3.3680778E-3</v>
      </c>
      <c r="C359" s="10"/>
    </row>
    <row r="360" spans="1:3" x14ac:dyDescent="0.15">
      <c r="A360" s="6">
        <v>357</v>
      </c>
      <c r="B360" s="7">
        <v>3.3602965000000002E-3</v>
      </c>
      <c r="C360" s="10"/>
    </row>
    <row r="361" spans="1:3" x14ac:dyDescent="0.15">
      <c r="A361" s="6">
        <v>358</v>
      </c>
      <c r="B361" s="7">
        <v>3.3525591999999998E-3</v>
      </c>
      <c r="C361" s="10"/>
    </row>
    <row r="362" spans="1:3" x14ac:dyDescent="0.15">
      <c r="A362" s="6">
        <v>359</v>
      </c>
      <c r="B362" s="7">
        <v>3.3448656E-3</v>
      </c>
      <c r="C362" s="10"/>
    </row>
    <row r="363" spans="1:3" x14ac:dyDescent="0.15">
      <c r="A363" s="6">
        <v>360</v>
      </c>
      <c r="B363" s="7">
        <v>3.3372151000000002E-3</v>
      </c>
      <c r="C363" s="10"/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3"/>
  <sheetViews>
    <sheetView topLeftCell="A28" workbookViewId="0">
      <selection activeCell="C9" sqref="C9"/>
    </sheetView>
  </sheetViews>
  <sheetFormatPr defaultRowHeight="13.5" x14ac:dyDescent="0.15"/>
  <cols>
    <col min="1" max="1" width="5.25" bestFit="1" customWidth="1"/>
    <col min="2" max="3" width="15" customWidth="1"/>
  </cols>
  <sheetData>
    <row r="1" spans="1:3" x14ac:dyDescent="0.15">
      <c r="B1" t="s">
        <v>127</v>
      </c>
      <c r="C1" s="11">
        <v>1.32E-2</v>
      </c>
    </row>
    <row r="2" spans="1:3" x14ac:dyDescent="0.15">
      <c r="B2" t="s">
        <v>128</v>
      </c>
      <c r="C2" s="3">
        <v>1.1000000000000001E-3</v>
      </c>
    </row>
    <row r="3" spans="1:3" x14ac:dyDescent="0.15">
      <c r="A3" s="4" t="s">
        <v>129</v>
      </c>
      <c r="B3" s="4" t="s">
        <v>45</v>
      </c>
      <c r="C3" s="4" t="s">
        <v>84</v>
      </c>
    </row>
    <row r="4" spans="1:3" x14ac:dyDescent="0.15">
      <c r="A4" s="6">
        <v>1</v>
      </c>
      <c r="B4" s="7">
        <v>1.0011000000000001</v>
      </c>
      <c r="C4" s="7">
        <v>1.0055000000000001</v>
      </c>
    </row>
    <row r="5" spans="1:3" x14ac:dyDescent="0.15">
      <c r="A5" s="6">
        <v>2</v>
      </c>
      <c r="B5" s="7">
        <v>0.50082515120000004</v>
      </c>
      <c r="C5" s="7">
        <v>0.50440361810000001</v>
      </c>
    </row>
    <row r="6" spans="1:3" x14ac:dyDescent="0.15">
      <c r="A6" s="6">
        <v>3</v>
      </c>
      <c r="B6" s="7">
        <v>0.33406693539999999</v>
      </c>
      <c r="C6" s="7">
        <v>0.33737390010000001</v>
      </c>
    </row>
    <row r="7" spans="1:3" x14ac:dyDescent="0.15">
      <c r="A7" s="6">
        <v>4</v>
      </c>
      <c r="B7" s="7">
        <v>0.25068787790000002</v>
      </c>
      <c r="C7" s="7">
        <v>0.25386084809999998</v>
      </c>
    </row>
    <row r="8" spans="1:3" x14ac:dyDescent="0.15">
      <c r="A8" s="6">
        <v>5</v>
      </c>
      <c r="B8" s="7">
        <v>0.2006604837</v>
      </c>
      <c r="C8" s="7">
        <v>0.20375446250000001</v>
      </c>
    </row>
    <row r="9" spans="1:3" x14ac:dyDescent="0.15">
      <c r="A9" s="6">
        <v>6</v>
      </c>
      <c r="B9" s="7">
        <v>0.16730892119999999</v>
      </c>
      <c r="C9" s="8">
        <v>0.17035141000000001</v>
      </c>
    </row>
    <row r="10" spans="1:3" x14ac:dyDescent="0.15">
      <c r="A10" s="6">
        <v>7</v>
      </c>
      <c r="B10" s="7">
        <v>0.14348640530000001</v>
      </c>
      <c r="C10" s="7">
        <v>0.14649311919999999</v>
      </c>
    </row>
    <row r="11" spans="1:3" x14ac:dyDescent="0.15">
      <c r="A11" s="6">
        <v>8</v>
      </c>
      <c r="B11" s="7">
        <v>0.12561954359999999</v>
      </c>
      <c r="C11" s="7">
        <v>0.1286003044</v>
      </c>
    </row>
    <row r="12" spans="1:3" x14ac:dyDescent="0.15">
      <c r="A12" s="6">
        <v>9</v>
      </c>
      <c r="B12" s="7">
        <v>0.111723118</v>
      </c>
      <c r="C12" s="7">
        <v>0.1146844737</v>
      </c>
    </row>
    <row r="13" spans="1:3" x14ac:dyDescent="0.15">
      <c r="A13" s="6">
        <v>10</v>
      </c>
      <c r="B13" s="7">
        <v>0.1006059977</v>
      </c>
      <c r="C13" s="7">
        <v>0.1035525316</v>
      </c>
    </row>
    <row r="14" spans="1:3" x14ac:dyDescent="0.15">
      <c r="A14" s="6">
        <v>11</v>
      </c>
      <c r="B14" s="7">
        <v>9.1510190300000002E-2</v>
      </c>
      <c r="C14" s="7">
        <v>9.4445235799999999E-2</v>
      </c>
    </row>
    <row r="15" spans="1:3" x14ac:dyDescent="0.15">
      <c r="A15" s="6">
        <v>12</v>
      </c>
      <c r="B15" s="7">
        <v>8.39303676E-2</v>
      </c>
      <c r="C15" s="7">
        <v>8.6856424700000004E-2</v>
      </c>
    </row>
    <row r="16" spans="1:3" x14ac:dyDescent="0.15">
      <c r="A16" s="6">
        <v>13</v>
      </c>
      <c r="B16" s="7">
        <v>7.7516687000000001E-2</v>
      </c>
      <c r="C16" s="7">
        <v>8.0435678699999999E-2</v>
      </c>
    </row>
    <row r="17" spans="1:3" x14ac:dyDescent="0.15">
      <c r="A17" s="6">
        <v>14</v>
      </c>
      <c r="B17" s="7">
        <v>7.2019260799999998E-2</v>
      </c>
      <c r="C17" s="7">
        <v>7.4932698000000006E-2</v>
      </c>
    </row>
    <row r="18" spans="1:3" x14ac:dyDescent="0.15">
      <c r="A18" s="6">
        <v>15</v>
      </c>
      <c r="B18" s="7">
        <v>6.7254838299999994E-2</v>
      </c>
      <c r="C18" s="7">
        <v>7.0163929599999994E-2</v>
      </c>
    </row>
    <row r="19" spans="1:3" x14ac:dyDescent="0.15">
      <c r="A19" s="6">
        <v>16</v>
      </c>
      <c r="B19" s="7">
        <v>6.3085981099999994E-2</v>
      </c>
      <c r="C19" s="7">
        <v>6.5991708499999996E-2</v>
      </c>
    </row>
    <row r="20" spans="1:3" x14ac:dyDescent="0.15">
      <c r="A20" s="6">
        <v>17</v>
      </c>
      <c r="B20" s="7">
        <v>5.9407589599999998E-2</v>
      </c>
      <c r="C20" s="7">
        <v>6.2310761700000002E-2</v>
      </c>
    </row>
    <row r="21" spans="1:3" x14ac:dyDescent="0.15">
      <c r="A21" s="6">
        <v>18</v>
      </c>
      <c r="B21" s="7">
        <v>5.6137919500000001E-2</v>
      </c>
      <c r="C21" s="7">
        <v>5.9039210100000003E-2</v>
      </c>
    </row>
    <row r="22" spans="1:3" x14ac:dyDescent="0.15">
      <c r="A22" s="6">
        <v>19</v>
      </c>
      <c r="B22" s="7">
        <v>5.3212435799999999E-2</v>
      </c>
      <c r="C22" s="7">
        <v>5.6112412200000003E-2</v>
      </c>
    </row>
    <row r="23" spans="1:3" x14ac:dyDescent="0.15">
      <c r="A23" s="6">
        <v>20</v>
      </c>
      <c r="B23" s="7">
        <v>5.0579510500000001E-2</v>
      </c>
      <c r="C23" s="7">
        <v>5.3478655E-2</v>
      </c>
    </row>
    <row r="24" spans="1:3" x14ac:dyDescent="0.15">
      <c r="A24" s="6">
        <v>21</v>
      </c>
      <c r="B24" s="7">
        <v>4.8197349600000002E-2</v>
      </c>
      <c r="C24" s="7">
        <v>5.1096075300000002E-2</v>
      </c>
    </row>
    <row r="25" spans="1:3" x14ac:dyDescent="0.15">
      <c r="A25" s="6">
        <v>22</v>
      </c>
      <c r="B25" s="7">
        <v>4.6031757999999999E-2</v>
      </c>
      <c r="C25" s="7">
        <v>4.8930421799999999E-2</v>
      </c>
    </row>
    <row r="26" spans="1:3" x14ac:dyDescent="0.15">
      <c r="A26" s="6">
        <v>23</v>
      </c>
      <c r="B26" s="7">
        <v>4.4054487400000002E-2</v>
      </c>
      <c r="C26" s="7">
        <v>4.6953399600000001E-2</v>
      </c>
    </row>
    <row r="27" spans="1:3" x14ac:dyDescent="0.15">
      <c r="A27" s="6">
        <v>24</v>
      </c>
      <c r="B27" s="7">
        <v>4.22419978E-2</v>
      </c>
      <c r="C27" s="7">
        <v>4.5141429699999999E-2</v>
      </c>
    </row>
    <row r="28" spans="1:3" x14ac:dyDescent="0.15">
      <c r="A28" s="6">
        <v>25</v>
      </c>
      <c r="B28" s="7">
        <v>4.0574515399999997E-2</v>
      </c>
      <c r="C28" s="7">
        <v>4.3474705799999999E-2</v>
      </c>
    </row>
    <row r="29" spans="1:3" x14ac:dyDescent="0.15">
      <c r="A29" s="6">
        <v>26</v>
      </c>
      <c r="B29" s="7">
        <v>3.9035308599999999E-2</v>
      </c>
      <c r="C29" s="7">
        <v>4.19364687E-2</v>
      </c>
    </row>
    <row r="30" spans="1:3" x14ac:dyDescent="0.15">
      <c r="A30" s="6">
        <v>27</v>
      </c>
      <c r="B30" s="7">
        <v>3.7610124600000003E-2</v>
      </c>
      <c r="C30" s="7">
        <v>4.0512442000000003E-2</v>
      </c>
    </row>
    <row r="31" spans="1:3" x14ac:dyDescent="0.15">
      <c r="A31" s="6">
        <v>28</v>
      </c>
      <c r="B31" s="7">
        <v>3.6286746699999997E-2</v>
      </c>
      <c r="C31" s="7">
        <v>3.9190388800000003E-2</v>
      </c>
    </row>
    <row r="32" spans="1:3" x14ac:dyDescent="0.15">
      <c r="A32" s="6">
        <v>29</v>
      </c>
      <c r="B32" s="7">
        <v>3.5054643199999999E-2</v>
      </c>
      <c r="C32" s="7">
        <v>3.7959760199999998E-2</v>
      </c>
    </row>
    <row r="33" spans="1:3" x14ac:dyDescent="0.15">
      <c r="A33" s="6">
        <v>30</v>
      </c>
      <c r="B33" s="7">
        <v>3.3904686599999997E-2</v>
      </c>
      <c r="C33" s="7">
        <v>3.6811413500000001E-2</v>
      </c>
    </row>
    <row r="34" spans="1:3" x14ac:dyDescent="0.15">
      <c r="A34" s="6">
        <v>31</v>
      </c>
      <c r="B34" s="7">
        <v>3.2828927299999998E-2</v>
      </c>
      <c r="C34" s="7">
        <v>3.5737385900000002E-2</v>
      </c>
    </row>
    <row r="35" spans="1:3" x14ac:dyDescent="0.15">
      <c r="A35" s="6">
        <v>32</v>
      </c>
      <c r="B35" s="7">
        <v>3.1820409199999997E-2</v>
      </c>
      <c r="C35" s="7">
        <v>3.4730710099999999E-2</v>
      </c>
    </row>
    <row r="36" spans="1:3" x14ac:dyDescent="0.15">
      <c r="A36" s="6">
        <v>33</v>
      </c>
      <c r="B36" s="7">
        <v>3.0873019500000001E-2</v>
      </c>
      <c r="C36" s="7">
        <v>3.3785262900000002E-2</v>
      </c>
    </row>
    <row r="37" spans="1:3" x14ac:dyDescent="0.15">
      <c r="A37" s="6">
        <v>34</v>
      </c>
      <c r="B37" s="7">
        <v>2.9981364600000001E-2</v>
      </c>
      <c r="C37" s="7">
        <v>3.2895641900000001E-2</v>
      </c>
    </row>
    <row r="38" spans="1:3" x14ac:dyDescent="0.15">
      <c r="A38" s="6">
        <v>35</v>
      </c>
      <c r="B38" s="7">
        <v>2.91406671E-2</v>
      </c>
      <c r="C38" s="7">
        <v>3.2057061900000003E-2</v>
      </c>
    </row>
    <row r="39" spans="1:3" x14ac:dyDescent="0.15">
      <c r="A39" s="6">
        <v>36</v>
      </c>
      <c r="B39" s="7">
        <v>2.8346680700000002E-2</v>
      </c>
      <c r="C39" s="7">
        <v>3.1265269300000002E-2</v>
      </c>
    </row>
    <row r="40" spans="1:3" x14ac:dyDescent="0.15">
      <c r="A40" s="6">
        <v>37</v>
      </c>
      <c r="B40" s="7">
        <v>2.75956178E-2</v>
      </c>
      <c r="C40" s="7">
        <v>3.0516470699999999E-2</v>
      </c>
    </row>
    <row r="41" spans="1:3" x14ac:dyDescent="0.15">
      <c r="A41" s="6">
        <v>38</v>
      </c>
      <c r="B41" s="7">
        <v>2.6884089999999999E-2</v>
      </c>
      <c r="C41" s="7">
        <v>2.98072715E-2</v>
      </c>
    </row>
    <row r="42" spans="1:3" x14ac:dyDescent="0.15">
      <c r="A42" s="6">
        <v>39</v>
      </c>
      <c r="B42" s="7">
        <v>2.6209055799999999E-2</v>
      </c>
      <c r="C42" s="7">
        <v>2.9134625800000001E-2</v>
      </c>
    </row>
    <row r="43" spans="1:3" x14ac:dyDescent="0.15">
      <c r="A43" s="6">
        <v>40</v>
      </c>
      <c r="B43" s="7">
        <v>2.5567778499999999E-2</v>
      </c>
      <c r="C43" s="7">
        <v>2.84957918E-2</v>
      </c>
    </row>
    <row r="44" spans="1:3" x14ac:dyDescent="0.15">
      <c r="A44" s="6">
        <v>41</v>
      </c>
      <c r="B44" s="7">
        <v>2.4957787799999999E-2</v>
      </c>
      <c r="C44" s="7">
        <v>2.7888295600000002E-2</v>
      </c>
    </row>
    <row r="45" spans="1:3" x14ac:dyDescent="0.15">
      <c r="A45" s="6">
        <v>42</v>
      </c>
      <c r="B45" s="7">
        <v>2.4376849200000002E-2</v>
      </c>
      <c r="C45" s="7">
        <v>2.73098986E-2</v>
      </c>
    </row>
    <row r="46" spans="1:3" x14ac:dyDescent="0.15">
      <c r="A46" s="6">
        <v>43</v>
      </c>
      <c r="B46" s="7">
        <v>2.3822935600000001E-2</v>
      </c>
      <c r="C46" s="7">
        <v>2.6758570700000001E-2</v>
      </c>
    </row>
    <row r="47" spans="1:3" x14ac:dyDescent="0.15">
      <c r="A47" s="6">
        <v>44</v>
      </c>
      <c r="B47" s="7">
        <v>2.3294204499999999E-2</v>
      </c>
      <c r="C47" s="7">
        <v>2.6232465999999999E-2</v>
      </c>
    </row>
    <row r="48" spans="1:3" x14ac:dyDescent="0.15">
      <c r="A48" s="6">
        <v>45</v>
      </c>
      <c r="B48" s="7">
        <v>2.2788976999999998E-2</v>
      </c>
      <c r="C48" s="7">
        <v>2.57299031E-2</v>
      </c>
    </row>
    <row r="49" spans="1:3" x14ac:dyDescent="0.15">
      <c r="A49" s="6">
        <v>46</v>
      </c>
      <c r="B49" s="7">
        <v>2.23057204E-2</v>
      </c>
      <c r="C49" s="7">
        <v>2.5249346499999999E-2</v>
      </c>
    </row>
    <row r="50" spans="1:3" x14ac:dyDescent="0.15">
      <c r="A50" s="6">
        <v>47</v>
      </c>
      <c r="B50" s="7">
        <v>2.18430321E-2</v>
      </c>
      <c r="C50" s="7">
        <v>2.4789391500000001E-2</v>
      </c>
    </row>
    <row r="51" spans="1:3" x14ac:dyDescent="0.15">
      <c r="A51" s="6">
        <v>48</v>
      </c>
      <c r="B51" s="7">
        <v>2.13996267E-2</v>
      </c>
      <c r="C51" s="7">
        <v>2.4348750499999999E-2</v>
      </c>
    </row>
    <row r="52" spans="1:3" x14ac:dyDescent="0.15">
      <c r="A52" s="6">
        <v>49</v>
      </c>
      <c r="B52" s="7">
        <v>2.0974323600000001E-2</v>
      </c>
      <c r="C52" s="7">
        <v>2.3926240800000002E-2</v>
      </c>
    </row>
    <row r="53" spans="1:3" x14ac:dyDescent="0.15">
      <c r="A53" s="6">
        <v>50</v>
      </c>
      <c r="B53" s="7">
        <v>2.05660366E-2</v>
      </c>
      <c r="C53" s="7">
        <v>2.3520774599999999E-2</v>
      </c>
    </row>
    <row r="54" spans="1:3" x14ac:dyDescent="0.15">
      <c r="A54" s="6">
        <v>51</v>
      </c>
      <c r="B54" s="7">
        <v>2.0173764899999998E-2</v>
      </c>
      <c r="C54" s="7">
        <v>2.31313493E-2</v>
      </c>
    </row>
    <row r="55" spans="1:3" x14ac:dyDescent="0.15">
      <c r="A55" s="6">
        <v>52</v>
      </c>
      <c r="B55" s="7">
        <v>1.9796584400000001E-2</v>
      </c>
      <c r="C55" s="7">
        <v>2.27570393E-2</v>
      </c>
    </row>
    <row r="56" spans="1:3" x14ac:dyDescent="0.15">
      <c r="A56" s="6">
        <v>53</v>
      </c>
      <c r="B56" s="7">
        <v>1.94336409E-2</v>
      </c>
      <c r="C56" s="7">
        <v>2.2396988999999999E-2</v>
      </c>
    </row>
    <row r="57" spans="1:3" x14ac:dyDescent="0.15">
      <c r="A57" s="6">
        <v>54</v>
      </c>
      <c r="B57" s="7">
        <v>1.9084143500000001E-2</v>
      </c>
      <c r="C57" s="7">
        <v>2.2050406200000001E-2</v>
      </c>
    </row>
    <row r="58" spans="1:3" x14ac:dyDescent="0.15">
      <c r="A58" s="6">
        <v>55</v>
      </c>
      <c r="B58" s="7">
        <v>1.8747358799999999E-2</v>
      </c>
      <c r="C58" s="7">
        <v>2.1716556099999999E-2</v>
      </c>
    </row>
    <row r="59" spans="1:3" x14ac:dyDescent="0.15">
      <c r="A59" s="6">
        <v>56</v>
      </c>
      <c r="B59" s="7">
        <v>1.8422605700000001E-2</v>
      </c>
      <c r="C59" s="7">
        <v>2.1394756599999998E-2</v>
      </c>
    </row>
    <row r="60" spans="1:3" x14ac:dyDescent="0.15">
      <c r="A60" s="6">
        <v>57</v>
      </c>
      <c r="B60" s="7">
        <v>1.8109251E-2</v>
      </c>
      <c r="C60" s="7">
        <v>2.10843735E-2</v>
      </c>
    </row>
    <row r="61" spans="1:3" x14ac:dyDescent="0.15">
      <c r="A61" s="6">
        <v>58</v>
      </c>
      <c r="B61" s="7">
        <v>1.78067051E-2</v>
      </c>
      <c r="C61" s="7">
        <v>2.0784816099999999E-2</v>
      </c>
    </row>
    <row r="62" spans="1:3" x14ac:dyDescent="0.15">
      <c r="A62" s="6">
        <v>59</v>
      </c>
      <c r="B62" s="7">
        <v>1.7514418300000001E-2</v>
      </c>
      <c r="C62" s="7">
        <v>2.0495533999999999E-2</v>
      </c>
    </row>
    <row r="63" spans="1:3" x14ac:dyDescent="0.15">
      <c r="A63" s="6">
        <v>60</v>
      </c>
      <c r="B63" s="7">
        <v>1.7231877900000001E-2</v>
      </c>
      <c r="C63" s="7">
        <v>2.0216013200000001E-2</v>
      </c>
    </row>
    <row r="64" spans="1:3" x14ac:dyDescent="0.15">
      <c r="A64" s="6">
        <v>61</v>
      </c>
      <c r="B64" s="7">
        <v>1.6958604400000001E-2</v>
      </c>
      <c r="C64" s="9"/>
    </row>
    <row r="65" spans="1:3" x14ac:dyDescent="0.15">
      <c r="A65" s="6">
        <v>62</v>
      </c>
      <c r="B65" s="7">
        <v>1.6694149299999999E-2</v>
      </c>
      <c r="C65" s="10"/>
    </row>
    <row r="66" spans="1:3" x14ac:dyDescent="0.15">
      <c r="A66" s="6">
        <v>63</v>
      </c>
      <c r="B66" s="7">
        <v>1.64380929E-2</v>
      </c>
      <c r="C66" s="10"/>
    </row>
    <row r="67" spans="1:3" x14ac:dyDescent="0.15">
      <c r="A67" s="6">
        <v>64</v>
      </c>
      <c r="B67" s="7">
        <v>1.6190041400000001E-2</v>
      </c>
      <c r="C67" s="10"/>
    </row>
    <row r="68" spans="1:3" x14ac:dyDescent="0.15">
      <c r="A68" s="6">
        <v>65</v>
      </c>
      <c r="B68" s="7">
        <v>1.59496254E-2</v>
      </c>
      <c r="C68" s="10"/>
    </row>
    <row r="69" spans="1:3" x14ac:dyDescent="0.15">
      <c r="A69" s="6">
        <v>66</v>
      </c>
      <c r="B69" s="7">
        <v>1.5716497699999998E-2</v>
      </c>
      <c r="C69" s="10"/>
    </row>
    <row r="70" spans="1:3" x14ac:dyDescent="0.15">
      <c r="A70" s="6">
        <v>67</v>
      </c>
      <c r="B70" s="7">
        <v>1.54903321E-2</v>
      </c>
      <c r="C70" s="10"/>
    </row>
    <row r="71" spans="1:3" x14ac:dyDescent="0.15">
      <c r="A71" s="6">
        <v>68</v>
      </c>
      <c r="B71" s="7">
        <v>1.5270821400000001E-2</v>
      </c>
      <c r="C71" s="10"/>
    </row>
    <row r="72" spans="1:3" x14ac:dyDescent="0.15">
      <c r="A72" s="6">
        <v>69</v>
      </c>
      <c r="B72" s="7">
        <v>1.50576762E-2</v>
      </c>
      <c r="C72" s="10"/>
    </row>
    <row r="73" spans="1:3" x14ac:dyDescent="0.15">
      <c r="A73" s="6">
        <v>70</v>
      </c>
      <c r="B73" s="7">
        <v>1.4850623699999999E-2</v>
      </c>
      <c r="C73" s="10"/>
    </row>
    <row r="74" spans="1:3" x14ac:dyDescent="0.15">
      <c r="A74" s="6">
        <v>71</v>
      </c>
      <c r="B74" s="7">
        <v>1.46494066E-2</v>
      </c>
      <c r="C74" s="10"/>
    </row>
    <row r="75" spans="1:3" x14ac:dyDescent="0.15">
      <c r="A75" s="6">
        <v>72</v>
      </c>
      <c r="B75" s="7">
        <v>1.44537816E-2</v>
      </c>
      <c r="C75" s="10"/>
    </row>
    <row r="76" spans="1:3" x14ac:dyDescent="0.15">
      <c r="A76" s="6">
        <v>73</v>
      </c>
      <c r="B76" s="7">
        <v>1.4263519000000001E-2</v>
      </c>
      <c r="C76" s="10"/>
    </row>
    <row r="77" spans="1:3" x14ac:dyDescent="0.15">
      <c r="A77" s="6">
        <v>74</v>
      </c>
      <c r="B77" s="7">
        <v>1.40784013E-2</v>
      </c>
      <c r="C77" s="10"/>
    </row>
    <row r="78" spans="1:3" x14ac:dyDescent="0.15">
      <c r="A78" s="6">
        <v>75</v>
      </c>
      <c r="B78" s="7">
        <v>1.38982228E-2</v>
      </c>
      <c r="C78" s="10"/>
    </row>
    <row r="79" spans="1:3" x14ac:dyDescent="0.15">
      <c r="A79" s="6">
        <v>76</v>
      </c>
      <c r="B79" s="7">
        <v>1.3722788499999999E-2</v>
      </c>
      <c r="C79" s="10"/>
    </row>
    <row r="80" spans="1:3" x14ac:dyDescent="0.15">
      <c r="A80" s="6">
        <v>77</v>
      </c>
      <c r="B80" s="7">
        <v>1.35519135E-2</v>
      </c>
      <c r="C80" s="10"/>
    </row>
    <row r="81" spans="1:3" x14ac:dyDescent="0.15">
      <c r="A81" s="6">
        <v>78</v>
      </c>
      <c r="B81" s="7">
        <v>1.3385422500000001E-2</v>
      </c>
      <c r="C81" s="10"/>
    </row>
    <row r="82" spans="1:3" x14ac:dyDescent="0.15">
      <c r="A82" s="6">
        <v>79</v>
      </c>
      <c r="B82" s="7">
        <v>1.32231491E-2</v>
      </c>
      <c r="C82" s="10"/>
    </row>
    <row r="83" spans="1:3" x14ac:dyDescent="0.15">
      <c r="A83" s="6">
        <v>80</v>
      </c>
      <c r="B83" s="7">
        <v>1.30649349E-2</v>
      </c>
      <c r="C83" s="10"/>
    </row>
    <row r="84" spans="1:3" x14ac:dyDescent="0.15">
      <c r="A84" s="6">
        <v>81</v>
      </c>
      <c r="B84" s="7">
        <v>1.29106298E-2</v>
      </c>
      <c r="C84" s="10"/>
    </row>
    <row r="85" spans="1:3" x14ac:dyDescent="0.15">
      <c r="A85" s="6">
        <v>82</v>
      </c>
      <c r="B85" s="7">
        <v>1.2760090700000001E-2</v>
      </c>
      <c r="C85" s="10"/>
    </row>
    <row r="86" spans="1:3" x14ac:dyDescent="0.15">
      <c r="A86" s="6">
        <v>83</v>
      </c>
      <c r="B86" s="7">
        <v>1.2613181500000001E-2</v>
      </c>
      <c r="C86" s="10"/>
    </row>
    <row r="87" spans="1:3" x14ac:dyDescent="0.15">
      <c r="A87" s="6">
        <v>84</v>
      </c>
      <c r="B87" s="7">
        <v>1.24697725E-2</v>
      </c>
      <c r="C87" s="10"/>
    </row>
    <row r="88" spans="1:3" x14ac:dyDescent="0.15">
      <c r="A88" s="6">
        <v>85</v>
      </c>
      <c r="B88" s="7">
        <v>1.23297402E-2</v>
      </c>
      <c r="C88" s="10"/>
    </row>
    <row r="89" spans="1:3" x14ac:dyDescent="0.15">
      <c r="A89" s="6">
        <v>86</v>
      </c>
      <c r="B89" s="7">
        <v>1.21929668E-2</v>
      </c>
      <c r="C89" s="10"/>
    </row>
    <row r="90" spans="1:3" x14ac:dyDescent="0.15">
      <c r="A90" s="6">
        <v>87</v>
      </c>
      <c r="B90" s="7">
        <v>1.20593399E-2</v>
      </c>
      <c r="C90" s="10"/>
    </row>
    <row r="91" spans="1:3" x14ac:dyDescent="0.15">
      <c r="A91" s="6">
        <v>88</v>
      </c>
      <c r="B91" s="7">
        <v>1.19287523E-2</v>
      </c>
      <c r="C91" s="10"/>
    </row>
    <row r="92" spans="1:3" x14ac:dyDescent="0.15">
      <c r="A92" s="6">
        <v>89</v>
      </c>
      <c r="B92" s="7">
        <v>1.1801101499999999E-2</v>
      </c>
      <c r="C92" s="10"/>
    </row>
    <row r="93" spans="1:3" x14ac:dyDescent="0.15">
      <c r="A93" s="6">
        <v>90</v>
      </c>
      <c r="B93" s="12">
        <v>1.16762896E-2</v>
      </c>
      <c r="C93" s="10"/>
    </row>
    <row r="94" spans="1:3" x14ac:dyDescent="0.15">
      <c r="A94" s="6">
        <v>91</v>
      </c>
      <c r="B94" s="7">
        <v>1.15542231E-2</v>
      </c>
      <c r="C94" s="10"/>
    </row>
    <row r="95" spans="1:3" x14ac:dyDescent="0.15">
      <c r="A95" s="6">
        <v>92</v>
      </c>
      <c r="B95" s="7">
        <v>1.1434812399999999E-2</v>
      </c>
      <c r="C95" s="10"/>
    </row>
    <row r="96" spans="1:3" x14ac:dyDescent="0.15">
      <c r="A96" s="6">
        <v>93</v>
      </c>
      <c r="B96" s="7">
        <v>1.13179718E-2</v>
      </c>
      <c r="C96" s="10"/>
    </row>
    <row r="97" spans="1:3" x14ac:dyDescent="0.15">
      <c r="A97" s="6">
        <v>94</v>
      </c>
      <c r="B97" s="7">
        <v>1.12036193E-2</v>
      </c>
      <c r="C97" s="10"/>
    </row>
    <row r="98" spans="1:3" x14ac:dyDescent="0.15">
      <c r="A98" s="6">
        <v>95</v>
      </c>
      <c r="B98" s="7">
        <v>1.10916764E-2</v>
      </c>
      <c r="C98" s="10"/>
    </row>
    <row r="99" spans="1:3" x14ac:dyDescent="0.15">
      <c r="A99" s="6">
        <v>96</v>
      </c>
      <c r="B99" s="7">
        <v>1.0982067700000001E-2</v>
      </c>
      <c r="C99" s="10"/>
    </row>
    <row r="100" spans="1:3" x14ac:dyDescent="0.15">
      <c r="A100" s="6">
        <v>97</v>
      </c>
      <c r="B100" s="7">
        <v>1.0874721E-2</v>
      </c>
      <c r="C100" s="10"/>
    </row>
    <row r="101" spans="1:3" x14ac:dyDescent="0.15">
      <c r="A101" s="6">
        <v>98</v>
      </c>
      <c r="B101" s="7">
        <v>1.07695672E-2</v>
      </c>
      <c r="C101" s="10"/>
    </row>
    <row r="102" spans="1:3" x14ac:dyDescent="0.15">
      <c r="A102" s="6">
        <v>99</v>
      </c>
      <c r="B102" s="7">
        <v>1.06665397E-2</v>
      </c>
      <c r="C102" s="10"/>
    </row>
    <row r="103" spans="1:3" x14ac:dyDescent="0.15">
      <c r="A103" s="6">
        <v>100</v>
      </c>
      <c r="B103" s="7">
        <v>1.05655748E-2</v>
      </c>
      <c r="C103" s="10"/>
    </row>
    <row r="104" spans="1:3" x14ac:dyDescent="0.15">
      <c r="A104" s="6">
        <v>101</v>
      </c>
      <c r="B104" s="7">
        <v>1.04666111E-2</v>
      </c>
      <c r="C104" s="10"/>
    </row>
    <row r="105" spans="1:3" x14ac:dyDescent="0.15">
      <c r="A105" s="6">
        <v>102</v>
      </c>
      <c r="B105" s="7">
        <v>1.03695899E-2</v>
      </c>
      <c r="C105" s="10"/>
    </row>
    <row r="106" spans="1:3" x14ac:dyDescent="0.15">
      <c r="A106" s="6">
        <v>103</v>
      </c>
      <c r="B106" s="7">
        <v>1.02744546E-2</v>
      </c>
      <c r="C106" s="10"/>
    </row>
    <row r="107" spans="1:3" x14ac:dyDescent="0.15">
      <c r="A107" s="6">
        <v>104</v>
      </c>
      <c r="B107" s="7">
        <v>1.0181150700000001E-2</v>
      </c>
      <c r="C107" s="10"/>
    </row>
    <row r="108" spans="1:3" x14ac:dyDescent="0.15">
      <c r="A108" s="6">
        <v>105</v>
      </c>
      <c r="B108" s="7">
        <v>1.0089626000000001E-2</v>
      </c>
      <c r="C108" s="10"/>
    </row>
    <row r="109" spans="1:3" x14ac:dyDescent="0.15">
      <c r="A109" s="6">
        <v>106</v>
      </c>
      <c r="B109" s="7">
        <v>9.9998299999999995E-3</v>
      </c>
      <c r="C109" s="10"/>
    </row>
    <row r="110" spans="1:3" x14ac:dyDescent="0.15">
      <c r="A110" s="6">
        <v>107</v>
      </c>
      <c r="B110" s="7">
        <v>9.9117144000000004E-3</v>
      </c>
      <c r="C110" s="10"/>
    </row>
    <row r="111" spans="1:3" x14ac:dyDescent="0.15">
      <c r="A111" s="6">
        <v>108</v>
      </c>
      <c r="B111" s="7">
        <v>9.8252323999999999E-3</v>
      </c>
      <c r="C111" s="10"/>
    </row>
    <row r="112" spans="1:3" x14ac:dyDescent="0.15">
      <c r="A112" s="6">
        <v>109</v>
      </c>
      <c r="B112" s="7">
        <v>9.7403390000000006E-3</v>
      </c>
      <c r="C112" s="10"/>
    </row>
    <row r="113" spans="1:3" x14ac:dyDescent="0.15">
      <c r="A113" s="6">
        <v>110</v>
      </c>
      <c r="B113" s="7">
        <v>9.6569910000000002E-3</v>
      </c>
      <c r="C113" s="10"/>
    </row>
    <row r="114" spans="1:3" x14ac:dyDescent="0.15">
      <c r="A114" s="6">
        <v>111</v>
      </c>
      <c r="B114" s="7">
        <v>9.5751466000000007E-3</v>
      </c>
      <c r="C114" s="10"/>
    </row>
    <row r="115" spans="1:3" x14ac:dyDescent="0.15">
      <c r="A115" s="6">
        <v>112</v>
      </c>
      <c r="B115" s="7">
        <v>9.4947655000000002E-3</v>
      </c>
      <c r="C115" s="10"/>
    </row>
    <row r="116" spans="1:3" x14ac:dyDescent="0.15">
      <c r="A116" s="6">
        <v>113</v>
      </c>
      <c r="B116" s="7">
        <v>9.4158088999999993E-3</v>
      </c>
      <c r="C116" s="10"/>
    </row>
    <row r="117" spans="1:3" x14ac:dyDescent="0.15">
      <c r="A117" s="6">
        <v>114</v>
      </c>
      <c r="B117" s="7">
        <v>9.3382392000000009E-3</v>
      </c>
      <c r="C117" s="10"/>
    </row>
    <row r="118" spans="1:3" x14ac:dyDescent="0.15">
      <c r="A118" s="6">
        <v>115</v>
      </c>
      <c r="B118" s="7">
        <v>9.2620202999999998E-3</v>
      </c>
      <c r="C118" s="10"/>
    </row>
    <row r="119" spans="1:3" x14ac:dyDescent="0.15">
      <c r="A119" s="6">
        <v>116</v>
      </c>
      <c r="B119" s="7">
        <v>9.1871172000000008E-3</v>
      </c>
      <c r="C119" s="10"/>
    </row>
    <row r="120" spans="1:3" x14ac:dyDescent="0.15">
      <c r="A120" s="6">
        <v>117</v>
      </c>
      <c r="B120" s="7">
        <v>9.1134962999999992E-3</v>
      </c>
      <c r="C120" s="10"/>
    </row>
    <row r="121" spans="1:3" x14ac:dyDescent="0.15">
      <c r="A121" s="6">
        <v>118</v>
      </c>
      <c r="B121" s="7">
        <v>9.0411248999999992E-3</v>
      </c>
      <c r="C121" s="10"/>
    </row>
    <row r="122" spans="1:3" x14ac:dyDescent="0.15">
      <c r="A122" s="6">
        <v>119</v>
      </c>
      <c r="B122" s="7">
        <v>8.9699714999999999E-3</v>
      </c>
      <c r="C122" s="10"/>
    </row>
    <row r="123" spans="1:3" x14ac:dyDescent="0.15">
      <c r="A123" s="6">
        <v>120</v>
      </c>
      <c r="B123" s="7">
        <v>8.9000056999999997E-3</v>
      </c>
      <c r="C123" s="10"/>
    </row>
    <row r="124" spans="1:3" x14ac:dyDescent="0.15">
      <c r="A124" s="6">
        <v>121</v>
      </c>
      <c r="B124" s="7">
        <v>8.8311980000000002E-3</v>
      </c>
      <c r="C124" s="10"/>
    </row>
    <row r="125" spans="1:3" x14ac:dyDescent="0.15">
      <c r="A125" s="6">
        <v>122</v>
      </c>
      <c r="B125" s="7">
        <v>8.7635199000000007E-3</v>
      </c>
      <c r="C125" s="10"/>
    </row>
    <row r="126" spans="1:3" x14ac:dyDescent="0.15">
      <c r="A126" s="6">
        <v>123</v>
      </c>
      <c r="B126" s="7">
        <v>8.6969439000000003E-3</v>
      </c>
      <c r="C126" s="10"/>
    </row>
    <row r="127" spans="1:3" x14ac:dyDescent="0.15">
      <c r="A127" s="6">
        <v>124</v>
      </c>
      <c r="B127" s="7">
        <v>8.6314433999999992E-3</v>
      </c>
      <c r="C127" s="10"/>
    </row>
    <row r="128" spans="1:3" x14ac:dyDescent="0.15">
      <c r="A128" s="6">
        <v>125</v>
      </c>
      <c r="B128" s="7">
        <v>8.5669925000000004E-3</v>
      </c>
      <c r="C128" s="10"/>
    </row>
    <row r="129" spans="1:3" x14ac:dyDescent="0.15">
      <c r="A129" s="6">
        <v>126</v>
      </c>
      <c r="B129" s="7">
        <v>8.5035661999999998E-3</v>
      </c>
      <c r="C129" s="10"/>
    </row>
    <row r="130" spans="1:3" x14ac:dyDescent="0.15">
      <c r="A130" s="6">
        <v>127</v>
      </c>
      <c r="B130" s="7">
        <v>8.4411403000000003E-3</v>
      </c>
      <c r="C130" s="10"/>
    </row>
    <row r="131" spans="1:3" x14ac:dyDescent="0.15">
      <c r="A131" s="6">
        <v>128</v>
      </c>
      <c r="B131" s="7">
        <v>8.3796914E-3</v>
      </c>
      <c r="C131" s="10"/>
    </row>
    <row r="132" spans="1:3" x14ac:dyDescent="0.15">
      <c r="A132" s="6">
        <v>129</v>
      </c>
      <c r="B132" s="7">
        <v>8.3191967999999995E-3</v>
      </c>
      <c r="C132" s="10"/>
    </row>
    <row r="133" spans="1:3" x14ac:dyDescent="0.15">
      <c r="A133" s="6">
        <v>130</v>
      </c>
      <c r="B133" s="7">
        <v>8.2596344000000002E-3</v>
      </c>
      <c r="C133" s="10"/>
    </row>
    <row r="134" spans="1:3" x14ac:dyDescent="0.15">
      <c r="A134" s="6">
        <v>131</v>
      </c>
      <c r="B134" s="7">
        <v>8.2009827999999993E-3</v>
      </c>
      <c r="C134" s="10"/>
    </row>
    <row r="135" spans="1:3" x14ac:dyDescent="0.15">
      <c r="A135" s="6">
        <v>132</v>
      </c>
      <c r="B135" s="7">
        <v>8.1432215000000006E-3</v>
      </c>
      <c r="C135" s="10"/>
    </row>
    <row r="136" spans="1:3" x14ac:dyDescent="0.15">
      <c r="A136" s="6">
        <v>133</v>
      </c>
      <c r="B136" s="7">
        <v>8.0863302999999997E-3</v>
      </c>
      <c r="C136" s="10"/>
    </row>
    <row r="137" spans="1:3" x14ac:dyDescent="0.15">
      <c r="A137" s="6">
        <v>134</v>
      </c>
      <c r="B137" s="7">
        <v>8.0302897000000002E-3</v>
      </c>
      <c r="C137" s="10"/>
    </row>
    <row r="138" spans="1:3" x14ac:dyDescent="0.15">
      <c r="A138" s="6">
        <v>135</v>
      </c>
      <c r="B138" s="7">
        <v>7.9750807999999992E-3</v>
      </c>
      <c r="C138" s="10"/>
    </row>
    <row r="139" spans="1:3" x14ac:dyDescent="0.15">
      <c r="A139" s="6">
        <v>136</v>
      </c>
      <c r="B139" s="7">
        <v>7.9206851999999994E-3</v>
      </c>
      <c r="C139" s="10"/>
    </row>
    <row r="140" spans="1:3" x14ac:dyDescent="0.15">
      <c r="A140" s="6">
        <v>137</v>
      </c>
      <c r="B140" s="7">
        <v>7.8670852999999999E-3</v>
      </c>
      <c r="C140" s="10"/>
    </row>
    <row r="141" spans="1:3" x14ac:dyDescent="0.15">
      <c r="A141" s="6">
        <v>138</v>
      </c>
      <c r="B141" s="7">
        <v>7.8142635999999994E-3</v>
      </c>
      <c r="C141" s="10"/>
    </row>
    <row r="142" spans="1:3" x14ac:dyDescent="0.15">
      <c r="A142" s="6">
        <v>139</v>
      </c>
      <c r="B142" s="7">
        <v>7.7622033999999998E-3</v>
      </c>
      <c r="C142" s="10"/>
    </row>
    <row r="143" spans="1:3" x14ac:dyDescent="0.15">
      <c r="A143" s="6">
        <v>140</v>
      </c>
      <c r="B143" s="7">
        <v>7.7108882999999996E-3</v>
      </c>
      <c r="C143" s="10"/>
    </row>
    <row r="144" spans="1:3" x14ac:dyDescent="0.15">
      <c r="A144" s="6">
        <v>141</v>
      </c>
      <c r="B144" s="7">
        <v>7.6603026000000001E-3</v>
      </c>
      <c r="C144" s="10"/>
    </row>
    <row r="145" spans="1:3" x14ac:dyDescent="0.15">
      <c r="A145" s="6">
        <v>142</v>
      </c>
      <c r="B145" s="7">
        <v>7.6104307000000003E-3</v>
      </c>
      <c r="C145" s="10"/>
    </row>
    <row r="146" spans="1:3" x14ac:dyDescent="0.15">
      <c r="A146" s="6">
        <v>143</v>
      </c>
      <c r="B146" s="7">
        <v>7.5612578000000003E-3</v>
      </c>
      <c r="C146" s="10"/>
    </row>
    <row r="147" spans="1:3" x14ac:dyDescent="0.15">
      <c r="A147" s="6">
        <v>144</v>
      </c>
      <c r="B147" s="7">
        <v>7.5127691999999999E-3</v>
      </c>
      <c r="C147" s="10"/>
    </row>
    <row r="148" spans="1:3" x14ac:dyDescent="0.15">
      <c r="A148" s="6">
        <v>145</v>
      </c>
      <c r="B148" s="7">
        <v>7.4649507000000004E-3</v>
      </c>
      <c r="C148" s="10"/>
    </row>
    <row r="149" spans="1:3" x14ac:dyDescent="0.15">
      <c r="A149" s="6">
        <v>146</v>
      </c>
      <c r="B149" s="7">
        <v>7.4177888000000001E-3</v>
      </c>
      <c r="C149" s="10"/>
    </row>
    <row r="150" spans="1:3" x14ac:dyDescent="0.15">
      <c r="A150" s="6">
        <v>147</v>
      </c>
      <c r="B150" s="7">
        <v>7.3712698E-3</v>
      </c>
      <c r="C150" s="10"/>
    </row>
    <row r="151" spans="1:3" x14ac:dyDescent="0.15">
      <c r="A151" s="6">
        <v>148</v>
      </c>
      <c r="B151" s="7">
        <v>7.3253807999999997E-3</v>
      </c>
      <c r="C151" s="10"/>
    </row>
    <row r="152" spans="1:3" x14ac:dyDescent="0.15">
      <c r="A152" s="6">
        <v>149</v>
      </c>
      <c r="B152" s="7">
        <v>7.2801092E-3</v>
      </c>
      <c r="C152" s="10"/>
    </row>
    <row r="153" spans="1:3" x14ac:dyDescent="0.15">
      <c r="A153" s="6">
        <v>150</v>
      </c>
      <c r="B153" s="7">
        <v>7.2354424999999997E-3</v>
      </c>
      <c r="C153" s="10"/>
    </row>
    <row r="154" spans="1:3" x14ac:dyDescent="0.15">
      <c r="A154" s="6">
        <v>151</v>
      </c>
      <c r="B154" s="7">
        <v>7.1913688000000003E-3</v>
      </c>
      <c r="C154" s="10"/>
    </row>
    <row r="155" spans="1:3" x14ac:dyDescent="0.15">
      <c r="A155" s="6">
        <v>152</v>
      </c>
      <c r="B155" s="7">
        <v>7.1478762000000001E-3</v>
      </c>
      <c r="C155" s="10"/>
    </row>
    <row r="156" spans="1:3" x14ac:dyDescent="0.15">
      <c r="A156" s="6">
        <v>153</v>
      </c>
      <c r="B156" s="7">
        <v>7.1049536E-3</v>
      </c>
      <c r="C156" s="10"/>
    </row>
    <row r="157" spans="1:3" x14ac:dyDescent="0.15">
      <c r="A157" s="6">
        <v>154</v>
      </c>
      <c r="B157" s="7">
        <v>7.0625897E-3</v>
      </c>
      <c r="C157" s="10"/>
    </row>
    <row r="158" spans="1:3" x14ac:dyDescent="0.15">
      <c r="A158" s="6">
        <v>155</v>
      </c>
      <c r="B158" s="7">
        <v>7.0207736999999999E-3</v>
      </c>
      <c r="C158" s="10"/>
    </row>
    <row r="159" spans="1:3" x14ac:dyDescent="0.15">
      <c r="A159" s="6">
        <v>156</v>
      </c>
      <c r="B159" s="7">
        <v>6.9794951000000001E-3</v>
      </c>
      <c r="C159" s="10"/>
    </row>
    <row r="160" spans="1:3" x14ac:dyDescent="0.15">
      <c r="A160" s="6">
        <v>157</v>
      </c>
      <c r="B160" s="7">
        <v>6.9387436E-3</v>
      </c>
      <c r="C160" s="10"/>
    </row>
    <row r="161" spans="1:3" x14ac:dyDescent="0.15">
      <c r="A161" s="6">
        <v>158</v>
      </c>
      <c r="B161" s="7">
        <v>6.8985091999999998E-3</v>
      </c>
      <c r="C161" s="10"/>
    </row>
    <row r="162" spans="1:3" x14ac:dyDescent="0.15">
      <c r="A162" s="6">
        <v>159</v>
      </c>
      <c r="B162" s="7">
        <v>6.8587822E-3</v>
      </c>
      <c r="C162" s="10"/>
    </row>
    <row r="163" spans="1:3" x14ac:dyDescent="0.15">
      <c r="A163" s="6">
        <v>160</v>
      </c>
      <c r="B163" s="7">
        <v>6.8195529999999999E-3</v>
      </c>
      <c r="C163" s="10"/>
    </row>
    <row r="164" spans="1:3" x14ac:dyDescent="0.15">
      <c r="A164" s="6">
        <v>161</v>
      </c>
      <c r="B164" s="7">
        <v>6.7808123999999999E-3</v>
      </c>
      <c r="C164" s="10"/>
    </row>
    <row r="165" spans="1:3" x14ac:dyDescent="0.15">
      <c r="A165" s="6">
        <v>162</v>
      </c>
      <c r="B165" s="7">
        <v>6.7425512999999999E-3</v>
      </c>
      <c r="C165" s="10"/>
    </row>
    <row r="166" spans="1:3" x14ac:dyDescent="0.15">
      <c r="A166" s="6">
        <v>163</v>
      </c>
      <c r="B166" s="7">
        <v>6.7047610000000001E-3</v>
      </c>
      <c r="C166" s="10"/>
    </row>
    <row r="167" spans="1:3" x14ac:dyDescent="0.15">
      <c r="A167" s="6">
        <v>164</v>
      </c>
      <c r="B167" s="7">
        <v>6.6674326000000003E-3</v>
      </c>
      <c r="C167" s="10"/>
    </row>
    <row r="168" spans="1:3" x14ac:dyDescent="0.15">
      <c r="A168" s="6">
        <v>165</v>
      </c>
      <c r="B168" s="7">
        <v>6.6305579999999999E-3</v>
      </c>
      <c r="C168" s="10"/>
    </row>
    <row r="169" spans="1:3" x14ac:dyDescent="0.15">
      <c r="A169" s="6">
        <v>166</v>
      </c>
      <c r="B169" s="7">
        <v>6.5941289000000002E-3</v>
      </c>
      <c r="C169" s="10"/>
    </row>
    <row r="170" spans="1:3" x14ac:dyDescent="0.15">
      <c r="A170" s="6">
        <v>167</v>
      </c>
      <c r="B170" s="7">
        <v>6.5581372000000004E-3</v>
      </c>
      <c r="C170" s="10"/>
    </row>
    <row r="171" spans="1:3" x14ac:dyDescent="0.15">
      <c r="A171" s="6">
        <v>168</v>
      </c>
      <c r="B171" s="7">
        <v>6.5225752000000001E-3</v>
      </c>
      <c r="C171" s="10"/>
    </row>
    <row r="172" spans="1:3" x14ac:dyDescent="0.15">
      <c r="A172" s="6">
        <v>169</v>
      </c>
      <c r="B172" s="7">
        <v>6.4874353000000003E-3</v>
      </c>
      <c r="C172" s="10"/>
    </row>
    <row r="173" spans="1:3" x14ac:dyDescent="0.15">
      <c r="A173" s="6">
        <v>170</v>
      </c>
      <c r="B173" s="7">
        <v>6.4527098999999999E-3</v>
      </c>
      <c r="C173" s="10"/>
    </row>
    <row r="174" spans="1:3" x14ac:dyDescent="0.15">
      <c r="A174" s="6">
        <v>171</v>
      </c>
      <c r="B174" s="7">
        <v>6.4183918999999997E-3</v>
      </c>
      <c r="C174" s="10"/>
    </row>
    <row r="175" spans="1:3" x14ac:dyDescent="0.15">
      <c r="A175" s="6">
        <v>172</v>
      </c>
      <c r="B175" s="7">
        <v>6.3844740999999998E-3</v>
      </c>
      <c r="C175" s="10"/>
    </row>
    <row r="176" spans="1:3" x14ac:dyDescent="0.15">
      <c r="A176" s="6">
        <v>173</v>
      </c>
      <c r="B176" s="7">
        <v>6.3509494999999996E-3</v>
      </c>
      <c r="C176" s="10"/>
    </row>
    <row r="177" spans="1:3" x14ac:dyDescent="0.15">
      <c r="A177" s="6">
        <v>174</v>
      </c>
      <c r="B177" s="7">
        <v>6.3178113999999997E-3</v>
      </c>
      <c r="C177" s="10"/>
    </row>
    <row r="178" spans="1:3" x14ac:dyDescent="0.15">
      <c r="A178" s="6">
        <v>175</v>
      </c>
      <c r="B178" s="7">
        <v>6.2850533000000002E-3</v>
      </c>
      <c r="C178" s="10"/>
    </row>
    <row r="179" spans="1:3" x14ac:dyDescent="0.15">
      <c r="A179" s="6">
        <v>176</v>
      </c>
      <c r="B179" s="7">
        <v>6.2526685E-3</v>
      </c>
      <c r="C179" s="10"/>
    </row>
    <row r="180" spans="1:3" x14ac:dyDescent="0.15">
      <c r="A180" s="6">
        <v>177</v>
      </c>
      <c r="B180" s="7">
        <v>6.2206507000000001E-3</v>
      </c>
      <c r="C180" s="10"/>
    </row>
    <row r="181" spans="1:3" x14ac:dyDescent="0.15">
      <c r="A181" s="6">
        <v>178</v>
      </c>
      <c r="B181" s="7">
        <v>6.1889939000000001E-3</v>
      </c>
      <c r="C181" s="10"/>
    </row>
    <row r="182" spans="1:3" x14ac:dyDescent="0.15">
      <c r="A182" s="6">
        <v>179</v>
      </c>
      <c r="B182" s="7">
        <v>6.1576918999999997E-3</v>
      </c>
      <c r="C182" s="10"/>
    </row>
    <row r="183" spans="1:3" x14ac:dyDescent="0.15">
      <c r="A183" s="6">
        <v>180</v>
      </c>
      <c r="B183" s="7">
        <v>6.1267387000000003E-3</v>
      </c>
      <c r="C183" s="10"/>
    </row>
    <row r="184" spans="1:3" x14ac:dyDescent="0.15">
      <c r="A184" s="6">
        <v>181</v>
      </c>
      <c r="B184" s="7">
        <v>6.0961288000000004E-3</v>
      </c>
      <c r="C184" s="10"/>
    </row>
    <row r="185" spans="1:3" x14ac:dyDescent="0.15">
      <c r="A185" s="6">
        <v>182</v>
      </c>
      <c r="B185" s="7">
        <v>6.0658563000000002E-3</v>
      </c>
      <c r="C185" s="10"/>
    </row>
    <row r="186" spans="1:3" x14ac:dyDescent="0.15">
      <c r="A186" s="6">
        <v>183</v>
      </c>
      <c r="B186" s="7">
        <v>6.0359157E-3</v>
      </c>
      <c r="C186" s="10"/>
    </row>
    <row r="187" spans="1:3" x14ac:dyDescent="0.15">
      <c r="A187" s="6">
        <v>184</v>
      </c>
      <c r="B187" s="7">
        <v>6.0063017000000002E-3</v>
      </c>
      <c r="C187" s="10"/>
    </row>
    <row r="188" spans="1:3" x14ac:dyDescent="0.15">
      <c r="A188" s="6">
        <v>185</v>
      </c>
      <c r="B188" s="7">
        <v>5.9770088999999997E-3</v>
      </c>
      <c r="C188" s="10"/>
    </row>
    <row r="189" spans="1:3" x14ac:dyDescent="0.15">
      <c r="A189" s="6">
        <v>186</v>
      </c>
      <c r="B189" s="7">
        <v>5.9480321999999999E-3</v>
      </c>
      <c r="C189" s="10"/>
    </row>
    <row r="190" spans="1:3" x14ac:dyDescent="0.15">
      <c r="A190" s="6">
        <v>187</v>
      </c>
      <c r="B190" s="7">
        <v>5.9193663999999998E-3</v>
      </c>
      <c r="C190" s="10"/>
    </row>
    <row r="191" spans="1:3" x14ac:dyDescent="0.15">
      <c r="A191" s="6">
        <v>188</v>
      </c>
      <c r="B191" s="7">
        <v>5.8910066999999997E-3</v>
      </c>
      <c r="C191" s="10"/>
    </row>
    <row r="192" spans="1:3" x14ac:dyDescent="0.15">
      <c r="A192" s="6">
        <v>189</v>
      </c>
      <c r="B192" s="7">
        <v>5.8629481000000002E-3</v>
      </c>
      <c r="C192" s="10"/>
    </row>
    <row r="193" spans="1:3" x14ac:dyDescent="0.15">
      <c r="A193" s="6">
        <v>190</v>
      </c>
      <c r="B193" s="7">
        <v>5.835186E-3</v>
      </c>
      <c r="C193" s="10"/>
    </row>
    <row r="194" spans="1:3" x14ac:dyDescent="0.15">
      <c r="A194" s="6">
        <v>191</v>
      </c>
      <c r="B194" s="7">
        <v>5.8077156E-3</v>
      </c>
      <c r="C194" s="10"/>
    </row>
    <row r="195" spans="1:3" x14ac:dyDescent="0.15">
      <c r="A195" s="6">
        <v>192</v>
      </c>
      <c r="B195" s="7">
        <v>5.7805323999999998E-3</v>
      </c>
      <c r="C195" s="10"/>
    </row>
    <row r="196" spans="1:3" x14ac:dyDescent="0.15">
      <c r="A196" s="6">
        <v>193</v>
      </c>
      <c r="B196" s="7">
        <v>5.7536319000000002E-3</v>
      </c>
      <c r="C196" s="10"/>
    </row>
    <row r="197" spans="1:3" x14ac:dyDescent="0.15">
      <c r="A197" s="6">
        <v>194</v>
      </c>
      <c r="B197" s="7">
        <v>5.7270098000000002E-3</v>
      </c>
      <c r="C197" s="10"/>
    </row>
    <row r="198" spans="1:3" x14ac:dyDescent="0.15">
      <c r="A198" s="6">
        <v>195</v>
      </c>
      <c r="B198" s="7">
        <v>5.7006618000000004E-3</v>
      </c>
      <c r="C198" s="10"/>
    </row>
    <row r="199" spans="1:3" x14ac:dyDescent="0.15">
      <c r="A199" s="6">
        <v>196</v>
      </c>
      <c r="B199" s="7">
        <v>5.6745835999999997E-3</v>
      </c>
      <c r="C199" s="10"/>
    </row>
    <row r="200" spans="1:3" x14ac:dyDescent="0.15">
      <c r="A200" s="6">
        <v>197</v>
      </c>
      <c r="B200" s="7">
        <v>5.6487712000000004E-3</v>
      </c>
      <c r="C200" s="10"/>
    </row>
    <row r="201" spans="1:3" x14ac:dyDescent="0.15">
      <c r="A201" s="6">
        <v>198</v>
      </c>
      <c r="B201" s="7">
        <v>5.6232206000000002E-3</v>
      </c>
      <c r="C201" s="10"/>
    </row>
    <row r="202" spans="1:3" x14ac:dyDescent="0.15">
      <c r="A202" s="6">
        <v>199</v>
      </c>
      <c r="B202" s="7">
        <v>5.5979278000000002E-3</v>
      </c>
      <c r="C202" s="10"/>
    </row>
    <row r="203" spans="1:3" x14ac:dyDescent="0.15">
      <c r="A203" s="6">
        <v>200</v>
      </c>
      <c r="B203" s="7">
        <v>5.5728888999999997E-3</v>
      </c>
      <c r="C203" s="10"/>
    </row>
    <row r="204" spans="1:3" x14ac:dyDescent="0.15">
      <c r="A204" s="6">
        <v>201</v>
      </c>
      <c r="B204" s="7">
        <v>5.5481000999999999E-3</v>
      </c>
      <c r="C204" s="10"/>
    </row>
    <row r="205" spans="1:3" x14ac:dyDescent="0.15">
      <c r="A205" s="6">
        <v>202</v>
      </c>
      <c r="B205" s="7">
        <v>5.5235576999999999E-3</v>
      </c>
      <c r="C205" s="10"/>
    </row>
    <row r="206" spans="1:3" x14ac:dyDescent="0.15">
      <c r="A206" s="6">
        <v>203</v>
      </c>
      <c r="B206" s="7">
        <v>5.4992582E-3</v>
      </c>
      <c r="C206" s="10"/>
    </row>
    <row r="207" spans="1:3" x14ac:dyDescent="0.15">
      <c r="A207" s="6">
        <v>204</v>
      </c>
      <c r="B207" s="7">
        <v>5.4751977999999996E-3</v>
      </c>
      <c r="C207" s="10"/>
    </row>
    <row r="208" spans="1:3" x14ac:dyDescent="0.15">
      <c r="A208" s="6">
        <v>205</v>
      </c>
      <c r="B208" s="7">
        <v>5.4513731999999999E-3</v>
      </c>
      <c r="C208" s="10"/>
    </row>
    <row r="209" spans="1:3" x14ac:dyDescent="0.15">
      <c r="A209" s="6">
        <v>206</v>
      </c>
      <c r="B209" s="7">
        <v>5.4277809E-3</v>
      </c>
      <c r="C209" s="10"/>
    </row>
    <row r="210" spans="1:3" x14ac:dyDescent="0.15">
      <c r="A210" s="6">
        <v>207</v>
      </c>
      <c r="B210" s="7">
        <v>5.4044174E-3</v>
      </c>
      <c r="C210" s="10"/>
    </row>
    <row r="211" spans="1:3" x14ac:dyDescent="0.15">
      <c r="A211" s="6">
        <v>208</v>
      </c>
      <c r="B211" s="7">
        <v>5.3812796000000003E-3</v>
      </c>
      <c r="C211" s="10"/>
    </row>
    <row r="212" spans="1:3" x14ac:dyDescent="0.15">
      <c r="A212" s="6">
        <v>209</v>
      </c>
      <c r="B212" s="7">
        <v>5.3583642000000001E-3</v>
      </c>
      <c r="C212" s="10"/>
    </row>
    <row r="213" spans="1:3" x14ac:dyDescent="0.15">
      <c r="A213" s="6">
        <v>210</v>
      </c>
      <c r="B213" s="7">
        <v>5.3356679000000004E-3</v>
      </c>
      <c r="C213" s="10"/>
    </row>
    <row r="214" spans="1:3" x14ac:dyDescent="0.15">
      <c r="A214" s="6">
        <v>211</v>
      </c>
      <c r="B214" s="7">
        <v>5.3131877000000003E-3</v>
      </c>
      <c r="C214" s="10"/>
    </row>
    <row r="215" spans="1:3" x14ac:dyDescent="0.15">
      <c r="A215" s="6">
        <v>212</v>
      </c>
      <c r="B215" s="7">
        <v>5.2909206000000004E-3</v>
      </c>
      <c r="C215" s="10"/>
    </row>
    <row r="216" spans="1:3" x14ac:dyDescent="0.15">
      <c r="A216" s="6">
        <v>213</v>
      </c>
      <c r="B216" s="7">
        <v>5.2688635000000001E-3</v>
      </c>
      <c r="C216" s="10"/>
    </row>
    <row r="217" spans="1:3" x14ac:dyDescent="0.15">
      <c r="A217" s="6">
        <v>214</v>
      </c>
      <c r="B217" s="7">
        <v>5.2470134000000002E-3</v>
      </c>
      <c r="C217" s="10"/>
    </row>
    <row r="218" spans="1:3" x14ac:dyDescent="0.15">
      <c r="A218" s="6">
        <v>215</v>
      </c>
      <c r="B218" s="7">
        <v>5.2253676000000001E-3</v>
      </c>
      <c r="C218" s="10"/>
    </row>
    <row r="219" spans="1:3" x14ac:dyDescent="0.15">
      <c r="A219" s="6">
        <v>216</v>
      </c>
      <c r="B219" s="7">
        <v>5.2039230999999997E-3</v>
      </c>
      <c r="C219" s="10"/>
    </row>
    <row r="220" spans="1:3" x14ac:dyDescent="0.15">
      <c r="A220" s="6">
        <v>217</v>
      </c>
      <c r="B220" s="7">
        <v>5.1826770999999997E-3</v>
      </c>
      <c r="C220" s="10"/>
    </row>
    <row r="221" spans="1:3" x14ac:dyDescent="0.15">
      <c r="A221" s="6">
        <v>218</v>
      </c>
      <c r="B221" s="7">
        <v>5.1616270000000002E-3</v>
      </c>
      <c r="C221" s="10"/>
    </row>
    <row r="222" spans="1:3" x14ac:dyDescent="0.15">
      <c r="A222" s="6">
        <v>219</v>
      </c>
      <c r="B222" s="7">
        <v>5.1407700999999998E-3</v>
      </c>
      <c r="C222" s="10"/>
    </row>
    <row r="223" spans="1:3" x14ac:dyDescent="0.15">
      <c r="A223" s="6">
        <v>220</v>
      </c>
      <c r="B223" s="7">
        <v>5.1201036000000002E-3</v>
      </c>
      <c r="C223" s="10"/>
    </row>
    <row r="224" spans="1:3" x14ac:dyDescent="0.15">
      <c r="A224" s="6">
        <v>221</v>
      </c>
      <c r="B224" s="7">
        <v>5.0996250999999996E-3</v>
      </c>
      <c r="C224" s="10"/>
    </row>
    <row r="225" spans="1:3" x14ac:dyDescent="0.15">
      <c r="A225" s="6">
        <v>222</v>
      </c>
      <c r="B225" s="7">
        <v>5.0793319999999998E-3</v>
      </c>
      <c r="C225" s="10"/>
    </row>
    <row r="226" spans="1:3" x14ac:dyDescent="0.15">
      <c r="A226" s="6">
        <v>223</v>
      </c>
      <c r="B226" s="7">
        <v>5.0592218000000003E-3</v>
      </c>
      <c r="C226" s="10"/>
    </row>
    <row r="227" spans="1:3" x14ac:dyDescent="0.15">
      <c r="A227" s="6">
        <v>224</v>
      </c>
      <c r="B227" s="7">
        <v>5.0392921000000004E-3</v>
      </c>
      <c r="C227" s="10"/>
    </row>
    <row r="228" spans="1:3" x14ac:dyDescent="0.15">
      <c r="A228" s="6">
        <v>225</v>
      </c>
      <c r="B228" s="7">
        <v>5.0195404000000004E-3</v>
      </c>
      <c r="C228" s="10"/>
    </row>
    <row r="229" spans="1:3" x14ac:dyDescent="0.15">
      <c r="A229" s="6">
        <v>226</v>
      </c>
      <c r="B229" s="7">
        <v>4.9999644000000001E-3</v>
      </c>
      <c r="C229" s="10"/>
    </row>
    <row r="230" spans="1:3" x14ac:dyDescent="0.15">
      <c r="A230" s="6">
        <v>227</v>
      </c>
      <c r="B230" s="7">
        <v>4.9805617000000003E-3</v>
      </c>
      <c r="C230" s="10"/>
    </row>
    <row r="231" spans="1:3" x14ac:dyDescent="0.15">
      <c r="A231" s="6">
        <v>228</v>
      </c>
      <c r="B231" s="7">
        <v>4.9613301000000004E-3</v>
      </c>
      <c r="C231" s="10"/>
    </row>
    <row r="232" spans="1:3" x14ac:dyDescent="0.15">
      <c r="A232" s="6">
        <v>229</v>
      </c>
      <c r="B232" s="7">
        <v>4.9422672999999999E-3</v>
      </c>
      <c r="C232" s="10"/>
    </row>
    <row r="233" spans="1:3" x14ac:dyDescent="0.15">
      <c r="A233" s="6">
        <v>230</v>
      </c>
      <c r="B233" s="7">
        <v>4.9233712000000002E-3</v>
      </c>
      <c r="C233" s="10"/>
    </row>
    <row r="234" spans="1:3" x14ac:dyDescent="0.15">
      <c r="A234" s="6">
        <v>231</v>
      </c>
      <c r="B234" s="7">
        <v>4.9046395999999999E-3</v>
      </c>
      <c r="C234" s="10"/>
    </row>
    <row r="235" spans="1:3" x14ac:dyDescent="0.15">
      <c r="A235" s="6">
        <v>232</v>
      </c>
      <c r="B235" s="7">
        <v>4.8860702000000002E-3</v>
      </c>
      <c r="C235" s="10"/>
    </row>
    <row r="236" spans="1:3" x14ac:dyDescent="0.15">
      <c r="A236" s="6">
        <v>233</v>
      </c>
      <c r="B236" s="7">
        <v>4.8676611999999998E-3</v>
      </c>
      <c r="C236" s="10"/>
    </row>
    <row r="237" spans="1:3" x14ac:dyDescent="0.15">
      <c r="A237" s="6">
        <v>234</v>
      </c>
      <c r="B237" s="7">
        <v>4.8494102999999998E-3</v>
      </c>
      <c r="C237" s="10"/>
    </row>
    <row r="238" spans="1:3" x14ac:dyDescent="0.15">
      <c r="A238" s="6">
        <v>235</v>
      </c>
      <c r="B238" s="7">
        <v>4.8313156999999999E-3</v>
      </c>
      <c r="C238" s="10"/>
    </row>
    <row r="239" spans="1:3" x14ac:dyDescent="0.15">
      <c r="A239" s="6">
        <v>236</v>
      </c>
      <c r="B239" s="7">
        <v>4.8133752E-3</v>
      </c>
      <c r="C239" s="10"/>
    </row>
    <row r="240" spans="1:3" x14ac:dyDescent="0.15">
      <c r="A240" s="6">
        <v>237</v>
      </c>
      <c r="B240" s="7">
        <v>4.7955869E-3</v>
      </c>
      <c r="C240" s="10"/>
    </row>
    <row r="241" spans="1:3" x14ac:dyDescent="0.15">
      <c r="A241" s="6">
        <v>238</v>
      </c>
      <c r="B241" s="7">
        <v>4.7779490000000001E-3</v>
      </c>
      <c r="C241" s="10"/>
    </row>
    <row r="242" spans="1:3" x14ac:dyDescent="0.15">
      <c r="A242" s="6">
        <v>239</v>
      </c>
      <c r="B242" s="7">
        <v>4.7604594999999996E-3</v>
      </c>
      <c r="C242" s="10"/>
    </row>
    <row r="243" spans="1:3" x14ac:dyDescent="0.15">
      <c r="A243" s="6">
        <v>240</v>
      </c>
      <c r="B243" s="7">
        <v>4.7431165999999997E-3</v>
      </c>
      <c r="C243" s="10"/>
    </row>
    <row r="244" spans="1:3" x14ac:dyDescent="0.15">
      <c r="A244" s="6">
        <v>241</v>
      </c>
      <c r="B244" s="7">
        <v>4.7259184000000001E-3</v>
      </c>
      <c r="C244" s="10"/>
    </row>
    <row r="245" spans="1:3" x14ac:dyDescent="0.15">
      <c r="A245" s="6">
        <v>242</v>
      </c>
      <c r="B245" s="7">
        <v>4.7088631999999998E-3</v>
      </c>
      <c r="C245" s="10"/>
    </row>
    <row r="246" spans="1:3" x14ac:dyDescent="0.15">
      <c r="A246" s="6">
        <v>243</v>
      </c>
      <c r="B246" s="7">
        <v>4.6919492999999996E-3</v>
      </c>
      <c r="C246" s="10"/>
    </row>
    <row r="247" spans="1:3" x14ac:dyDescent="0.15">
      <c r="A247" s="6">
        <v>244</v>
      </c>
      <c r="B247" s="7">
        <v>4.6751746999999996E-3</v>
      </c>
      <c r="C247" s="10"/>
    </row>
    <row r="248" spans="1:3" x14ac:dyDescent="0.15">
      <c r="A248" s="6">
        <v>245</v>
      </c>
      <c r="B248" s="7">
        <v>4.6585378999999998E-3</v>
      </c>
      <c r="C248" s="10"/>
    </row>
    <row r="249" spans="1:3" x14ac:dyDescent="0.15">
      <c r="A249" s="6">
        <v>246</v>
      </c>
      <c r="B249" s="7">
        <v>4.6420372E-3</v>
      </c>
      <c r="C249" s="10"/>
    </row>
    <row r="250" spans="1:3" x14ac:dyDescent="0.15">
      <c r="A250" s="6">
        <v>247</v>
      </c>
      <c r="B250" s="7">
        <v>4.6256709E-3</v>
      </c>
      <c r="C250" s="10"/>
    </row>
    <row r="251" spans="1:3" x14ac:dyDescent="0.15">
      <c r="A251" s="6">
        <v>248</v>
      </c>
      <c r="B251" s="7">
        <v>4.6094374000000002E-3</v>
      </c>
      <c r="C251" s="10"/>
    </row>
    <row r="252" spans="1:3" x14ac:dyDescent="0.15">
      <c r="A252" s="6">
        <v>249</v>
      </c>
      <c r="B252" s="7">
        <v>4.5933351000000001E-3</v>
      </c>
      <c r="C252" s="10"/>
    </row>
    <row r="253" spans="1:3" x14ac:dyDescent="0.15">
      <c r="A253" s="6">
        <v>250</v>
      </c>
      <c r="B253" s="7">
        <v>4.5773623999999999E-3</v>
      </c>
      <c r="C253" s="10"/>
    </row>
    <row r="254" spans="1:3" x14ac:dyDescent="0.15">
      <c r="A254" s="6">
        <v>251</v>
      </c>
      <c r="B254" s="7">
        <v>4.5615177999999996E-3</v>
      </c>
      <c r="C254" s="10"/>
    </row>
    <row r="255" spans="1:3" x14ac:dyDescent="0.15">
      <c r="A255" s="6">
        <v>252</v>
      </c>
      <c r="B255" s="7">
        <v>4.5457997000000003E-3</v>
      </c>
      <c r="C255" s="10"/>
    </row>
    <row r="256" spans="1:3" x14ac:dyDescent="0.15">
      <c r="A256" s="6">
        <v>253</v>
      </c>
      <c r="B256" s="7">
        <v>4.5302067E-3</v>
      </c>
      <c r="C256" s="10"/>
    </row>
    <row r="257" spans="1:3" x14ac:dyDescent="0.15">
      <c r="A257" s="6">
        <v>254</v>
      </c>
      <c r="B257" s="7">
        <v>4.5147371999999996E-3</v>
      </c>
      <c r="C257" s="10"/>
    </row>
    <row r="258" spans="1:3" x14ac:dyDescent="0.15">
      <c r="A258" s="6">
        <v>255</v>
      </c>
      <c r="B258" s="7">
        <v>4.4993899000000002E-3</v>
      </c>
      <c r="C258" s="10"/>
    </row>
    <row r="259" spans="1:3" x14ac:dyDescent="0.15">
      <c r="A259" s="6">
        <v>256</v>
      </c>
      <c r="B259" s="7">
        <v>4.4841632000000003E-3</v>
      </c>
      <c r="C259" s="10"/>
    </row>
    <row r="260" spans="1:3" x14ac:dyDescent="0.15">
      <c r="A260" s="6">
        <v>257</v>
      </c>
      <c r="B260" s="7">
        <v>4.4690557999999998E-3</v>
      </c>
      <c r="C260" s="10"/>
    </row>
    <row r="261" spans="1:3" x14ac:dyDescent="0.15">
      <c r="A261" s="6">
        <v>258</v>
      </c>
      <c r="B261" s="7">
        <v>4.4540663000000001E-3</v>
      </c>
      <c r="C261" s="10"/>
    </row>
    <row r="262" spans="1:3" x14ac:dyDescent="0.15">
      <c r="A262" s="6">
        <v>259</v>
      </c>
      <c r="B262" s="7">
        <v>4.4391932999999998E-3</v>
      </c>
      <c r="C262" s="10"/>
    </row>
    <row r="263" spans="1:3" x14ac:dyDescent="0.15">
      <c r="A263" s="6">
        <v>260</v>
      </c>
      <c r="B263" s="7">
        <v>4.4244354999999997E-3</v>
      </c>
      <c r="C263" s="10"/>
    </row>
    <row r="264" spans="1:3" x14ac:dyDescent="0.15">
      <c r="A264" s="6">
        <v>261</v>
      </c>
      <c r="B264" s="7">
        <v>4.4097915000000003E-3</v>
      </c>
      <c r="C264" s="10"/>
    </row>
    <row r="265" spans="1:3" x14ac:dyDescent="0.15">
      <c r="A265" s="6">
        <v>262</v>
      </c>
      <c r="B265" s="7">
        <v>4.3952601000000003E-3</v>
      </c>
      <c r="C265" s="10"/>
    </row>
    <row r="266" spans="1:3" x14ac:dyDescent="0.15">
      <c r="A266" s="6">
        <v>263</v>
      </c>
      <c r="B266" s="7">
        <v>4.3808400000000004E-3</v>
      </c>
      <c r="C266" s="10"/>
    </row>
    <row r="267" spans="1:3" x14ac:dyDescent="0.15">
      <c r="A267" s="6">
        <v>264</v>
      </c>
      <c r="B267" s="7">
        <v>4.3665298000000003E-3</v>
      </c>
      <c r="C267" s="10"/>
    </row>
    <row r="268" spans="1:3" x14ac:dyDescent="0.15">
      <c r="A268" s="6">
        <v>265</v>
      </c>
      <c r="B268" s="7">
        <v>4.3523284000000001E-3</v>
      </c>
      <c r="C268" s="10"/>
    </row>
    <row r="269" spans="1:3" x14ac:dyDescent="0.15">
      <c r="A269" s="6">
        <v>266</v>
      </c>
      <c r="B269" s="7">
        <v>4.3382346E-3</v>
      </c>
      <c r="C269" s="10"/>
    </row>
    <row r="270" spans="1:3" x14ac:dyDescent="0.15">
      <c r="A270" s="6">
        <v>267</v>
      </c>
      <c r="B270" s="7">
        <v>4.3242469999999998E-3</v>
      </c>
      <c r="C270" s="10"/>
    </row>
    <row r="271" spans="1:3" x14ac:dyDescent="0.15">
      <c r="A271" s="6">
        <v>268</v>
      </c>
      <c r="B271" s="7">
        <v>4.3103645999999999E-3</v>
      </c>
      <c r="C271" s="10"/>
    </row>
    <row r="272" spans="1:3" x14ac:dyDescent="0.15">
      <c r="A272" s="6">
        <v>269</v>
      </c>
      <c r="B272" s="7">
        <v>4.2965861999999999E-3</v>
      </c>
      <c r="C272" s="10"/>
    </row>
    <row r="273" spans="1:3" x14ac:dyDescent="0.15">
      <c r="A273" s="6">
        <v>270</v>
      </c>
      <c r="B273" s="7">
        <v>4.2829104999999998E-3</v>
      </c>
      <c r="C273" s="10"/>
    </row>
    <row r="274" spans="1:3" x14ac:dyDescent="0.15">
      <c r="A274" s="6">
        <v>271</v>
      </c>
      <c r="B274" s="7">
        <v>4.2693365E-3</v>
      </c>
      <c r="C274" s="10"/>
    </row>
    <row r="275" spans="1:3" x14ac:dyDescent="0.15">
      <c r="A275" s="6">
        <v>272</v>
      </c>
      <c r="B275" s="7">
        <v>4.2558631E-3</v>
      </c>
      <c r="C275" s="10"/>
    </row>
    <row r="276" spans="1:3" x14ac:dyDescent="0.15">
      <c r="A276" s="6">
        <v>273</v>
      </c>
      <c r="B276" s="7">
        <v>4.2424890999999999E-3</v>
      </c>
      <c r="C276" s="10"/>
    </row>
    <row r="277" spans="1:3" x14ac:dyDescent="0.15">
      <c r="A277" s="6">
        <v>274</v>
      </c>
      <c r="B277" s="7">
        <v>4.2292134E-3</v>
      </c>
      <c r="C277" s="10"/>
    </row>
    <row r="278" spans="1:3" x14ac:dyDescent="0.15">
      <c r="A278" s="6">
        <v>275</v>
      </c>
      <c r="B278" s="7">
        <v>4.2160351000000004E-3</v>
      </c>
      <c r="C278" s="10"/>
    </row>
    <row r="279" spans="1:3" x14ac:dyDescent="0.15">
      <c r="A279" s="6">
        <v>276</v>
      </c>
      <c r="B279" s="7">
        <v>4.2029529000000001E-3</v>
      </c>
      <c r="C279" s="10"/>
    </row>
    <row r="280" spans="1:3" x14ac:dyDescent="0.15">
      <c r="A280" s="6">
        <v>277</v>
      </c>
      <c r="B280" s="7">
        <v>4.1899659000000002E-3</v>
      </c>
      <c r="C280" s="10"/>
    </row>
    <row r="281" spans="1:3" x14ac:dyDescent="0.15">
      <c r="A281" s="6">
        <v>278</v>
      </c>
      <c r="B281" s="7">
        <v>4.1770731000000004E-3</v>
      </c>
      <c r="C281" s="10"/>
    </row>
    <row r="282" spans="1:3" x14ac:dyDescent="0.15">
      <c r="A282" s="6">
        <v>279</v>
      </c>
      <c r="B282" s="7">
        <v>4.1642733999999997E-3</v>
      </c>
      <c r="C282" s="10"/>
    </row>
    <row r="283" spans="1:3" x14ac:dyDescent="0.15">
      <c r="A283" s="6">
        <v>280</v>
      </c>
      <c r="B283" s="7">
        <v>4.1515657999999997E-3</v>
      </c>
      <c r="C283" s="10"/>
    </row>
    <row r="284" spans="1:3" x14ac:dyDescent="0.15">
      <c r="A284" s="6">
        <v>281</v>
      </c>
      <c r="B284" s="7">
        <v>4.1389494000000004E-3</v>
      </c>
      <c r="C284" s="10"/>
    </row>
    <row r="285" spans="1:3" x14ac:dyDescent="0.15">
      <c r="A285" s="6">
        <v>282</v>
      </c>
      <c r="B285" s="7">
        <v>4.1264231999999998E-3</v>
      </c>
      <c r="C285" s="10"/>
    </row>
    <row r="286" spans="1:3" x14ac:dyDescent="0.15">
      <c r="A286" s="6">
        <v>283</v>
      </c>
      <c r="B286" s="7">
        <v>4.1139862999999997E-3</v>
      </c>
      <c r="C286" s="10"/>
    </row>
    <row r="287" spans="1:3" x14ac:dyDescent="0.15">
      <c r="A287" s="6">
        <v>284</v>
      </c>
      <c r="B287" s="7">
        <v>4.1016376000000002E-3</v>
      </c>
      <c r="C287" s="10"/>
    </row>
    <row r="288" spans="1:3" x14ac:dyDescent="0.15">
      <c r="A288" s="6">
        <v>285</v>
      </c>
      <c r="B288" s="7">
        <v>4.0893761999999997E-3</v>
      </c>
      <c r="C288" s="10"/>
    </row>
    <row r="289" spans="1:3" x14ac:dyDescent="0.15">
      <c r="A289" s="6">
        <v>286</v>
      </c>
      <c r="B289" s="7">
        <v>4.0772012999999996E-3</v>
      </c>
      <c r="C289" s="10"/>
    </row>
    <row r="290" spans="1:3" x14ac:dyDescent="0.15">
      <c r="A290" s="6">
        <v>287</v>
      </c>
      <c r="B290" s="7">
        <v>4.0651120000000001E-3</v>
      </c>
      <c r="C290" s="10"/>
    </row>
    <row r="291" spans="1:3" x14ac:dyDescent="0.15">
      <c r="A291" s="6">
        <v>288</v>
      </c>
      <c r="B291" s="7">
        <v>4.0531072999999999E-3</v>
      </c>
      <c r="C291" s="10"/>
    </row>
    <row r="292" spans="1:3" x14ac:dyDescent="0.15">
      <c r="A292" s="6">
        <v>289</v>
      </c>
      <c r="B292" s="7">
        <v>4.0411863000000001E-3</v>
      </c>
      <c r="C292" s="10"/>
    </row>
    <row r="293" spans="1:3" x14ac:dyDescent="0.15">
      <c r="A293" s="6">
        <v>290</v>
      </c>
      <c r="B293" s="7">
        <v>4.0293483E-3</v>
      </c>
      <c r="C293" s="10"/>
    </row>
    <row r="294" spans="1:3" x14ac:dyDescent="0.15">
      <c r="A294" s="6">
        <v>291</v>
      </c>
      <c r="B294" s="7">
        <v>4.0175923000000001E-3</v>
      </c>
      <c r="C294" s="10"/>
    </row>
    <row r="295" spans="1:3" x14ac:dyDescent="0.15">
      <c r="A295" s="6">
        <v>292</v>
      </c>
      <c r="B295" s="7">
        <v>4.0059175000000001E-3</v>
      </c>
      <c r="C295" s="10"/>
    </row>
    <row r="296" spans="1:3" x14ac:dyDescent="0.15">
      <c r="A296" s="6">
        <v>293</v>
      </c>
      <c r="B296" s="7">
        <v>3.9943230999999997E-3</v>
      </c>
      <c r="C296" s="10"/>
    </row>
    <row r="297" spans="1:3" x14ac:dyDescent="0.15">
      <c r="A297" s="6">
        <v>294</v>
      </c>
      <c r="B297" s="7">
        <v>3.9828082000000001E-3</v>
      </c>
      <c r="C297" s="10"/>
    </row>
    <row r="298" spans="1:3" x14ac:dyDescent="0.15">
      <c r="A298" s="6">
        <v>295</v>
      </c>
      <c r="B298" s="7">
        <v>3.9713721000000004E-3</v>
      </c>
      <c r="C298" s="10"/>
    </row>
    <row r="299" spans="1:3" x14ac:dyDescent="0.15">
      <c r="A299" s="6">
        <v>296</v>
      </c>
      <c r="B299" s="7">
        <v>3.9600138999999999E-3</v>
      </c>
      <c r="C299" s="10"/>
    </row>
    <row r="300" spans="1:3" x14ac:dyDescent="0.15">
      <c r="A300" s="6">
        <v>297</v>
      </c>
      <c r="B300" s="7">
        <v>3.9487328999999998E-3</v>
      </c>
      <c r="C300" s="10"/>
    </row>
    <row r="301" spans="1:3" x14ac:dyDescent="0.15">
      <c r="A301" s="6">
        <v>298</v>
      </c>
      <c r="B301" s="7">
        <v>3.9375282000000001E-3</v>
      </c>
      <c r="C301" s="10"/>
    </row>
    <row r="302" spans="1:3" x14ac:dyDescent="0.15">
      <c r="A302" s="6">
        <v>299</v>
      </c>
      <c r="B302" s="7">
        <v>3.9263991999999998E-3</v>
      </c>
      <c r="C302" s="10"/>
    </row>
    <row r="303" spans="1:3" x14ac:dyDescent="0.15">
      <c r="A303" s="6">
        <v>300</v>
      </c>
      <c r="B303" s="7">
        <v>3.9153449999999998E-3</v>
      </c>
      <c r="C303" s="10"/>
    </row>
    <row r="304" spans="1:3" x14ac:dyDescent="0.15">
      <c r="A304" s="6">
        <v>301</v>
      </c>
      <c r="B304" s="7">
        <v>3.9043649999999999E-3</v>
      </c>
      <c r="C304" s="10"/>
    </row>
    <row r="305" spans="1:3" x14ac:dyDescent="0.15">
      <c r="A305" s="6">
        <v>302</v>
      </c>
      <c r="B305" s="7">
        <v>3.8934582999999999E-3</v>
      </c>
      <c r="C305" s="10"/>
    </row>
    <row r="306" spans="1:3" x14ac:dyDescent="0.15">
      <c r="A306" s="6">
        <v>303</v>
      </c>
      <c r="B306" s="7">
        <v>3.8826243E-3</v>
      </c>
      <c r="C306" s="10"/>
    </row>
    <row r="307" spans="1:3" x14ac:dyDescent="0.15">
      <c r="A307" s="6">
        <v>304</v>
      </c>
      <c r="B307" s="7">
        <v>3.8718621999999999E-3</v>
      </c>
      <c r="C307" s="10"/>
    </row>
    <row r="308" spans="1:3" x14ac:dyDescent="0.15">
      <c r="A308" s="6">
        <v>305</v>
      </c>
      <c r="B308" s="7">
        <v>3.8611713000000001E-3</v>
      </c>
      <c r="C308" s="10"/>
    </row>
    <row r="309" spans="1:3" x14ac:dyDescent="0.15">
      <c r="A309" s="6">
        <v>306</v>
      </c>
      <c r="B309" s="7">
        <v>3.8505509000000002E-3</v>
      </c>
      <c r="C309" s="10"/>
    </row>
    <row r="310" spans="1:3" x14ac:dyDescent="0.15">
      <c r="A310" s="6">
        <v>307</v>
      </c>
      <c r="B310" s="7">
        <v>3.8400003999999998E-3</v>
      </c>
      <c r="C310" s="10"/>
    </row>
    <row r="311" spans="1:3" x14ac:dyDescent="0.15">
      <c r="A311" s="6">
        <v>308</v>
      </c>
      <c r="B311" s="7">
        <v>3.8295191E-3</v>
      </c>
      <c r="C311" s="10"/>
    </row>
    <row r="312" spans="1:3" x14ac:dyDescent="0.15">
      <c r="A312" s="6">
        <v>309</v>
      </c>
      <c r="B312" s="7">
        <v>3.8191062000000001E-3</v>
      </c>
      <c r="C312" s="10"/>
    </row>
    <row r="313" spans="1:3" x14ac:dyDescent="0.15">
      <c r="A313" s="6">
        <v>310</v>
      </c>
      <c r="B313" s="7">
        <v>3.8087612E-3</v>
      </c>
      <c r="C313" s="10"/>
    </row>
    <row r="314" spans="1:3" x14ac:dyDescent="0.15">
      <c r="A314" s="6">
        <v>311</v>
      </c>
      <c r="B314" s="7">
        <v>3.7984833000000002E-3</v>
      </c>
      <c r="C314" s="10"/>
    </row>
    <row r="315" spans="1:3" x14ac:dyDescent="0.15">
      <c r="A315" s="6">
        <v>312</v>
      </c>
      <c r="B315" s="7">
        <v>3.7882719E-3</v>
      </c>
      <c r="C315" s="10"/>
    </row>
    <row r="316" spans="1:3" x14ac:dyDescent="0.15">
      <c r="A316" s="6">
        <v>313</v>
      </c>
      <c r="B316" s="7">
        <v>3.7781264999999999E-3</v>
      </c>
      <c r="C316" s="10"/>
    </row>
    <row r="317" spans="1:3" x14ac:dyDescent="0.15">
      <c r="A317" s="6">
        <v>314</v>
      </c>
      <c r="B317" s="7">
        <v>3.7680461999999998E-3</v>
      </c>
      <c r="C317" s="10"/>
    </row>
    <row r="318" spans="1:3" x14ac:dyDescent="0.15">
      <c r="A318" s="6">
        <v>315</v>
      </c>
      <c r="B318" s="7">
        <v>3.7580307000000001E-3</v>
      </c>
      <c r="C318" s="10"/>
    </row>
    <row r="319" spans="1:3" x14ac:dyDescent="0.15">
      <c r="A319" s="6">
        <v>316</v>
      </c>
      <c r="B319" s="7">
        <v>3.7480791000000001E-3</v>
      </c>
      <c r="C319" s="10"/>
    </row>
    <row r="320" spans="1:3" x14ac:dyDescent="0.15">
      <c r="A320" s="6">
        <v>317</v>
      </c>
      <c r="B320" s="7">
        <v>3.7381909E-3</v>
      </c>
      <c r="C320" s="10"/>
    </row>
    <row r="321" spans="1:3" x14ac:dyDescent="0.15">
      <c r="A321" s="6">
        <v>318</v>
      </c>
      <c r="B321" s="7">
        <v>3.7283656000000002E-3</v>
      </c>
      <c r="C321" s="10"/>
    </row>
    <row r="322" spans="1:3" x14ac:dyDescent="0.15">
      <c r="A322" s="6">
        <v>319</v>
      </c>
      <c r="B322" s="7">
        <v>3.7186024999999998E-3</v>
      </c>
      <c r="C322" s="10"/>
    </row>
    <row r="323" spans="1:3" x14ac:dyDescent="0.15">
      <c r="A323" s="6">
        <v>320</v>
      </c>
      <c r="B323" s="7">
        <v>3.7089010000000001E-3</v>
      </c>
      <c r="C323" s="10"/>
    </row>
    <row r="324" spans="1:3" x14ac:dyDescent="0.15">
      <c r="A324" s="6">
        <v>321</v>
      </c>
      <c r="B324" s="7">
        <v>3.6992606E-3</v>
      </c>
      <c r="C324" s="10"/>
    </row>
    <row r="325" spans="1:3" x14ac:dyDescent="0.15">
      <c r="A325" s="6">
        <v>322</v>
      </c>
      <c r="B325" s="7">
        <v>3.6896807000000001E-3</v>
      </c>
      <c r="C325" s="10"/>
    </row>
    <row r="326" spans="1:3" x14ac:dyDescent="0.15">
      <c r="A326" s="6">
        <v>323</v>
      </c>
      <c r="B326" s="7">
        <v>3.6801607999999999E-3</v>
      </c>
      <c r="C326" s="10"/>
    </row>
    <row r="327" spans="1:3" x14ac:dyDescent="0.15">
      <c r="A327" s="6">
        <v>324</v>
      </c>
      <c r="B327" s="7">
        <v>3.6707001999999999E-3</v>
      </c>
      <c r="C327" s="10"/>
    </row>
    <row r="328" spans="1:3" x14ac:dyDescent="0.15">
      <c r="A328" s="6">
        <v>325</v>
      </c>
      <c r="B328" s="7">
        <v>3.6612984E-3</v>
      </c>
      <c r="C328" s="10"/>
    </row>
    <row r="329" spans="1:3" x14ac:dyDescent="0.15">
      <c r="A329" s="6">
        <v>326</v>
      </c>
      <c r="B329" s="7">
        <v>3.6519549000000001E-3</v>
      </c>
      <c r="C329" s="10"/>
    </row>
    <row r="330" spans="1:3" x14ac:dyDescent="0.15">
      <c r="A330" s="6">
        <v>327</v>
      </c>
      <c r="B330" s="7">
        <v>3.6426691999999999E-3</v>
      </c>
      <c r="C330" s="10"/>
    </row>
    <row r="331" spans="1:3" x14ac:dyDescent="0.15">
      <c r="A331" s="6">
        <v>328</v>
      </c>
      <c r="B331" s="7">
        <v>3.6334407000000002E-3</v>
      </c>
      <c r="C331" s="10"/>
    </row>
    <row r="332" spans="1:3" x14ac:dyDescent="0.15">
      <c r="A332" s="6">
        <v>329</v>
      </c>
      <c r="B332" s="7">
        <v>3.6242689999999998E-3</v>
      </c>
      <c r="C332" s="10"/>
    </row>
    <row r="333" spans="1:3" x14ac:dyDescent="0.15">
      <c r="A333" s="6">
        <v>330</v>
      </c>
      <c r="B333" s="7">
        <v>3.6151534E-3</v>
      </c>
      <c r="C333" s="10"/>
    </row>
    <row r="334" spans="1:3" x14ac:dyDescent="0.15">
      <c r="A334" s="6">
        <v>331</v>
      </c>
      <c r="B334" s="7">
        <v>3.6060935000000001E-3</v>
      </c>
      <c r="C334" s="10"/>
    </row>
    <row r="335" spans="1:3" x14ac:dyDescent="0.15">
      <c r="A335" s="6">
        <v>332</v>
      </c>
      <c r="B335" s="7">
        <v>3.5970886999999998E-3</v>
      </c>
      <c r="C335" s="10"/>
    </row>
    <row r="336" spans="1:3" x14ac:dyDescent="0.15">
      <c r="A336" s="6">
        <v>333</v>
      </c>
      <c r="B336" s="7">
        <v>3.5881387000000001E-3</v>
      </c>
      <c r="C336" s="10"/>
    </row>
    <row r="337" spans="1:3" x14ac:dyDescent="0.15">
      <c r="A337" s="6">
        <v>334</v>
      </c>
      <c r="B337" s="7">
        <v>3.5792428000000001E-3</v>
      </c>
      <c r="C337" s="10"/>
    </row>
    <row r="338" spans="1:3" x14ac:dyDescent="0.15">
      <c r="A338" s="6">
        <v>335</v>
      </c>
      <c r="B338" s="7">
        <v>3.5704005999999998E-3</v>
      </c>
      <c r="C338" s="10"/>
    </row>
    <row r="339" spans="1:3" x14ac:dyDescent="0.15">
      <c r="A339" s="6">
        <v>336</v>
      </c>
      <c r="B339" s="7">
        <v>3.5616116999999999E-3</v>
      </c>
      <c r="C339" s="10"/>
    </row>
    <row r="340" spans="1:3" x14ac:dyDescent="0.15">
      <c r="A340" s="6">
        <v>337</v>
      </c>
      <c r="B340" s="7">
        <v>3.5528755000000002E-3</v>
      </c>
      <c r="C340" s="10"/>
    </row>
    <row r="341" spans="1:3" x14ac:dyDescent="0.15">
      <c r="A341" s="6">
        <v>338</v>
      </c>
      <c r="B341" s="7">
        <v>3.5441916000000001E-3</v>
      </c>
      <c r="C341" s="10"/>
    </row>
    <row r="342" spans="1:3" x14ac:dyDescent="0.15">
      <c r="A342" s="6">
        <v>339</v>
      </c>
      <c r="B342" s="7">
        <v>3.5355594999999999E-3</v>
      </c>
      <c r="C342" s="10"/>
    </row>
    <row r="343" spans="1:3" x14ac:dyDescent="0.15">
      <c r="A343" s="6">
        <v>340</v>
      </c>
      <c r="B343" s="7">
        <v>3.5269787999999999E-3</v>
      </c>
      <c r="C343" s="10"/>
    </row>
    <row r="344" spans="1:3" x14ac:dyDescent="0.15">
      <c r="A344" s="6">
        <v>341</v>
      </c>
      <c r="B344" s="7">
        <v>3.5184489999999999E-3</v>
      </c>
      <c r="C344" s="10"/>
    </row>
    <row r="345" spans="1:3" x14ac:dyDescent="0.15">
      <c r="A345" s="6">
        <v>342</v>
      </c>
      <c r="B345" s="7">
        <v>3.5099696000000001E-3</v>
      </c>
      <c r="C345" s="10"/>
    </row>
    <row r="346" spans="1:3" x14ac:dyDescent="0.15">
      <c r="A346" s="6">
        <v>343</v>
      </c>
      <c r="B346" s="7">
        <v>3.5015403000000001E-3</v>
      </c>
      <c r="C346" s="10"/>
    </row>
    <row r="347" spans="1:3" x14ac:dyDescent="0.15">
      <c r="A347" s="6">
        <v>344</v>
      </c>
      <c r="B347" s="7">
        <v>3.4931605000000001E-3</v>
      </c>
      <c r="C347" s="10"/>
    </row>
    <row r="348" spans="1:3" x14ac:dyDescent="0.15">
      <c r="A348" s="6">
        <v>345</v>
      </c>
      <c r="B348" s="7">
        <v>3.4848298999999999E-3</v>
      </c>
      <c r="C348" s="10"/>
    </row>
    <row r="349" spans="1:3" x14ac:dyDescent="0.15">
      <c r="A349" s="6">
        <v>346</v>
      </c>
      <c r="B349" s="7">
        <v>3.4765480999999999E-3</v>
      </c>
      <c r="C349" s="10"/>
    </row>
    <row r="350" spans="1:3" x14ac:dyDescent="0.15">
      <c r="A350" s="6">
        <v>347</v>
      </c>
      <c r="B350" s="7">
        <v>3.4683144999999999E-3</v>
      </c>
      <c r="C350" s="10"/>
    </row>
    <row r="351" spans="1:3" x14ac:dyDescent="0.15">
      <c r="A351" s="6">
        <v>348</v>
      </c>
      <c r="B351" s="7">
        <v>3.4601288000000001E-3</v>
      </c>
      <c r="C351" s="10"/>
    </row>
    <row r="352" spans="1:3" x14ac:dyDescent="0.15">
      <c r="A352" s="6">
        <v>349</v>
      </c>
      <c r="B352" s="7">
        <v>3.4519907000000001E-3</v>
      </c>
      <c r="C352" s="10"/>
    </row>
    <row r="353" spans="1:3" x14ac:dyDescent="0.15">
      <c r="A353" s="6">
        <v>350</v>
      </c>
      <c r="B353" s="7">
        <v>3.4438995E-3</v>
      </c>
      <c r="C353" s="10"/>
    </row>
    <row r="354" spans="1:3" x14ac:dyDescent="0.15">
      <c r="A354" s="6">
        <v>351</v>
      </c>
      <c r="B354" s="7">
        <v>3.4358550999999998E-3</v>
      </c>
      <c r="C354" s="10"/>
    </row>
    <row r="355" spans="1:3" x14ac:dyDescent="0.15">
      <c r="A355" s="6">
        <v>352</v>
      </c>
      <c r="B355" s="7">
        <v>3.4278568999999998E-3</v>
      </c>
      <c r="C355" s="10"/>
    </row>
    <row r="356" spans="1:3" x14ac:dyDescent="0.15">
      <c r="A356" s="6">
        <v>353</v>
      </c>
      <c r="B356" s="7">
        <v>3.4199045999999999E-3</v>
      </c>
      <c r="C356" s="10"/>
    </row>
    <row r="357" spans="1:3" x14ac:dyDescent="0.15">
      <c r="A357" s="6">
        <v>354</v>
      </c>
      <c r="B357" s="7">
        <v>3.4119977999999998E-3</v>
      </c>
      <c r="C357" s="10"/>
    </row>
    <row r="358" spans="1:3" x14ac:dyDescent="0.15">
      <c r="A358" s="6">
        <v>355</v>
      </c>
      <c r="B358" s="7">
        <v>3.4041360999999999E-3</v>
      </c>
      <c r="C358" s="10"/>
    </row>
    <row r="359" spans="1:3" x14ac:dyDescent="0.15">
      <c r="A359" s="6">
        <v>356</v>
      </c>
      <c r="B359" s="7">
        <v>3.3963191000000001E-3</v>
      </c>
      <c r="C359" s="10"/>
    </row>
    <row r="360" spans="1:3" x14ac:dyDescent="0.15">
      <c r="A360" s="6">
        <v>357</v>
      </c>
      <c r="B360" s="7">
        <v>3.3885464999999998E-3</v>
      </c>
      <c r="C360" s="10"/>
    </row>
    <row r="361" spans="1:3" x14ac:dyDescent="0.15">
      <c r="A361" s="6">
        <v>358</v>
      </c>
      <c r="B361" s="7">
        <v>3.3808178000000002E-3</v>
      </c>
      <c r="C361" s="10"/>
    </row>
    <row r="362" spans="1:3" x14ac:dyDescent="0.15">
      <c r="A362" s="6">
        <v>359</v>
      </c>
      <c r="B362" s="7">
        <v>3.3731327999999999E-3</v>
      </c>
      <c r="C362" s="10"/>
    </row>
    <row r="363" spans="1:3" x14ac:dyDescent="0.15">
      <c r="A363" s="6">
        <v>360</v>
      </c>
      <c r="B363" s="7">
        <v>3.365491E-3</v>
      </c>
      <c r="C363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(様式細第10号)一部繰上償還申出書 (入力）</vt:lpstr>
      <vt:lpstr>一部繰上償還に係る計算書 (入力)</vt:lpstr>
      <vt:lpstr>賦金率表0.1050</vt:lpstr>
      <vt:lpstr>賦金率表0.1100</vt:lpstr>
      <vt:lpstr>'一部繰上償還に係る計算書 (入力)'!Print_Area</vt:lpstr>
      <vt:lpstr>賦金率表0.1050!Print_Area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谷　真理子</cp:lastModifiedBy>
  <cp:lastPrinted>2019-10-28T01:12:42Z</cp:lastPrinted>
  <dcterms:created xsi:type="dcterms:W3CDTF">2003-02-14T05:52:50Z</dcterms:created>
  <dcterms:modified xsi:type="dcterms:W3CDTF">2024-10-09T02:45:13Z</dcterms:modified>
</cp:coreProperties>
</file>