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9372F756-E3DC-4D26-BB59-B343FC920B46}" xr6:coauthVersionLast="36" xr6:coauthVersionMax="36" xr10:uidLastSave="{00000000-0000-0000-0000-000000000000}"/>
  <bookViews>
    <workbookView xWindow="0" yWindow="0" windowWidth="19200" windowHeight="7100" tabRatio="835" activeTab="1" xr2:uid="{00000000-000D-0000-FFFF-FFFF00000000}"/>
  </bookViews>
  <sheets>
    <sheet name="24.傷病手当金（請求）" sheetId="6" r:id="rId1"/>
    <sheet name="記入例①" sheetId="48" r:id="rId2"/>
    <sheet name="記入例②" sheetId="49" r:id="rId3"/>
    <sheet name="記入例③" sheetId="50" r:id="rId4"/>
    <sheet name="記入例④" sheetId="51" r:id="rId5"/>
    <sheet name="記入例⑤" sheetId="53" r:id="rId6"/>
    <sheet name="記入例⑥" sheetId="54" r:id="rId7"/>
  </sheets>
  <definedNames>
    <definedName name="_xlnm.Print_Area" localSheetId="0">'24.傷病手当金（請求）'!$A$1:$BD$433</definedName>
    <definedName name="_xlnm.Print_Area" localSheetId="1">記入例①!$A$1:$BD$264</definedName>
    <definedName name="_xlnm.Print_Area" localSheetId="2">記入例②!$A$1:$BD$264</definedName>
    <definedName name="_xlnm.Print_Area" localSheetId="3">記入例③!$A$1:$BD$264</definedName>
    <definedName name="_xlnm.Print_Area" localSheetId="4">記入例④!$A$1:$BD$264</definedName>
    <definedName name="_xlnm.Print_Area" localSheetId="5">記入例⑤!$A$1:$BD$264</definedName>
    <definedName name="_xlnm.Print_Area" localSheetId="6">記入例⑥!$A$1:$BD$264</definedName>
  </definedNames>
  <calcPr calcId="191029"/>
</workbook>
</file>

<file path=xl/calcChain.xml><?xml version="1.0" encoding="utf-8"?>
<calcChain xmlns="http://schemas.openxmlformats.org/spreadsheetml/2006/main">
  <c r="AL80" i="51" l="1"/>
  <c r="AA167" i="54" l="1"/>
  <c r="X175" i="54" s="1"/>
  <c r="AA167" i="53"/>
  <c r="X175" i="53" s="1"/>
  <c r="AA167" i="51"/>
  <c r="X175" i="51" s="1"/>
  <c r="AA167" i="50"/>
  <c r="X175" i="50" s="1"/>
  <c r="AA167" i="49"/>
  <c r="X175" i="49" s="1"/>
  <c r="AA167" i="48"/>
  <c r="X175" i="48" s="1"/>
  <c r="AR373" i="6" l="1"/>
  <c r="AL250" i="6" l="1"/>
  <c r="AR196" i="54" l="1"/>
  <c r="AR189" i="54"/>
  <c r="AR140" i="54"/>
  <c r="L131" i="54"/>
  <c r="AR119" i="54"/>
  <c r="AR114" i="54"/>
  <c r="AR109" i="54"/>
  <c r="AR104" i="54"/>
  <c r="AX101" i="54"/>
  <c r="AL101" i="54"/>
  <c r="Z101" i="54"/>
  <c r="AX98" i="54"/>
  <c r="AL98" i="54"/>
  <c r="Z98" i="54"/>
  <c r="AX95" i="54"/>
  <c r="AL95" i="54"/>
  <c r="Z95" i="54"/>
  <c r="AX92" i="54"/>
  <c r="AL92" i="54"/>
  <c r="Z92" i="54"/>
  <c r="AX89" i="54"/>
  <c r="AL89" i="54"/>
  <c r="Z89" i="54"/>
  <c r="AX86" i="54"/>
  <c r="AL86" i="54"/>
  <c r="Z86" i="54"/>
  <c r="AX83" i="54"/>
  <c r="AL83" i="54"/>
  <c r="Z83" i="54"/>
  <c r="AX80" i="54"/>
  <c r="AL80" i="54"/>
  <c r="Z80" i="54"/>
  <c r="AR71" i="54"/>
  <c r="AR68" i="54"/>
  <c r="AF68" i="54"/>
  <c r="T68" i="54"/>
  <c r="AR65" i="54"/>
  <c r="AF65" i="54"/>
  <c r="T65" i="54"/>
  <c r="AR62" i="54"/>
  <c r="AF62" i="54"/>
  <c r="T62" i="54"/>
  <c r="AR59" i="54"/>
  <c r="AF59" i="54"/>
  <c r="T59" i="54"/>
  <c r="AR56" i="54"/>
  <c r="AF56" i="54"/>
  <c r="T56" i="54"/>
  <c r="BF42" i="54"/>
  <c r="AR196" i="53"/>
  <c r="AR189" i="53"/>
  <c r="AR140" i="53"/>
  <c r="L131" i="53"/>
  <c r="AR119" i="53"/>
  <c r="AR114" i="53"/>
  <c r="AR109" i="53"/>
  <c r="AR104" i="53"/>
  <c r="AX101" i="53"/>
  <c r="AL101" i="53"/>
  <c r="Z101" i="53"/>
  <c r="AX98" i="53"/>
  <c r="AL98" i="53"/>
  <c r="Z98" i="53"/>
  <c r="AX95" i="53"/>
  <c r="AL95" i="53"/>
  <c r="Z95" i="53"/>
  <c r="AX92" i="53"/>
  <c r="AL92" i="53"/>
  <c r="Z92" i="53"/>
  <c r="AX89" i="53"/>
  <c r="AL89" i="53"/>
  <c r="Z89" i="53"/>
  <c r="AX86" i="53"/>
  <c r="AL86" i="53"/>
  <c r="Z86" i="53"/>
  <c r="AX83" i="53"/>
  <c r="AL83" i="53"/>
  <c r="Z83" i="53"/>
  <c r="AX80" i="53"/>
  <c r="AL80" i="53"/>
  <c r="Z80" i="53"/>
  <c r="AR71" i="53"/>
  <c r="AR68" i="53"/>
  <c r="AF68" i="53"/>
  <c r="T68" i="53"/>
  <c r="AR65" i="53"/>
  <c r="AF65" i="53"/>
  <c r="T65" i="53"/>
  <c r="AR62" i="53"/>
  <c r="AF62" i="53"/>
  <c r="T62" i="53"/>
  <c r="AR59" i="53"/>
  <c r="AF59" i="53"/>
  <c r="T59" i="53"/>
  <c r="AR56" i="53"/>
  <c r="AF56" i="53"/>
  <c r="T56" i="53"/>
  <c r="BF42" i="53"/>
  <c r="AF68" i="51"/>
  <c r="AR65" i="51"/>
  <c r="AF65" i="51"/>
  <c r="AF62" i="51"/>
  <c r="AR62" i="51"/>
  <c r="AF59" i="51"/>
  <c r="AF56" i="51"/>
  <c r="AF226" i="6"/>
  <c r="AF68" i="50"/>
  <c r="AF56" i="50"/>
  <c r="AR56" i="51"/>
  <c r="AF59" i="49"/>
  <c r="AF56" i="49"/>
  <c r="T68" i="51"/>
  <c r="AR196" i="51"/>
  <c r="AR189" i="51"/>
  <c r="AR140" i="51"/>
  <c r="L131" i="51"/>
  <c r="AR119" i="51"/>
  <c r="AR114" i="51"/>
  <c r="AR109" i="51"/>
  <c r="AR104" i="51"/>
  <c r="AX101" i="51"/>
  <c r="AL101" i="51"/>
  <c r="Z101" i="51"/>
  <c r="AX98" i="51"/>
  <c r="AL98" i="51"/>
  <c r="Z98" i="51"/>
  <c r="AX95" i="51"/>
  <c r="AL95" i="51"/>
  <c r="Z95" i="51"/>
  <c r="AX92" i="51"/>
  <c r="AL92" i="51"/>
  <c r="Z92" i="51"/>
  <c r="AX89" i="51"/>
  <c r="AL89" i="51"/>
  <c r="Z89" i="51"/>
  <c r="AX86" i="51"/>
  <c r="AL86" i="51"/>
  <c r="Z86" i="51"/>
  <c r="AX83" i="51"/>
  <c r="AL83" i="51"/>
  <c r="Z83" i="51"/>
  <c r="AX80" i="51"/>
  <c r="Z80" i="51"/>
  <c r="AR71" i="51"/>
  <c r="AR68" i="51"/>
  <c r="T65" i="51"/>
  <c r="T62" i="51"/>
  <c r="AR59" i="51"/>
  <c r="T59" i="51"/>
  <c r="T56" i="51"/>
  <c r="BF42" i="51"/>
  <c r="T71" i="54" l="1"/>
  <c r="T109" i="54" s="1"/>
  <c r="T104" i="54"/>
  <c r="T114" i="54" s="1"/>
  <c r="AF71" i="54"/>
  <c r="AF109" i="54" s="1"/>
  <c r="T71" i="53"/>
  <c r="T109" i="53" s="1"/>
  <c r="AF104" i="54"/>
  <c r="AF114" i="54" s="1"/>
  <c r="AF104" i="53"/>
  <c r="AF114" i="53" s="1"/>
  <c r="T104" i="53"/>
  <c r="T114" i="53" s="1"/>
  <c r="AF71" i="53"/>
  <c r="AF109" i="53" s="1"/>
  <c r="T104" i="51"/>
  <c r="T114" i="51" s="1"/>
  <c r="AF104" i="51"/>
  <c r="AF114" i="51" s="1"/>
  <c r="AF71" i="51"/>
  <c r="AF109" i="51" s="1"/>
  <c r="T71" i="51"/>
  <c r="T109" i="51" s="1"/>
  <c r="AR196" i="50"/>
  <c r="AF196" i="50"/>
  <c r="AR189" i="50"/>
  <c r="AF189" i="50"/>
  <c r="AR140" i="50"/>
  <c r="AF140" i="50"/>
  <c r="L131" i="50"/>
  <c r="AR119" i="50"/>
  <c r="AF119" i="50"/>
  <c r="AR114" i="50"/>
  <c r="AF114" i="50"/>
  <c r="AR109" i="50"/>
  <c r="AF109" i="50"/>
  <c r="AR104" i="50"/>
  <c r="AF104" i="50"/>
  <c r="AX101" i="50"/>
  <c r="AL101" i="50"/>
  <c r="Z101" i="50"/>
  <c r="AX98" i="50"/>
  <c r="AL98" i="50"/>
  <c r="Z98" i="50"/>
  <c r="AX95" i="50"/>
  <c r="AL95" i="50"/>
  <c r="Z95" i="50"/>
  <c r="AX92" i="50"/>
  <c r="AL92" i="50"/>
  <c r="Z92" i="50"/>
  <c r="AX89" i="50"/>
  <c r="AL89" i="50"/>
  <c r="Z89" i="50"/>
  <c r="AX86" i="50"/>
  <c r="AL86" i="50"/>
  <c r="Z86" i="50"/>
  <c r="AX83" i="50"/>
  <c r="AL83" i="50"/>
  <c r="Z83" i="50"/>
  <c r="AX80" i="50"/>
  <c r="AL80" i="50"/>
  <c r="Z80" i="50"/>
  <c r="AR71" i="50"/>
  <c r="AF71" i="50"/>
  <c r="AR68" i="50"/>
  <c r="T68" i="50"/>
  <c r="AR65" i="50"/>
  <c r="AF65" i="50"/>
  <c r="T65" i="50"/>
  <c r="AR62" i="50"/>
  <c r="AF62" i="50"/>
  <c r="T62" i="50"/>
  <c r="AR59" i="50"/>
  <c r="AF59" i="50"/>
  <c r="T59" i="50"/>
  <c r="AR56" i="50"/>
  <c r="T56" i="50"/>
  <c r="BF42" i="50"/>
  <c r="AR196" i="49"/>
  <c r="AF196" i="49"/>
  <c r="AR189" i="49"/>
  <c r="AF189" i="49"/>
  <c r="AR140" i="49"/>
  <c r="AF140" i="49"/>
  <c r="L131" i="49"/>
  <c r="AR119" i="49"/>
  <c r="AF119" i="49"/>
  <c r="AR114" i="49"/>
  <c r="AF114" i="49"/>
  <c r="AR109" i="49"/>
  <c r="AF109" i="49"/>
  <c r="AR104" i="49"/>
  <c r="AF104" i="49"/>
  <c r="AX101" i="49"/>
  <c r="AL101" i="49"/>
  <c r="Z101" i="49"/>
  <c r="AX98" i="49"/>
  <c r="AL98" i="49"/>
  <c r="Z98" i="49"/>
  <c r="AX95" i="49"/>
  <c r="AL95" i="49"/>
  <c r="Z95" i="49"/>
  <c r="AX92" i="49"/>
  <c r="AL92" i="49"/>
  <c r="Z92" i="49"/>
  <c r="AX89" i="49"/>
  <c r="AL89" i="49"/>
  <c r="Z89" i="49"/>
  <c r="AX86" i="49"/>
  <c r="AL86" i="49"/>
  <c r="Z86" i="49"/>
  <c r="AX83" i="49"/>
  <c r="AL83" i="49"/>
  <c r="Z83" i="49"/>
  <c r="AX80" i="49"/>
  <c r="AL80" i="49"/>
  <c r="Z80" i="49"/>
  <c r="T104" i="49" s="1"/>
  <c r="T114" i="49" s="1"/>
  <c r="AR71" i="49"/>
  <c r="AF71" i="49"/>
  <c r="AR68" i="49"/>
  <c r="AF68" i="49"/>
  <c r="T68" i="49"/>
  <c r="AR65" i="49"/>
  <c r="AF65" i="49"/>
  <c r="T65" i="49"/>
  <c r="AR62" i="49"/>
  <c r="AF62" i="49"/>
  <c r="T62" i="49"/>
  <c r="AR59" i="49"/>
  <c r="T59" i="49"/>
  <c r="AR56" i="49"/>
  <c r="T56" i="49"/>
  <c r="BF42" i="49"/>
  <c r="AR196" i="48"/>
  <c r="AF196" i="48"/>
  <c r="AR189" i="48"/>
  <c r="AF189" i="48"/>
  <c r="AR140" i="48"/>
  <c r="AF140" i="48"/>
  <c r="L131" i="48"/>
  <c r="AR119" i="48"/>
  <c r="AF119" i="48"/>
  <c r="AR114" i="48"/>
  <c r="AF114" i="48"/>
  <c r="AR109" i="48"/>
  <c r="AF109" i="48"/>
  <c r="AR104" i="48"/>
  <c r="AF104" i="48"/>
  <c r="AX101" i="48"/>
  <c r="AL101" i="48"/>
  <c r="Z101" i="48"/>
  <c r="AX98" i="48"/>
  <c r="AL98" i="48"/>
  <c r="Z98" i="48"/>
  <c r="AX95" i="48"/>
  <c r="AL95" i="48"/>
  <c r="Z95" i="48"/>
  <c r="AX92" i="48"/>
  <c r="AL92" i="48"/>
  <c r="Z92" i="48"/>
  <c r="AX89" i="48"/>
  <c r="AL89" i="48"/>
  <c r="Z89" i="48"/>
  <c r="AX86" i="48"/>
  <c r="AL86" i="48"/>
  <c r="Z86" i="48"/>
  <c r="AX83" i="48"/>
  <c r="AL83" i="48"/>
  <c r="Z83" i="48"/>
  <c r="AX80" i="48"/>
  <c r="AL80" i="48"/>
  <c r="Z80" i="48"/>
  <c r="AR71" i="48"/>
  <c r="AF71" i="48"/>
  <c r="AR68" i="48"/>
  <c r="AF68" i="48"/>
  <c r="T68" i="48"/>
  <c r="AR65" i="48"/>
  <c r="AF65" i="48"/>
  <c r="T65" i="48"/>
  <c r="AR62" i="48"/>
  <c r="AF62" i="48"/>
  <c r="T62" i="48"/>
  <c r="AR59" i="48"/>
  <c r="AF59" i="48"/>
  <c r="T59" i="48"/>
  <c r="AR56" i="48"/>
  <c r="AF56" i="48"/>
  <c r="T56" i="48"/>
  <c r="BF42" i="48"/>
  <c r="AF119" i="54" l="1"/>
  <c r="AF140" i="54" s="1"/>
  <c r="AF189" i="54" s="1"/>
  <c r="AF196" i="54" s="1"/>
  <c r="T119" i="53"/>
  <c r="T140" i="53" s="1"/>
  <c r="T189" i="53" s="1"/>
  <c r="T119" i="54"/>
  <c r="T140" i="54" s="1"/>
  <c r="T189" i="54" s="1"/>
  <c r="T71" i="49"/>
  <c r="T109" i="49" s="1"/>
  <c r="T119" i="49" s="1"/>
  <c r="T140" i="49" s="1"/>
  <c r="T189" i="49" s="1"/>
  <c r="AR203" i="49" s="1"/>
  <c r="T71" i="48"/>
  <c r="T109" i="48" s="1"/>
  <c r="AF119" i="53"/>
  <c r="AF140" i="53" s="1"/>
  <c r="AF189" i="53" s="1"/>
  <c r="T119" i="51"/>
  <c r="T140" i="51" s="1"/>
  <c r="T189" i="51" s="1"/>
  <c r="AF119" i="51"/>
  <c r="AF140" i="51" s="1"/>
  <c r="AF189" i="51" s="1"/>
  <c r="AF196" i="51" s="1"/>
  <c r="T104" i="50"/>
  <c r="T114" i="50" s="1"/>
  <c r="T71" i="50"/>
  <c r="T109" i="50" s="1"/>
  <c r="T104" i="48"/>
  <c r="T114" i="48" s="1"/>
  <c r="T196" i="54" l="1"/>
  <c r="T119" i="48"/>
  <c r="T140" i="48" s="1"/>
  <c r="T189" i="48" s="1"/>
  <c r="AR203" i="48" s="1"/>
  <c r="AR203" i="54"/>
  <c r="AR209" i="54"/>
  <c r="AR203" i="53"/>
  <c r="AF196" i="53"/>
  <c r="T196" i="53"/>
  <c r="T196" i="51"/>
  <c r="AR209" i="51" s="1"/>
  <c r="AR203" i="51"/>
  <c r="T119" i="50"/>
  <c r="T140" i="50" s="1"/>
  <c r="T189" i="50" s="1"/>
  <c r="AR203" i="50" s="1"/>
  <c r="T196" i="49"/>
  <c r="AR209" i="49" s="1"/>
  <c r="AL219" i="49" s="1"/>
  <c r="AR235" i="6"/>
  <c r="AF235" i="6"/>
  <c r="T235" i="6"/>
  <c r="T196" i="48" l="1"/>
  <c r="AR209" i="48" s="1"/>
  <c r="AL219" i="48" s="1"/>
  <c r="AL219" i="54"/>
  <c r="AR209" i="53"/>
  <c r="AL219" i="53" s="1"/>
  <c r="AL219" i="51"/>
  <c r="T196" i="50"/>
  <c r="AR209" i="50" s="1"/>
  <c r="AL219" i="50" s="1"/>
  <c r="AR232" i="6" l="1"/>
  <c r="AF232" i="6"/>
  <c r="T232" i="6"/>
  <c r="AX250" i="6"/>
  <c r="AX253" i="6"/>
  <c r="AX256" i="6"/>
  <c r="AX259" i="6"/>
  <c r="AL253" i="6"/>
  <c r="AL256" i="6"/>
  <c r="AL259" i="6"/>
  <c r="Z253" i="6"/>
  <c r="Z256" i="6"/>
  <c r="Z259" i="6"/>
  <c r="Z250" i="6"/>
  <c r="Z265" i="6"/>
  <c r="AR238" i="6"/>
  <c r="AF238" i="6"/>
  <c r="T238" i="6"/>
  <c r="AA337" i="6" l="1"/>
  <c r="X345" i="6" s="1"/>
  <c r="AX262" i="6" l="1"/>
  <c r="Z262" i="6"/>
  <c r="AL262" i="6"/>
  <c r="T226" i="6" l="1"/>
  <c r="AR229" i="6"/>
  <c r="AR226" i="6"/>
  <c r="AF229" i="6"/>
  <c r="AF241" i="6" s="1"/>
  <c r="T229" i="6"/>
  <c r="AR241" i="6" l="1"/>
  <c r="T241" i="6"/>
  <c r="T279" i="6" s="1"/>
  <c r="L301" i="6" l="1"/>
  <c r="AQ55" i="6" l="1"/>
  <c r="AL55" i="6"/>
  <c r="AQ51" i="6"/>
  <c r="AL51" i="6"/>
  <c r="AX265" i="6" l="1"/>
  <c r="AX268" i="6"/>
  <c r="AX271" i="6"/>
  <c r="AL265" i="6"/>
  <c r="AL268" i="6"/>
  <c r="AL271" i="6"/>
  <c r="Z268" i="6"/>
  <c r="Z271" i="6"/>
  <c r="BF212" i="6"/>
  <c r="T274" i="6" l="1"/>
  <c r="T284" i="6" s="1"/>
  <c r="AF274" i="6"/>
  <c r="AF284" i="6" s="1"/>
  <c r="AR274" i="6"/>
  <c r="AR284" i="6" s="1"/>
  <c r="AR279" i="6"/>
  <c r="AF279" i="6"/>
  <c r="AR289" i="6" l="1"/>
  <c r="AR310" i="6" s="1"/>
  <c r="T289" i="6"/>
  <c r="T310" i="6" s="1"/>
  <c r="T359" i="6" s="1"/>
  <c r="AF289" i="6"/>
  <c r="AF310" i="6" s="1"/>
  <c r="AF359" i="6" s="1"/>
  <c r="AR359" i="6" l="1"/>
  <c r="AR366" i="6" s="1"/>
  <c r="T366" i="6"/>
  <c r="AF366" i="6"/>
  <c r="AR379" i="6" l="1"/>
  <c r="AL389" i="6" l="1"/>
</calcChain>
</file>

<file path=xl/sharedStrings.xml><?xml version="1.0" encoding="utf-8"?>
<sst xmlns="http://schemas.openxmlformats.org/spreadsheetml/2006/main" count="2156" uniqueCount="228">
  <si>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</si>
  <si>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</si>
  <si>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</si>
  <si>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</si>
  <si>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</si>
  <si>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</si>
  <si>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</si>
  <si>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</si>
  <si>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日</t>
    <rPh sb="0" eb="1">
      <t>ニチ</t>
    </rPh>
    <phoneticPr fontId="2"/>
  </si>
  <si>
    <t>月</t>
    <rPh sb="0" eb="1">
      <t>ガツ</t>
    </rPh>
    <phoneticPr fontId="2"/>
  </si>
  <si>
    <t>年</t>
    <rPh sb="0" eb="1">
      <t>ネン</t>
    </rPh>
    <phoneticPr fontId="2"/>
  </si>
  <si>
    <t>平成</t>
    <rPh sb="0" eb="2">
      <t>ヘイセイ</t>
    </rPh>
    <phoneticPr fontId="2"/>
  </si>
  <si>
    <t>昭和</t>
    <rPh sb="0" eb="2">
      <t>ショウワ</t>
    </rPh>
    <phoneticPr fontId="2"/>
  </si>
  <si>
    <t>円</t>
    <rPh sb="0" eb="1">
      <t>エン</t>
    </rPh>
    <phoneticPr fontId="2"/>
  </si>
  <si>
    <t>共済事務担当者印</t>
    <rPh sb="0" eb="2">
      <t>キョウサイ</t>
    </rPh>
    <rPh sb="2" eb="4">
      <t>ジム</t>
    </rPh>
    <rPh sb="4" eb="7">
      <t>タントウシャ</t>
    </rPh>
    <rPh sb="7" eb="8">
      <t>イン</t>
    </rPh>
    <phoneticPr fontId="2"/>
  </si>
  <si>
    <t>（</t>
    <phoneticPr fontId="2"/>
  </si>
  <si>
    <t>）</t>
    <phoneticPr fontId="2"/>
  </si>
  <si>
    <t>請求金額</t>
    <rPh sb="0" eb="2">
      <t>セイキュウ</t>
    </rPh>
    <rPh sb="2" eb="4">
      <t>キンガク</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</si>
  <si>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</si>
  <si>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</si>
  <si>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</si>
  <si>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</si>
  <si>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</si>
  <si>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</si>
  <si>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</si>
  <si>
    <t>㊞</t>
    <phoneticPr fontId="2"/>
  </si>
  <si>
    <t>決定金額</t>
    <rPh sb="0" eb="2">
      <t>ケッテイ</t>
    </rPh>
    <rPh sb="2" eb="4">
      <t>キンガク</t>
    </rPh>
    <phoneticPr fontId="2"/>
  </si>
  <si>
    <t>円</t>
    <rPh sb="0" eb="1">
      <t>エン</t>
    </rPh>
    <phoneticPr fontId="2"/>
  </si>
  <si>
    <t>日</t>
    <rPh sb="0" eb="1">
      <t>ニチ</t>
    </rPh>
    <phoneticPr fontId="2"/>
  </si>
  <si>
    <t>（</t>
    <phoneticPr fontId="2"/>
  </si>
  <si>
    <t>-</t>
    <phoneticPr fontId="2"/>
  </si>
  <si>
    <t>）</t>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</si>
  <si>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</si>
  <si>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</si>
  <si>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</si>
  <si>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</si>
  <si>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</si>
  <si>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所在地</t>
    <rPh sb="0" eb="3">
      <t>ショザイチ</t>
    </rPh>
    <phoneticPr fontId="2"/>
  </si>
  <si>
    <t>名称</t>
    <rPh sb="0" eb="2">
      <t>メイショウ</t>
    </rPh>
    <phoneticPr fontId="2"/>
  </si>
  <si>
    <t>電話番号</t>
    <rPh sb="0" eb="2">
      <t>デンワ</t>
    </rPh>
    <rPh sb="2" eb="4">
      <t>バンゴウ</t>
    </rPh>
    <phoneticPr fontId="2"/>
  </si>
  <si>
    <t>※</t>
    <phoneticPr fontId="2"/>
  </si>
  <si>
    <t>傷病手当金及び同附加金請求書</t>
    <rPh sb="0" eb="2">
      <t>ショウビョウ</t>
    </rPh>
    <rPh sb="2" eb="5">
      <t>テアテキン</t>
    </rPh>
    <rPh sb="5" eb="6">
      <t>オヨ</t>
    </rPh>
    <rPh sb="7" eb="8">
      <t>ドウ</t>
    </rPh>
    <rPh sb="8" eb="11">
      <t>フカキン</t>
    </rPh>
    <rPh sb="11" eb="14">
      <t>セイキュウショ</t>
    </rPh>
    <phoneticPr fontId="2"/>
  </si>
  <si>
    <t>勤務できなくなった最初の日</t>
    <rPh sb="0" eb="2">
      <t>キンム</t>
    </rPh>
    <rPh sb="9" eb="11">
      <t>サイショ</t>
    </rPh>
    <rPh sb="12" eb="13">
      <t>ヒ</t>
    </rPh>
    <phoneticPr fontId="2"/>
  </si>
  <si>
    <t>請求期間
（暦月単位）</t>
    <rPh sb="0" eb="2">
      <t>セイキュウ</t>
    </rPh>
    <rPh sb="2" eb="4">
      <t>キカン</t>
    </rPh>
    <rPh sb="6" eb="7">
      <t>コヨミ</t>
    </rPh>
    <rPh sb="7" eb="8">
      <t>ツキ</t>
    </rPh>
    <rPh sb="8" eb="10">
      <t>タンイ</t>
    </rPh>
    <phoneticPr fontId="2"/>
  </si>
  <si>
    <t>傷病手当金</t>
    <rPh sb="0" eb="2">
      <t>ショウビョウ</t>
    </rPh>
    <rPh sb="2" eb="5">
      <t>テアテキン</t>
    </rPh>
    <phoneticPr fontId="2"/>
  </si>
  <si>
    <t>支給日数</t>
    <rPh sb="0" eb="2">
      <t>シキュウ</t>
    </rPh>
    <rPh sb="2" eb="4">
      <t>ニッスウ</t>
    </rPh>
    <phoneticPr fontId="2"/>
  </si>
  <si>
    <t>決定金額</t>
    <rPh sb="0" eb="2">
      <t>ケッテイ</t>
    </rPh>
    <rPh sb="2" eb="4">
      <t>キンガク</t>
    </rPh>
    <phoneticPr fontId="2"/>
  </si>
  <si>
    <t>年額</t>
    <rPh sb="0" eb="2">
      <t>ネンガク</t>
    </rPh>
    <phoneticPr fontId="2"/>
  </si>
  <si>
    <t>医師の証明欄</t>
    <rPh sb="0" eb="2">
      <t>イシ</t>
    </rPh>
    <rPh sb="3" eb="5">
      <t>ショウメイ</t>
    </rPh>
    <rPh sb="5" eb="6">
      <t>ラン</t>
    </rPh>
    <phoneticPr fontId="2"/>
  </si>
  <si>
    <t>医師の氏名</t>
    <rPh sb="0" eb="2">
      <t>イシ</t>
    </rPh>
    <rPh sb="3" eb="5">
      <t>シメイ</t>
    </rPh>
    <phoneticPr fontId="2"/>
  </si>
  <si>
    <t>医療機関</t>
    <rPh sb="0" eb="2">
      <t>イリョウ</t>
    </rPh>
    <rPh sb="2" eb="4">
      <t>キカン</t>
    </rPh>
    <phoneticPr fontId="2"/>
  </si>
  <si>
    <t>傷病名</t>
    <rPh sb="0" eb="2">
      <t>ショウビョウ</t>
    </rPh>
    <rPh sb="2" eb="3">
      <t>メイ</t>
    </rPh>
    <phoneticPr fontId="2"/>
  </si>
  <si>
    <t>介護保険法による
給付を受けたとき</t>
    <rPh sb="0" eb="2">
      <t>カイゴ</t>
    </rPh>
    <rPh sb="2" eb="4">
      <t>ホケン</t>
    </rPh>
    <rPh sb="4" eb="5">
      <t>ホウ</t>
    </rPh>
    <rPh sb="9" eb="11">
      <t>キュウフ</t>
    </rPh>
    <rPh sb="12" eb="13">
      <t>ウ</t>
    </rPh>
    <phoneticPr fontId="2"/>
  </si>
  <si>
    <t>保険者の名称</t>
    <rPh sb="0" eb="3">
      <t>ホケンシャ</t>
    </rPh>
    <rPh sb="4" eb="6">
      <t>メイショウ</t>
    </rPh>
    <phoneticPr fontId="2"/>
  </si>
  <si>
    <t>被保険者番号</t>
    <rPh sb="0" eb="4">
      <t>ヒホケンシャ</t>
    </rPh>
    <rPh sb="4" eb="6">
      <t>バンゴウ</t>
    </rPh>
    <phoneticPr fontId="2"/>
  </si>
  <si>
    <t>保険者番号</t>
    <rPh sb="0" eb="3">
      <t>ホケンシャ</t>
    </rPh>
    <rPh sb="3" eb="5">
      <t>バンゴウ</t>
    </rPh>
    <phoneticPr fontId="2"/>
  </si>
  <si>
    <t>年金等の受給状況</t>
    <rPh sb="0" eb="2">
      <t>ネンキン</t>
    </rPh>
    <rPh sb="2" eb="3">
      <t>トウ</t>
    </rPh>
    <rPh sb="4" eb="6">
      <t>ジュキュウ</t>
    </rPh>
    <rPh sb="6" eb="8">
      <t>ジョウキョウ</t>
    </rPh>
    <phoneticPr fontId="2"/>
  </si>
  <si>
    <t>　</t>
  </si>
  <si>
    <t>●「あり」の場合は右欄を記入</t>
    <rPh sb="6" eb="8">
      <t>バアイ</t>
    </rPh>
    <rPh sb="9" eb="10">
      <t>ミギ</t>
    </rPh>
    <rPh sb="10" eb="11">
      <t>ラン</t>
    </rPh>
    <rPh sb="12" eb="14">
      <t>キニュウ</t>
    </rPh>
    <phoneticPr fontId="2"/>
  </si>
  <si>
    <t>（10円未満四捨五入）</t>
    <rPh sb="3" eb="4">
      <t>エン</t>
    </rPh>
    <rPh sb="4" eb="6">
      <t>ミマン</t>
    </rPh>
    <rPh sb="6" eb="10">
      <t>シシャゴニュウ</t>
    </rPh>
    <phoneticPr fontId="2"/>
  </si>
  <si>
    <t>（１円未満四捨五入）</t>
    <rPh sb="2" eb="3">
      <t>エン</t>
    </rPh>
    <rPh sb="3" eb="5">
      <t>ミマン</t>
    </rPh>
    <rPh sb="5" eb="9">
      <t>シシャゴニュウ</t>
    </rPh>
    <phoneticPr fontId="2"/>
  </si>
  <si>
    <t>所属所文書受付印</t>
    <rPh sb="0" eb="2">
      <t>ショゾク</t>
    </rPh>
    <rPh sb="2" eb="3">
      <t>ショ</t>
    </rPh>
    <rPh sb="3" eb="5">
      <t>ブンショ</t>
    </rPh>
    <rPh sb="5" eb="8">
      <t>ウケツケイン</t>
    </rPh>
    <phoneticPr fontId="2"/>
  </si>
  <si>
    <t>同附加金</t>
    <rPh sb="0" eb="1">
      <t>ドウ</t>
    </rPh>
    <rPh sb="1" eb="3">
      <t>フカ</t>
    </rPh>
    <rPh sb="2" eb="3">
      <t>カ</t>
    </rPh>
    <rPh sb="3" eb="4">
      <t>キン</t>
    </rPh>
    <phoneticPr fontId="2"/>
  </si>
  <si>
    <t>同附加金</t>
    <rPh sb="0" eb="1">
      <t>ドウ</t>
    </rPh>
    <rPh sb="1" eb="4">
      <t>フカキン</t>
    </rPh>
    <phoneticPr fontId="2"/>
  </si>
  <si>
    <t>傷病の
初診年月日</t>
    <rPh sb="0" eb="2">
      <t>ショウビョウ</t>
    </rPh>
    <rPh sb="4" eb="6">
      <t>ショシン</t>
    </rPh>
    <rPh sb="6" eb="9">
      <t>ネンガッピ</t>
    </rPh>
    <phoneticPr fontId="2"/>
  </si>
  <si>
    <t>長期掛金（厚年）</t>
    <rPh sb="0" eb="2">
      <t>チョウキ</t>
    </rPh>
    <rPh sb="2" eb="4">
      <t>カケキン</t>
    </rPh>
    <rPh sb="5" eb="7">
      <t>コウネン</t>
    </rPh>
    <phoneticPr fontId="2"/>
  </si>
  <si>
    <t>長期掛金（退職）</t>
    <rPh sb="0" eb="2">
      <t>チョウキ</t>
    </rPh>
    <rPh sb="2" eb="4">
      <t>カケキン</t>
    </rPh>
    <rPh sb="5" eb="7">
      <t>タイショク</t>
    </rPh>
    <phoneticPr fontId="2"/>
  </si>
  <si>
    <t>短期掛金</t>
    <rPh sb="0" eb="2">
      <t>タンキ</t>
    </rPh>
    <rPh sb="2" eb="4">
      <t>カケキン</t>
    </rPh>
    <phoneticPr fontId="2"/>
  </si>
  <si>
    <t>介護掛金</t>
    <rPh sb="0" eb="2">
      <t>カイゴ</t>
    </rPh>
    <rPh sb="2" eb="4">
      <t>カケキン</t>
    </rPh>
    <phoneticPr fontId="2"/>
  </si>
  <si>
    <t>貸付償還金</t>
    <rPh sb="0" eb="2">
      <t>カシツケ</t>
    </rPh>
    <rPh sb="2" eb="5">
      <t>ショウカンキン</t>
    </rPh>
    <phoneticPr fontId="2"/>
  </si>
  <si>
    <t>控除額内訳</t>
    <rPh sb="0" eb="3">
      <t>コウジョガク</t>
    </rPh>
    <rPh sb="3" eb="5">
      <t>ウチワケ</t>
    </rPh>
    <phoneticPr fontId="2"/>
  </si>
  <si>
    <t>差引支給額</t>
    <rPh sb="0" eb="2">
      <t>サシヒキ</t>
    </rPh>
    <rPh sb="2" eb="4">
      <t>シキュウ</t>
    </rPh>
    <rPh sb="4" eb="5">
      <t>ガク</t>
    </rPh>
    <phoneticPr fontId="2"/>
  </si>
  <si>
    <r>
      <t xml:space="preserve">給付日額
</t>
    </r>
    <r>
      <rPr>
        <b/>
        <sz val="9"/>
        <color theme="1"/>
        <rFont val="ＭＳ Ｐゴシック"/>
        <family val="3"/>
        <charset val="128"/>
        <scheme val="minor"/>
      </rPr>
      <t>④</t>
    </r>
    <rPh sb="0" eb="2">
      <t>キュウフ</t>
    </rPh>
    <rPh sb="2" eb="4">
      <t>ニチガク</t>
    </rPh>
    <phoneticPr fontId="2"/>
  </si>
  <si>
    <r>
      <t xml:space="preserve">【給付金から掛金等を控除する場合の支給金額の計算】  </t>
    </r>
    <r>
      <rPr>
        <sz val="9"/>
        <color rgb="FFFF0000"/>
        <rFont val="ＭＳ Ｐゴシック"/>
        <family val="3"/>
        <charset val="128"/>
        <scheme val="minor"/>
      </rPr>
      <t>※　共済組合記入欄</t>
    </r>
    <rPh sb="1" eb="3">
      <t>キュウフ</t>
    </rPh>
    <rPh sb="3" eb="4">
      <t>キン</t>
    </rPh>
    <rPh sb="6" eb="8">
      <t>カケキン</t>
    </rPh>
    <rPh sb="8" eb="9">
      <t>トウ</t>
    </rPh>
    <rPh sb="10" eb="12">
      <t>コウジョ</t>
    </rPh>
    <rPh sb="14" eb="16">
      <t>バアイ</t>
    </rPh>
    <rPh sb="17" eb="19">
      <t>シキュウ</t>
    </rPh>
    <rPh sb="19" eb="21">
      <t>キンガク</t>
    </rPh>
    <rPh sb="22" eb="24">
      <t>ケイサン</t>
    </rPh>
    <rPh sb="29" eb="31">
      <t>キョウサイ</t>
    </rPh>
    <rPh sb="31" eb="33">
      <t>クミアイ</t>
    </rPh>
    <rPh sb="33" eb="36">
      <t>キニュウラン</t>
    </rPh>
    <phoneticPr fontId="2"/>
  </si>
  <si>
    <t>※　黄色のセルを入力してください。</t>
    <rPh sb="2" eb="4">
      <t>キイロ</t>
    </rPh>
    <rPh sb="8" eb="10">
      <t>ニュウリョク</t>
    </rPh>
    <phoneticPr fontId="2"/>
  </si>
  <si>
    <t>（別紙へ続く。）</t>
    <rPh sb="1" eb="3">
      <t>ベッシ</t>
    </rPh>
    <rPh sb="4" eb="5">
      <t>ツヅ</t>
    </rPh>
    <phoneticPr fontId="2"/>
  </si>
  <si>
    <t>１　給付日額の計算</t>
    <rPh sb="2" eb="4">
      <t>キュウフ</t>
    </rPh>
    <rPh sb="4" eb="6">
      <t>ニチガク</t>
    </rPh>
    <rPh sb="7" eb="9">
      <t>ケイサン</t>
    </rPh>
    <phoneticPr fontId="2"/>
  </si>
  <si>
    <t>標準報酬日額
イ</t>
    <rPh sb="0" eb="2">
      <t>ヒョウジュン</t>
    </rPh>
    <rPh sb="2" eb="4">
      <t>ホウシュウ</t>
    </rPh>
    <rPh sb="4" eb="6">
      <t>ニチガク</t>
    </rPh>
    <phoneticPr fontId="2"/>
  </si>
  <si>
    <t>給料の調整額</t>
    <rPh sb="0" eb="2">
      <t>キュウリョウ</t>
    </rPh>
    <rPh sb="3" eb="6">
      <t>チョウセイガク</t>
    </rPh>
    <phoneticPr fontId="2"/>
  </si>
  <si>
    <t>地域手当</t>
    <rPh sb="0" eb="2">
      <t>チイキ</t>
    </rPh>
    <rPh sb="2" eb="4">
      <t>テアテ</t>
    </rPh>
    <phoneticPr fontId="2"/>
  </si>
  <si>
    <t>報酬Ⅰ</t>
    <rPh sb="0" eb="2">
      <t>ホウシュウ</t>
    </rPh>
    <phoneticPr fontId="2"/>
  </si>
  <si>
    <t xml:space="preserve"> 標準報酬日額 イ　×　2／3　 ＝</t>
    <rPh sb="1" eb="3">
      <t>ヒョウジュン</t>
    </rPh>
    <rPh sb="3" eb="5">
      <t>ホウシュウ</t>
    </rPh>
    <rPh sb="5" eb="7">
      <t>ニチガク</t>
    </rPh>
    <phoneticPr fontId="2"/>
  </si>
  <si>
    <t>報酬Ⅱ（報酬Ⅰ以外の報酬）</t>
    <rPh sb="0" eb="2">
      <t>ホウシュウ</t>
    </rPh>
    <rPh sb="4" eb="6">
      <t>ホウシュウ</t>
    </rPh>
    <rPh sb="7" eb="9">
      <t>イガイ</t>
    </rPh>
    <rPh sb="10" eb="12">
      <t>ホウシュウ</t>
    </rPh>
    <phoneticPr fontId="2"/>
  </si>
  <si>
    <t>（当月の現日数－週休日）</t>
    <rPh sb="1" eb="3">
      <t>トウゲツ</t>
    </rPh>
    <rPh sb="4" eb="5">
      <t>ゲン</t>
    </rPh>
    <rPh sb="5" eb="7">
      <t>ニッスウ</t>
    </rPh>
    <rPh sb="8" eb="10">
      <t>シュウキュウ</t>
    </rPh>
    <rPh sb="10" eb="11">
      <t>ビ</t>
    </rPh>
    <phoneticPr fontId="2"/>
  </si>
  <si>
    <t>扶養手当</t>
    <rPh sb="0" eb="2">
      <t>フヨウ</t>
    </rPh>
    <rPh sb="2" eb="4">
      <t>テアテ</t>
    </rPh>
    <phoneticPr fontId="2"/>
  </si>
  <si>
    <t>控除額合計</t>
    <rPh sb="0" eb="2">
      <t>コウジョ</t>
    </rPh>
    <rPh sb="2" eb="3">
      <t>ガク</t>
    </rPh>
    <rPh sb="3" eb="5">
      <t>ゴウケイ</t>
    </rPh>
    <phoneticPr fontId="2"/>
  </si>
  <si>
    <t>－　控除額合計　＝</t>
    <rPh sb="2" eb="5">
      <t>コウジョガク</t>
    </rPh>
    <rPh sb="5" eb="7">
      <t>ゴウケイ</t>
    </rPh>
    <phoneticPr fontId="2"/>
  </si>
  <si>
    <t>報酬（給与）種別</t>
    <rPh sb="0" eb="2">
      <t>ホウシュウ</t>
    </rPh>
    <rPh sb="3" eb="5">
      <t>キュウヨ</t>
    </rPh>
    <rPh sb="6" eb="8">
      <t>シュベツ</t>
    </rPh>
    <phoneticPr fontId="2"/>
  </si>
  <si>
    <t>日</t>
    <rPh sb="0" eb="1">
      <t>ニチ</t>
    </rPh>
    <phoneticPr fontId="2"/>
  </si>
  <si>
    <t>円</t>
    <rPh sb="0" eb="1">
      <t>エン</t>
    </rPh>
    <phoneticPr fontId="2"/>
  </si>
  <si>
    <t>割</t>
    <rPh sb="0" eb="1">
      <t>ワリ</t>
    </rPh>
    <phoneticPr fontId="2"/>
  </si>
  <si>
    <t>=</t>
    <phoneticPr fontId="2"/>
  </si>
  <si>
    <t>当月の給与支給対象日数　A</t>
    <rPh sb="0" eb="2">
      <t>トウゲツ</t>
    </rPh>
    <rPh sb="3" eb="5">
      <t>キュウヨ</t>
    </rPh>
    <rPh sb="5" eb="7">
      <t>シキュウ</t>
    </rPh>
    <rPh sb="7" eb="9">
      <t>タイショウ</t>
    </rPh>
    <rPh sb="9" eb="11">
      <t>ニッスウ</t>
    </rPh>
    <phoneticPr fontId="2"/>
  </si>
  <si>
    <t>住居手当</t>
    <rPh sb="0" eb="2">
      <t>ジュウキョ</t>
    </rPh>
    <rPh sb="2" eb="4">
      <t>テアテ</t>
    </rPh>
    <phoneticPr fontId="2"/>
  </si>
  <si>
    <t>給料の調整額</t>
    <rPh sb="0" eb="2">
      <t>キュウリョウ</t>
    </rPh>
    <rPh sb="3" eb="6">
      <t>チョウセイガク</t>
    </rPh>
    <phoneticPr fontId="2"/>
  </si>
  <si>
    <t>教職調整額</t>
    <rPh sb="0" eb="2">
      <t>キョウショク</t>
    </rPh>
    <rPh sb="2" eb="5">
      <t>チョウセイガク</t>
    </rPh>
    <phoneticPr fontId="2"/>
  </si>
  <si>
    <t>日</t>
    <rPh sb="0" eb="1">
      <t>ニチ</t>
    </rPh>
    <phoneticPr fontId="2"/>
  </si>
  <si>
    <t>円</t>
    <rPh sb="0" eb="1">
      <t>エン</t>
    </rPh>
    <phoneticPr fontId="2"/>
  </si>
  <si>
    <t>【報酬日額と年金日額の比較】</t>
    <rPh sb="1" eb="3">
      <t>ホウシュウ</t>
    </rPh>
    <rPh sb="3" eb="5">
      <t>ニチガク</t>
    </rPh>
    <rPh sb="6" eb="8">
      <t>ネンキン</t>
    </rPh>
    <rPh sb="8" eb="10">
      <t>ニチガク</t>
    </rPh>
    <rPh sb="11" eb="13">
      <t>ヒカク</t>
    </rPh>
    <phoneticPr fontId="2"/>
  </si>
  <si>
    <t>【報酬日額の計算】</t>
    <rPh sb="1" eb="3">
      <t>ホウシュウ</t>
    </rPh>
    <rPh sb="3" eb="5">
      <t>ニチガク</t>
    </rPh>
    <rPh sb="6" eb="8">
      <t>ケイサン</t>
    </rPh>
    <phoneticPr fontId="2"/>
  </si>
  <si>
    <t xml:space="preserve"> </t>
    <phoneticPr fontId="2"/>
  </si>
  <si>
    <t>～</t>
    <phoneticPr fontId="2"/>
  </si>
  <si>
    <t>B1</t>
    <phoneticPr fontId="2"/>
  </si>
  <si>
    <t>B2</t>
    <phoneticPr fontId="2"/>
  </si>
  <si>
    <t>B3</t>
    <phoneticPr fontId="2"/>
  </si>
  <si>
    <t>休業期間（週休日及び休日を含む。）B</t>
    <rPh sb="0" eb="2">
      <t>キュウギョウ</t>
    </rPh>
    <rPh sb="2" eb="4">
      <t>キカン</t>
    </rPh>
    <rPh sb="5" eb="7">
      <t>シュウキュウ</t>
    </rPh>
    <rPh sb="7" eb="8">
      <t>ビ</t>
    </rPh>
    <rPh sb="8" eb="9">
      <t>オヨ</t>
    </rPh>
    <rPh sb="10" eb="12">
      <t>キュウジツ</t>
    </rPh>
    <rPh sb="13" eb="14">
      <t>フク</t>
    </rPh>
    <phoneticPr fontId="2"/>
  </si>
  <si>
    <t>報酬Ⅰの合計　F</t>
    <rPh sb="0" eb="2">
      <t>ホウシュウ</t>
    </rPh>
    <rPh sb="4" eb="6">
      <t>ゴウケイ</t>
    </rPh>
    <phoneticPr fontId="2"/>
  </si>
  <si>
    <t>G×</t>
    <phoneticPr fontId="2"/>
  </si>
  <si>
    <t>報酬Ⅱの合計　H</t>
    <rPh sb="0" eb="2">
      <t>ホウシュウ</t>
    </rPh>
    <rPh sb="4" eb="6">
      <t>ゴウケイ</t>
    </rPh>
    <phoneticPr fontId="2"/>
  </si>
  <si>
    <r>
      <t>報酬日額　</t>
    </r>
    <r>
      <rPr>
        <b/>
        <sz val="9"/>
        <color theme="1"/>
        <rFont val="ＭＳ Ｐゴシック"/>
        <family val="3"/>
        <charset val="128"/>
        <scheme val="minor"/>
      </rPr>
      <t>①</t>
    </r>
    <r>
      <rPr>
        <sz val="9"/>
        <color theme="1"/>
        <rFont val="ＭＳ Ｐゴシック"/>
        <family val="3"/>
        <charset val="128"/>
        <scheme val="minor"/>
      </rPr>
      <t xml:space="preserve">
</t>
    </r>
    <r>
      <rPr>
        <sz val="8"/>
        <color theme="1"/>
        <rFont val="ＭＳ Ｐゴシック"/>
        <family val="3"/>
        <charset val="128"/>
        <scheme val="minor"/>
      </rPr>
      <t>（J＋K，1円未満切捨て）</t>
    </r>
    <rPh sb="0" eb="2">
      <t>ホウシュウ</t>
    </rPh>
    <rPh sb="2" eb="4">
      <t>ニチガク</t>
    </rPh>
    <rPh sb="13" eb="14">
      <t>エン</t>
    </rPh>
    <rPh sb="14" eb="16">
      <t>ミマン</t>
    </rPh>
    <rPh sb="16" eb="17">
      <t>キ</t>
    </rPh>
    <rPh sb="17" eb="18">
      <t>ス</t>
    </rPh>
    <phoneticPr fontId="2"/>
  </si>
  <si>
    <r>
      <t xml:space="preserve">報酬Ⅱの日額　K
</t>
    </r>
    <r>
      <rPr>
        <sz val="8"/>
        <color theme="1"/>
        <rFont val="ＭＳ Ｐゴシック"/>
        <family val="3"/>
        <charset val="128"/>
        <scheme val="minor"/>
      </rPr>
      <t>（H÷22，小数点第2位未満切捨て）</t>
    </r>
    <rPh sb="0" eb="2">
      <t>ホウシュウ</t>
    </rPh>
    <rPh sb="4" eb="6">
      <t>ニチガク</t>
    </rPh>
    <rPh sb="15" eb="18">
      <t>ショウスウテン</t>
    </rPh>
    <rPh sb="18" eb="19">
      <t>ダイ</t>
    </rPh>
    <rPh sb="20" eb="21">
      <t>クライ</t>
    </rPh>
    <rPh sb="21" eb="23">
      <t>ミマン</t>
    </rPh>
    <rPh sb="23" eb="24">
      <t>キ</t>
    </rPh>
    <rPh sb="24" eb="25">
      <t>ス</t>
    </rPh>
    <phoneticPr fontId="2"/>
  </si>
  <si>
    <r>
      <t xml:space="preserve">報酬Ⅰの日額　J
</t>
    </r>
    <r>
      <rPr>
        <sz val="8"/>
        <color theme="1"/>
        <rFont val="ＭＳ Ｐゴシック"/>
        <family val="3"/>
        <charset val="128"/>
        <scheme val="minor"/>
      </rPr>
      <t>（F÷C，少数点第2位未満切捨て）</t>
    </r>
    <rPh sb="0" eb="2">
      <t>ホウシュウ</t>
    </rPh>
    <rPh sb="4" eb="6">
      <t>ニチガク</t>
    </rPh>
    <rPh sb="14" eb="16">
      <t>ショウスウ</t>
    </rPh>
    <rPh sb="16" eb="17">
      <t>テン</t>
    </rPh>
    <rPh sb="17" eb="18">
      <t>ダイ</t>
    </rPh>
    <rPh sb="19" eb="20">
      <t>クライ</t>
    </rPh>
    <rPh sb="20" eb="22">
      <t>ミマン</t>
    </rPh>
    <rPh sb="22" eb="23">
      <t>キ</t>
    </rPh>
    <rPh sb="23" eb="24">
      <t>ス</t>
    </rPh>
    <phoneticPr fontId="2"/>
  </si>
  <si>
    <t>休業期間（前ページBの期間）</t>
    <rPh sb="0" eb="2">
      <t>キュウギョウ</t>
    </rPh>
    <rPh sb="2" eb="4">
      <t>キカン</t>
    </rPh>
    <rPh sb="5" eb="6">
      <t>ゼン</t>
    </rPh>
    <rPh sb="11" eb="13">
      <t>キカン</t>
    </rPh>
    <phoneticPr fontId="2"/>
  </si>
  <si>
    <r>
      <t xml:space="preserve">年金額合計　L
</t>
    </r>
    <r>
      <rPr>
        <sz val="8"/>
        <color theme="1"/>
        <rFont val="ＭＳ Ｐゴシック"/>
        <family val="3"/>
        <charset val="128"/>
        <scheme val="minor"/>
      </rPr>
      <t>（年額）</t>
    </r>
    <rPh sb="0" eb="2">
      <t>ネンキン</t>
    </rPh>
    <rPh sb="2" eb="3">
      <t>ガク</t>
    </rPh>
    <rPh sb="3" eb="5">
      <t>ゴウケイ</t>
    </rPh>
    <rPh sb="9" eb="11">
      <t>ネンガク</t>
    </rPh>
    <phoneticPr fontId="2"/>
  </si>
  <si>
    <t>日</t>
    <rPh sb="0" eb="1">
      <t>ニチ</t>
    </rPh>
    <phoneticPr fontId="2"/>
  </si>
  <si>
    <t>２　給付対象日数及び控除額（報酬との調整額）の計算</t>
    <rPh sb="2" eb="4">
      <t>キュウフ</t>
    </rPh>
    <rPh sb="4" eb="6">
      <t>タイショウ</t>
    </rPh>
    <rPh sb="6" eb="8">
      <t>ニッスウ</t>
    </rPh>
    <rPh sb="8" eb="9">
      <t>オヨ</t>
    </rPh>
    <rPh sb="10" eb="13">
      <t>コウジョガク</t>
    </rPh>
    <rPh sb="14" eb="16">
      <t>ホウシュウ</t>
    </rPh>
    <rPh sb="18" eb="21">
      <t>チョウセイガク</t>
    </rPh>
    <rPh sb="23" eb="25">
      <t>ケイサン</t>
    </rPh>
    <phoneticPr fontId="2"/>
  </si>
  <si>
    <r>
      <t>給付日額と比較する額　</t>
    </r>
    <r>
      <rPr>
        <b/>
        <sz val="9"/>
        <color theme="1"/>
        <rFont val="ＭＳ Ｐゴシック"/>
        <family val="3"/>
        <charset val="128"/>
        <scheme val="minor"/>
      </rPr>
      <t>③</t>
    </r>
    <r>
      <rPr>
        <sz val="9"/>
        <color theme="1"/>
        <rFont val="ＭＳ Ｐゴシック"/>
        <family val="2"/>
        <scheme val="minor"/>
      </rPr>
      <t xml:space="preserve">
</t>
    </r>
    <r>
      <rPr>
        <sz val="8"/>
        <color theme="1"/>
        <rFont val="ＭＳ Ｐゴシック"/>
        <family val="3"/>
        <charset val="128"/>
        <scheme val="minor"/>
      </rPr>
      <t>（報酬日額①と年金日額②を比較していずれか</t>
    </r>
    <r>
      <rPr>
        <sz val="8"/>
        <color rgb="FFFF0000"/>
        <rFont val="ＭＳ Ｐゴシック"/>
        <family val="3"/>
        <charset val="128"/>
        <scheme val="minor"/>
      </rPr>
      <t>高い額</t>
    </r>
    <r>
      <rPr>
        <sz val="8"/>
        <color theme="1"/>
        <rFont val="ＭＳ Ｐゴシック"/>
        <family val="3"/>
        <charset val="128"/>
        <scheme val="minor"/>
      </rPr>
      <t>，同額の場合はその額）</t>
    </r>
    <rPh sb="0" eb="2">
      <t>キュウフ</t>
    </rPh>
    <rPh sb="2" eb="4">
      <t>ニチガク</t>
    </rPh>
    <rPh sb="5" eb="7">
      <t>ヒカク</t>
    </rPh>
    <rPh sb="9" eb="10">
      <t>ガク</t>
    </rPh>
    <rPh sb="14" eb="16">
      <t>ホウシュウ</t>
    </rPh>
    <rPh sb="16" eb="18">
      <t>ニチガク</t>
    </rPh>
    <rPh sb="20" eb="22">
      <t>ネンキン</t>
    </rPh>
    <rPh sb="22" eb="24">
      <t>ニチガク</t>
    </rPh>
    <rPh sb="26" eb="28">
      <t>ヒカク</t>
    </rPh>
    <rPh sb="34" eb="35">
      <t>タカ</t>
    </rPh>
    <rPh sb="36" eb="37">
      <t>ガク</t>
    </rPh>
    <rPh sb="38" eb="39">
      <t>ドウ</t>
    </rPh>
    <rPh sb="39" eb="40">
      <t>ガク</t>
    </rPh>
    <rPh sb="41" eb="43">
      <t>バアイ</t>
    </rPh>
    <rPh sb="46" eb="47">
      <t>ガク</t>
    </rPh>
    <phoneticPr fontId="2"/>
  </si>
  <si>
    <t>円</t>
    <rPh sb="0" eb="1">
      <t>エン</t>
    </rPh>
    <phoneticPr fontId="2"/>
  </si>
  <si>
    <r>
      <t>控除額　</t>
    </r>
    <r>
      <rPr>
        <b/>
        <sz val="9"/>
        <color theme="1"/>
        <rFont val="ＭＳ Ｐゴシック"/>
        <family val="3"/>
        <charset val="128"/>
        <scheme val="minor"/>
      </rPr>
      <t xml:space="preserve">⑥
</t>
    </r>
    <r>
      <rPr>
        <sz val="8"/>
        <color theme="1"/>
        <rFont val="ＭＳ Ｐゴシック"/>
        <family val="3"/>
        <charset val="128"/>
        <scheme val="minor"/>
      </rPr>
      <t>（前ページ③×給付対象日数⑤）</t>
    </r>
    <rPh sb="0" eb="3">
      <t>コウジョガク</t>
    </rPh>
    <phoneticPr fontId="2"/>
  </si>
  <si>
    <t>３　請求金額の計算</t>
    <rPh sb="2" eb="4">
      <t>セイキュウ</t>
    </rPh>
    <rPh sb="4" eb="6">
      <t>キンガク</t>
    </rPh>
    <rPh sb="7" eb="9">
      <t>ケイサン</t>
    </rPh>
    <phoneticPr fontId="2"/>
  </si>
  <si>
    <t xml:space="preserve">  給付日額④　×　給付対象日数の合計⑦　－　控除額の合計⑧　＝</t>
    <rPh sb="2" eb="4">
      <t>キュウフ</t>
    </rPh>
    <rPh sb="4" eb="6">
      <t>ニチガク</t>
    </rPh>
    <rPh sb="10" eb="12">
      <t>キュウフ</t>
    </rPh>
    <rPh sb="12" eb="14">
      <t>タイショウ</t>
    </rPh>
    <rPh sb="14" eb="16">
      <t>ニッスウ</t>
    </rPh>
    <rPh sb="17" eb="19">
      <t>ゴウケイ</t>
    </rPh>
    <rPh sb="23" eb="26">
      <t>コウジョガク</t>
    </rPh>
    <rPh sb="27" eb="29">
      <t>ゴウケイ</t>
    </rPh>
    <phoneticPr fontId="2"/>
  </si>
  <si>
    <r>
      <t>B1～B3の期間の
給付対象日数の合計　</t>
    </r>
    <r>
      <rPr>
        <b/>
        <sz val="9"/>
        <color theme="1"/>
        <rFont val="ＭＳ Ｐゴシック"/>
        <family val="3"/>
        <charset val="128"/>
        <scheme val="minor"/>
      </rPr>
      <t>⑦</t>
    </r>
    <rPh sb="6" eb="8">
      <t>キカン</t>
    </rPh>
    <rPh sb="10" eb="12">
      <t>キュウフ</t>
    </rPh>
    <rPh sb="12" eb="14">
      <t>タイショウ</t>
    </rPh>
    <rPh sb="14" eb="16">
      <t>ニッスウ</t>
    </rPh>
    <rPh sb="17" eb="19">
      <t>ゴウケイ</t>
    </rPh>
    <phoneticPr fontId="2"/>
  </si>
  <si>
    <r>
      <t>B1～B3の期間の
控除額の合計　 　　　　</t>
    </r>
    <r>
      <rPr>
        <b/>
        <sz val="9"/>
        <color theme="1"/>
        <rFont val="ＭＳ Ｐゴシック"/>
        <family val="3"/>
        <charset val="128"/>
        <scheme val="minor"/>
      </rPr>
      <t>⑧</t>
    </r>
    <rPh sb="6" eb="8">
      <t>キカン</t>
    </rPh>
    <rPh sb="10" eb="13">
      <t>コウジョガク</t>
    </rPh>
    <rPh sb="14" eb="16">
      <t>ゴウケイ</t>
    </rPh>
    <phoneticPr fontId="2"/>
  </si>
  <si>
    <r>
      <rPr>
        <b/>
        <sz val="9"/>
        <color theme="1"/>
        <rFont val="ＭＳ Ｐゴシック"/>
        <family val="3"/>
        <charset val="128"/>
        <scheme val="minor"/>
      </rPr>
      <t>B1</t>
    </r>
    <r>
      <rPr>
        <sz val="9"/>
        <color theme="1"/>
        <rFont val="ＭＳ Ｐゴシック"/>
        <family val="3"/>
        <charset val="128"/>
        <scheme val="minor"/>
      </rPr>
      <t>の期間</t>
    </r>
    <rPh sb="3" eb="5">
      <t>キカン</t>
    </rPh>
    <phoneticPr fontId="2"/>
  </si>
  <si>
    <r>
      <rPr>
        <b/>
        <sz val="9"/>
        <color theme="1"/>
        <rFont val="ＭＳ Ｐゴシック"/>
        <family val="3"/>
        <charset val="128"/>
        <scheme val="minor"/>
      </rPr>
      <t>B2</t>
    </r>
    <r>
      <rPr>
        <sz val="9"/>
        <color theme="1"/>
        <rFont val="ＭＳ Ｐゴシック"/>
        <family val="3"/>
        <charset val="128"/>
        <scheme val="minor"/>
      </rPr>
      <t>の期間</t>
    </r>
    <rPh sb="3" eb="5">
      <t>キカン</t>
    </rPh>
    <phoneticPr fontId="2"/>
  </si>
  <si>
    <r>
      <rPr>
        <b/>
        <sz val="9"/>
        <color theme="1"/>
        <rFont val="ＭＳ Ｐゴシック"/>
        <family val="3"/>
        <charset val="128"/>
        <scheme val="minor"/>
      </rPr>
      <t>B3</t>
    </r>
    <r>
      <rPr>
        <sz val="9"/>
        <color theme="1"/>
        <rFont val="ＭＳ Ｐゴシック"/>
        <family val="3"/>
        <charset val="128"/>
        <scheme val="minor"/>
      </rPr>
      <t>の期間</t>
    </r>
    <rPh sb="3" eb="5">
      <t>キカン</t>
    </rPh>
    <phoneticPr fontId="2"/>
  </si>
  <si>
    <r>
      <t>【休業期間の報酬の計算】　</t>
    </r>
    <r>
      <rPr>
        <sz val="8"/>
        <color rgb="FFFF0000"/>
        <rFont val="ＭＳ Ｐゴシック"/>
        <family val="3"/>
        <charset val="128"/>
        <scheme val="minor"/>
      </rPr>
      <t>※ 休業期間Bは，給料の支給割合Dごとに，B1からB3へ期間の順に記入してください。</t>
    </r>
    <rPh sb="1" eb="3">
      <t>キュウギョウ</t>
    </rPh>
    <rPh sb="3" eb="5">
      <t>キカン</t>
    </rPh>
    <rPh sb="6" eb="8">
      <t>ホウシュウ</t>
    </rPh>
    <rPh sb="9" eb="11">
      <t>ケイサン</t>
    </rPh>
    <rPh sb="15" eb="17">
      <t>キュウギョウ</t>
    </rPh>
    <rPh sb="17" eb="19">
      <t>キカン</t>
    </rPh>
    <rPh sb="22" eb="24">
      <t>キュウリョウ</t>
    </rPh>
    <rPh sb="25" eb="27">
      <t>シキュウ</t>
    </rPh>
    <rPh sb="27" eb="28">
      <t>ワ</t>
    </rPh>
    <rPh sb="28" eb="29">
      <t>ア</t>
    </rPh>
    <rPh sb="41" eb="43">
      <t>キカン</t>
    </rPh>
    <rPh sb="44" eb="45">
      <t>ジュン</t>
    </rPh>
    <rPh sb="46" eb="48">
      <t>キニュウ</t>
    </rPh>
    <phoneticPr fontId="2"/>
  </si>
  <si>
    <r>
      <t>給付対象日数　</t>
    </r>
    <r>
      <rPr>
        <b/>
        <sz val="9"/>
        <color theme="1"/>
        <rFont val="ＭＳ Ｐゴシック"/>
        <family val="3"/>
        <charset val="128"/>
        <scheme val="minor"/>
      </rPr>
      <t xml:space="preserve">⑤
</t>
    </r>
    <r>
      <rPr>
        <sz val="8"/>
        <color theme="1"/>
        <rFont val="ＭＳ Ｐゴシック"/>
        <family val="3"/>
        <charset val="128"/>
        <scheme val="minor"/>
      </rPr>
      <t>（上記期間の給与支給対象日数Cのうち，
④＞前ページ③となる日数）</t>
    </r>
    <rPh sb="0" eb="2">
      <t>キュウフ</t>
    </rPh>
    <rPh sb="2" eb="4">
      <t>タイショウ</t>
    </rPh>
    <rPh sb="4" eb="6">
      <t>ニッスウ</t>
    </rPh>
    <rPh sb="31" eb="32">
      <t>ゼン</t>
    </rPh>
    <phoneticPr fontId="2"/>
  </si>
  <si>
    <r>
      <t>当該月の勤務不能と認めた期間
（</t>
    </r>
    <r>
      <rPr>
        <b/>
        <sz val="8"/>
        <color theme="1"/>
        <rFont val="ＭＳ Ｐゴシック"/>
        <family val="3"/>
        <charset val="128"/>
        <scheme val="minor"/>
      </rPr>
      <t>歴月単位</t>
    </r>
    <r>
      <rPr>
        <sz val="8"/>
        <color theme="1"/>
        <rFont val="ＭＳ Ｐゴシック"/>
        <family val="3"/>
        <charset val="128"/>
        <scheme val="minor"/>
      </rPr>
      <t>）</t>
    </r>
    <rPh sb="0" eb="2">
      <t>トウガイ</t>
    </rPh>
    <rPh sb="2" eb="3">
      <t>ヅキ</t>
    </rPh>
    <rPh sb="4" eb="6">
      <t>キンム</t>
    </rPh>
    <rPh sb="6" eb="8">
      <t>フノウ</t>
    </rPh>
    <rPh sb="9" eb="10">
      <t>ミト</t>
    </rPh>
    <rPh sb="12" eb="14">
      <t>キカン</t>
    </rPh>
    <rPh sb="16" eb="17">
      <t>レキ</t>
    </rPh>
    <rPh sb="17" eb="18">
      <t>ツキ</t>
    </rPh>
    <rPh sb="18" eb="20">
      <t>タンイ</t>
    </rPh>
    <phoneticPr fontId="2"/>
  </si>
  <si>
    <t>義務教育等教員特別手当</t>
    <rPh sb="0" eb="2">
      <t>ギム</t>
    </rPh>
    <rPh sb="2" eb="4">
      <t>キョウイク</t>
    </rPh>
    <rPh sb="4" eb="5">
      <t>トウ</t>
    </rPh>
    <rPh sb="5" eb="7">
      <t>キョウイン</t>
    </rPh>
    <rPh sb="7" eb="9">
      <t>トクベツ</t>
    </rPh>
    <rPh sb="9" eb="11">
      <t>テアテ</t>
    </rPh>
    <phoneticPr fontId="2"/>
  </si>
  <si>
    <t>傷病手当金</t>
    <rPh sb="0" eb="2">
      <t>ショウビョウ</t>
    </rPh>
    <rPh sb="2" eb="5">
      <t>テアテキン</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</si>
  <si>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</si>
  <si>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注　次の書類を添付してください。</t>
    <rPh sb="0" eb="1">
      <t>チュウ</t>
    </rPh>
    <rPh sb="2" eb="3">
      <t>ツギ</t>
    </rPh>
    <rPh sb="4" eb="6">
      <t>ショルイ</t>
    </rPh>
    <rPh sb="7" eb="9">
      <t>テンプ</t>
    </rPh>
    <phoneticPr fontId="2"/>
  </si>
  <si>
    <t>（当該月の勤務不能と認めた期間の末日の翌日以降に証明してください。）</t>
    <rPh sb="1" eb="3">
      <t>トウガイ</t>
    </rPh>
    <rPh sb="3" eb="4">
      <t>ツキ</t>
    </rPh>
    <rPh sb="5" eb="7">
      <t>キンム</t>
    </rPh>
    <rPh sb="7" eb="9">
      <t>フノウ</t>
    </rPh>
    <rPh sb="10" eb="11">
      <t>ミト</t>
    </rPh>
    <rPh sb="13" eb="15">
      <t>キカン</t>
    </rPh>
    <rPh sb="16" eb="18">
      <t>マツジツ</t>
    </rPh>
    <rPh sb="19" eb="21">
      <t>ヨクジツ</t>
    </rPh>
    <rPh sb="21" eb="23">
      <t>イコウ</t>
    </rPh>
    <rPh sb="24" eb="26">
      <t>ショウメイ</t>
    </rPh>
    <phoneticPr fontId="2"/>
  </si>
  <si>
    <t>(請求日は請求期間の末日の翌日以降）</t>
    <rPh sb="1" eb="4">
      <t>セイキュウビ</t>
    </rPh>
    <rPh sb="5" eb="7">
      <t>セイキュウ</t>
    </rPh>
    <rPh sb="7" eb="9">
      <t>キカン</t>
    </rPh>
    <rPh sb="10" eb="12">
      <t>マツジツ</t>
    </rPh>
    <rPh sb="13" eb="15">
      <t>ヨクジツ</t>
    </rPh>
    <rPh sb="15" eb="17">
      <t>イコウ</t>
    </rPh>
    <phoneticPr fontId="2"/>
  </si>
  <si>
    <t>　療養のため，上記の期間，勤務できなかったことを証明します。</t>
    <rPh sb="1" eb="3">
      <t>リョウヨウ</t>
    </rPh>
    <rPh sb="7" eb="9">
      <t>ジョウキ</t>
    </rPh>
    <rPh sb="10" eb="12">
      <t>キカン</t>
    </rPh>
    <rPh sb="13" eb="15">
      <t>キンム</t>
    </rPh>
    <rPh sb="24" eb="26">
      <t>ショウメイ</t>
    </rPh>
    <phoneticPr fontId="2"/>
  </si>
  <si>
    <r>
      <t>年金日額　</t>
    </r>
    <r>
      <rPr>
        <b/>
        <sz val="9"/>
        <color theme="1"/>
        <rFont val="ＭＳ Ｐゴシック"/>
        <family val="3"/>
        <charset val="128"/>
        <scheme val="minor"/>
      </rPr>
      <t xml:space="preserve">②
</t>
    </r>
    <r>
      <rPr>
        <sz val="8"/>
        <color theme="1"/>
        <rFont val="ＭＳ Ｐゴシック"/>
        <family val="3"/>
        <charset val="128"/>
        <scheme val="minor"/>
      </rPr>
      <t>（L÷264，
1円未満切捨て）</t>
    </r>
    <rPh sb="0" eb="2">
      <t>ネンキン</t>
    </rPh>
    <rPh sb="2" eb="4">
      <t>ニチガク</t>
    </rPh>
    <rPh sb="16" eb="17">
      <t>エン</t>
    </rPh>
    <rPh sb="17" eb="19">
      <t>ミマン</t>
    </rPh>
    <rPh sb="19" eb="20">
      <t>キ</t>
    </rPh>
    <rPh sb="20" eb="21">
      <t>ス</t>
    </rPh>
    <phoneticPr fontId="2"/>
  </si>
  <si>
    <t>から</t>
    <phoneticPr fontId="2"/>
  </si>
  <si>
    <t>まで</t>
    <phoneticPr fontId="2"/>
  </si>
  <si>
    <t>新規</t>
    <rPh sb="0" eb="2">
      <t>シンキ</t>
    </rPh>
    <phoneticPr fontId="2"/>
  </si>
  <si>
    <t>区分</t>
    <rPh sb="0" eb="2">
      <t>クブン</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</si>
  <si>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</si>
  <si>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　月分から</t>
    <rPh sb="1" eb="2">
      <t>ガツ</t>
    </rPh>
    <phoneticPr fontId="2"/>
  </si>
  <si>
    <t>●退職者のみ
 記入する。</t>
    <rPh sb="1" eb="4">
      <t>タイショクシャ</t>
    </rPh>
    <rPh sb="8" eb="10">
      <t>キニュウ</t>
    </rPh>
    <phoneticPr fontId="2"/>
  </si>
  <si>
    <t>✓</t>
  </si>
  <si>
    <t>（1円未満切捨て）</t>
    <rPh sb="2" eb="3">
      <t>エン</t>
    </rPh>
    <rPh sb="3" eb="5">
      <t>ミマン</t>
    </rPh>
    <rPh sb="5" eb="6">
      <t>キ</t>
    </rPh>
    <rPh sb="6" eb="7">
      <t>ス</t>
    </rPh>
    <phoneticPr fontId="2"/>
  </si>
  <si>
    <t>記入例③</t>
    <rPh sb="0" eb="2">
      <t>キニュウ</t>
    </rPh>
    <rPh sb="2" eb="3">
      <t>レイ</t>
    </rPh>
    <phoneticPr fontId="2"/>
  </si>
  <si>
    <t>記入例④</t>
    <rPh sb="0" eb="2">
      <t>キニュウ</t>
    </rPh>
    <rPh sb="2" eb="3">
      <t>レイ</t>
    </rPh>
    <phoneticPr fontId="2"/>
  </si>
  <si>
    <t>　受給権なし</t>
    <rPh sb="1" eb="3">
      <t>ジュキュウ</t>
    </rPh>
    <rPh sb="3" eb="4">
      <t>ケン</t>
    </rPh>
    <phoneticPr fontId="2"/>
  </si>
  <si>
    <t>　受給権あり</t>
    <rPh sb="1" eb="3">
      <t>ジュキュウ</t>
    </rPh>
    <rPh sb="3" eb="4">
      <t>ケン</t>
    </rPh>
    <phoneticPr fontId="2"/>
  </si>
  <si>
    <t>障害基礎年金
老齢基礎年金</t>
    <rPh sb="0" eb="2">
      <t>ショウガイ</t>
    </rPh>
    <rPh sb="2" eb="4">
      <t>キソ</t>
    </rPh>
    <rPh sb="4" eb="6">
      <t>ネンキン</t>
    </rPh>
    <rPh sb="7" eb="9">
      <t>ロウレイ</t>
    </rPh>
    <rPh sb="9" eb="11">
      <t>キソ</t>
    </rPh>
    <rPh sb="11" eb="13">
      <t>ネンキン</t>
    </rPh>
    <phoneticPr fontId="2"/>
  </si>
  <si>
    <t>障害手当金</t>
    <rPh sb="0" eb="2">
      <t>ショウガイ</t>
    </rPh>
    <rPh sb="2" eb="5">
      <t>テアテキン</t>
    </rPh>
    <phoneticPr fontId="2"/>
  </si>
  <si>
    <t>の報酬等については，下記のとおりです。</t>
    <rPh sb="1" eb="3">
      <t>ホウシュウ</t>
    </rPh>
    <rPh sb="3" eb="4">
      <t>トウ</t>
    </rPh>
    <rPh sb="10" eb="12">
      <t>カキ</t>
    </rPh>
    <phoneticPr fontId="2"/>
  </si>
  <si>
    <r>
      <t>【年金日額の計算】</t>
    </r>
    <r>
      <rPr>
        <sz val="8"/>
        <color rgb="FFFF0000"/>
        <rFont val="ＭＳ Ｐゴシック"/>
        <family val="3"/>
        <charset val="128"/>
        <scheme val="minor"/>
      </rPr>
      <t>※ 該当者のみ記入</t>
    </r>
    <rPh sb="1" eb="3">
      <t>ネンキン</t>
    </rPh>
    <rPh sb="3" eb="5">
      <t>ニチガク</t>
    </rPh>
    <rPh sb="6" eb="8">
      <t>ケイサン</t>
    </rPh>
    <rPh sb="11" eb="14">
      <t>ガイトウシャ</t>
    </rPh>
    <rPh sb="16" eb="18">
      <t>キニュウ</t>
    </rPh>
    <phoneticPr fontId="2"/>
  </si>
  <si>
    <t>上記期間Bの給与支給対象日数 C</t>
    <rPh sb="0" eb="2">
      <t>ジョウキ</t>
    </rPh>
    <rPh sb="2" eb="4">
      <t>キカン</t>
    </rPh>
    <rPh sb="6" eb="8">
      <t>キュウヨ</t>
    </rPh>
    <rPh sb="8" eb="10">
      <t>シキュウ</t>
    </rPh>
    <rPh sb="10" eb="12">
      <t>タイショウ</t>
    </rPh>
    <rPh sb="12" eb="14">
      <t>ニッスウ</t>
    </rPh>
    <phoneticPr fontId="2"/>
  </si>
  <si>
    <t>上記期間Bの給料の支給割合 　 D</t>
    <rPh sb="0" eb="2">
      <t>ジョウキ</t>
    </rPh>
    <rPh sb="2" eb="4">
      <t>キカン</t>
    </rPh>
    <rPh sb="6" eb="8">
      <t>キュウリョウ</t>
    </rPh>
    <rPh sb="9" eb="11">
      <t>シキュウ</t>
    </rPh>
    <rPh sb="11" eb="13">
      <t>ワリアイ</t>
    </rPh>
    <phoneticPr fontId="2"/>
  </si>
  <si>
    <t>障害厚生（共済）年金</t>
    <rPh sb="0" eb="2">
      <t>ショウガイ</t>
    </rPh>
    <rPh sb="2" eb="4">
      <t>コウセイ</t>
    </rPh>
    <rPh sb="5" eb="7">
      <t>キョウサイ</t>
    </rPh>
    <rPh sb="8" eb="10">
      <t>ネンキン</t>
    </rPh>
    <phoneticPr fontId="2"/>
  </si>
  <si>
    <t>老齢厚生年金</t>
    <rPh sb="0" eb="2">
      <t>ロウレイ</t>
    </rPh>
    <rPh sb="2" eb="4">
      <t>コウセイ</t>
    </rPh>
    <rPh sb="4" eb="6">
      <t>ネンキン</t>
    </rPh>
    <phoneticPr fontId="2"/>
  </si>
  <si>
    <t>共済　花子</t>
    <rPh sb="0" eb="2">
      <t>キョウサイ</t>
    </rPh>
    <rPh sb="3" eb="5">
      <t>ハナコ</t>
    </rPh>
    <phoneticPr fontId="2"/>
  </si>
  <si>
    <t>654321</t>
    <phoneticPr fontId="2"/>
  </si>
  <si>
    <t>本来の月額 E</t>
    <rPh sb="0" eb="2">
      <t>ホンライ</t>
    </rPh>
    <rPh sb="3" eb="4">
      <t>ゲツ</t>
    </rPh>
    <rPh sb="4" eb="5">
      <t>ガク</t>
    </rPh>
    <phoneticPr fontId="2"/>
  </si>
  <si>
    <t>特地勤務（へき地）手当</t>
    <rPh sb="0" eb="1">
      <t>トク</t>
    </rPh>
    <rPh sb="1" eb="2">
      <t>チ</t>
    </rPh>
    <rPh sb="2" eb="4">
      <t>キンム</t>
    </rPh>
    <rPh sb="7" eb="8">
      <t>チ</t>
    </rPh>
    <rPh sb="9" eb="11">
      <t>テアテ</t>
    </rPh>
    <phoneticPr fontId="2"/>
  </si>
  <si>
    <t>準特地勤務（準へき地）手当</t>
    <rPh sb="0" eb="1">
      <t>ジュン</t>
    </rPh>
    <rPh sb="1" eb="2">
      <t>トク</t>
    </rPh>
    <rPh sb="2" eb="3">
      <t>チ</t>
    </rPh>
    <rPh sb="3" eb="5">
      <t>キンム</t>
    </rPh>
    <rPh sb="6" eb="7">
      <t>ジュン</t>
    </rPh>
    <rPh sb="9" eb="10">
      <t>チ</t>
    </rPh>
    <rPh sb="11" eb="13">
      <t>テアテ</t>
    </rPh>
    <phoneticPr fontId="2"/>
  </si>
  <si>
    <r>
      <t>G×期間</t>
    </r>
    <r>
      <rPr>
        <b/>
        <sz val="9"/>
        <color theme="1"/>
        <rFont val="ＭＳ Ｐゴシック"/>
        <family val="3"/>
        <charset val="128"/>
        <scheme val="minor"/>
      </rPr>
      <t>B1</t>
    </r>
    <r>
      <rPr>
        <sz val="9"/>
        <color theme="1"/>
        <rFont val="ＭＳ Ｐゴシック"/>
        <family val="2"/>
        <scheme val="minor"/>
      </rPr>
      <t>の支給割合（0～1）</t>
    </r>
    <rPh sb="2" eb="4">
      <t>キカン</t>
    </rPh>
    <rPh sb="7" eb="9">
      <t>シキュウ</t>
    </rPh>
    <rPh sb="9" eb="11">
      <t>ワリアイ</t>
    </rPh>
    <phoneticPr fontId="2"/>
  </si>
  <si>
    <t>割合</t>
    <rPh sb="0" eb="2">
      <t>ワリアイ</t>
    </rPh>
    <phoneticPr fontId="2"/>
  </si>
  <si>
    <r>
      <t>G×期間</t>
    </r>
    <r>
      <rPr>
        <b/>
        <sz val="9"/>
        <color theme="1"/>
        <rFont val="ＭＳ Ｐゴシック"/>
        <family val="3"/>
        <charset val="128"/>
        <scheme val="minor"/>
      </rPr>
      <t>B2</t>
    </r>
    <r>
      <rPr>
        <sz val="9"/>
        <color theme="1"/>
        <rFont val="ＭＳ Ｐゴシック"/>
        <family val="2"/>
        <scheme val="minor"/>
      </rPr>
      <t>の支給割合（0～1）</t>
    </r>
    <rPh sb="2" eb="4">
      <t>キカン</t>
    </rPh>
    <rPh sb="7" eb="9">
      <t>シキュウ</t>
    </rPh>
    <rPh sb="9" eb="11">
      <t>ワリアイ</t>
    </rPh>
    <phoneticPr fontId="2"/>
  </si>
  <si>
    <r>
      <t>G×期間</t>
    </r>
    <r>
      <rPr>
        <b/>
        <sz val="9"/>
        <color theme="1"/>
        <rFont val="ＭＳ Ｐゴシック"/>
        <family val="3"/>
        <charset val="128"/>
        <scheme val="minor"/>
      </rPr>
      <t>B3</t>
    </r>
    <r>
      <rPr>
        <sz val="9"/>
        <color theme="1"/>
        <rFont val="ＭＳ Ｐゴシック"/>
        <family val="2"/>
        <scheme val="minor"/>
      </rPr>
      <t>の支給割合（0～1）</t>
    </r>
    <rPh sb="2" eb="4">
      <t>キカン</t>
    </rPh>
    <rPh sb="7" eb="9">
      <t>シキュウ</t>
    </rPh>
    <rPh sb="9" eb="11">
      <t>ワリアイ</t>
    </rPh>
    <phoneticPr fontId="2"/>
  </si>
  <si>
    <t>（E×支給割合×C/A，1円未満切捨て）</t>
    <phoneticPr fontId="2"/>
  </si>
  <si>
    <t>（組合員）</t>
    <rPh sb="1" eb="4">
      <t>クミアイイン</t>
    </rPh>
    <phoneticPr fontId="2"/>
  </si>
  <si>
    <t>　　当たりの額を算出して，報酬Ⅱへ記入してください。</t>
    <rPh sb="2" eb="3">
      <t>ア</t>
    </rPh>
    <rPh sb="13" eb="15">
      <t>ホウシュウ</t>
    </rPh>
    <rPh sb="17" eb="19">
      <t>キニュウ</t>
    </rPh>
    <phoneticPr fontId="2"/>
  </si>
  <si>
    <r>
      <rPr>
        <b/>
        <sz val="11"/>
        <color theme="1"/>
        <rFont val="ＭＳ Ｐゴシック"/>
        <family val="3"/>
        <charset val="128"/>
        <scheme val="minor"/>
      </rPr>
      <t>別紙（１枚目）</t>
    </r>
    <r>
      <rPr>
        <sz val="11"/>
        <color theme="1"/>
        <rFont val="ＭＳ Ｐゴシック"/>
        <family val="2"/>
        <scheme val="minor"/>
      </rPr>
      <t>　報酬支給額等証明書</t>
    </r>
    <r>
      <rPr>
        <sz val="11"/>
        <color theme="1"/>
        <rFont val="ＭＳ Ｐゴシック"/>
        <family val="3"/>
        <charset val="128"/>
        <scheme val="minor"/>
      </rPr>
      <t xml:space="preserve"> </t>
    </r>
    <r>
      <rPr>
        <sz val="11"/>
        <color theme="1"/>
        <rFont val="ＭＳ Ｐゴシック"/>
        <family val="2"/>
        <scheme val="minor"/>
      </rPr>
      <t>兼</t>
    </r>
    <r>
      <rPr>
        <sz val="11"/>
        <color theme="1"/>
        <rFont val="ＭＳ Ｐゴシック"/>
        <family val="3"/>
        <charset val="128"/>
        <scheme val="minor"/>
      </rPr>
      <t xml:space="preserve"> </t>
    </r>
    <r>
      <rPr>
        <sz val="11"/>
        <color theme="1"/>
        <rFont val="ＭＳ Ｐゴシック"/>
        <family val="2"/>
        <scheme val="minor"/>
      </rPr>
      <t>給付金請求額計算書（傷病手当金等）</t>
    </r>
    <rPh sb="0" eb="2">
      <t>ベッシ</t>
    </rPh>
    <rPh sb="4" eb="6">
      <t>マイメ</t>
    </rPh>
    <rPh sb="8" eb="10">
      <t>ホウシュウ</t>
    </rPh>
    <rPh sb="10" eb="13">
      <t>シキュウガク</t>
    </rPh>
    <rPh sb="13" eb="14">
      <t>トウ</t>
    </rPh>
    <rPh sb="14" eb="17">
      <t>ショウメイショ</t>
    </rPh>
    <rPh sb="18" eb="19">
      <t>ケン</t>
    </rPh>
    <rPh sb="20" eb="22">
      <t>キュウフ</t>
    </rPh>
    <rPh sb="22" eb="23">
      <t>キン</t>
    </rPh>
    <rPh sb="23" eb="26">
      <t>セイキュウガク</t>
    </rPh>
    <rPh sb="26" eb="29">
      <t>ケイサンショ</t>
    </rPh>
    <rPh sb="30" eb="32">
      <t>ショウビョウ</t>
    </rPh>
    <rPh sb="32" eb="35">
      <t>テアテキン</t>
    </rPh>
    <rPh sb="35" eb="36">
      <t>トウ</t>
    </rPh>
    <phoneticPr fontId="2"/>
  </si>
  <si>
    <r>
      <rPr>
        <b/>
        <sz val="11"/>
        <color theme="1"/>
        <rFont val="ＭＳ Ｐゴシック"/>
        <family val="3"/>
        <charset val="128"/>
        <scheme val="minor"/>
      </rPr>
      <t>別紙（２枚目）</t>
    </r>
    <r>
      <rPr>
        <sz val="11"/>
        <color theme="1"/>
        <rFont val="ＭＳ Ｐゴシック"/>
        <family val="2"/>
        <scheme val="minor"/>
      </rPr>
      <t>　報酬支給額等証明書</t>
    </r>
    <r>
      <rPr>
        <sz val="11"/>
        <color theme="1"/>
        <rFont val="ＭＳ Ｐゴシック"/>
        <family val="3"/>
        <charset val="128"/>
        <scheme val="minor"/>
      </rPr>
      <t xml:space="preserve"> </t>
    </r>
    <r>
      <rPr>
        <sz val="11"/>
        <color theme="1"/>
        <rFont val="ＭＳ Ｐゴシック"/>
        <family val="2"/>
        <scheme val="minor"/>
      </rPr>
      <t>兼</t>
    </r>
    <r>
      <rPr>
        <sz val="11"/>
        <color theme="1"/>
        <rFont val="ＭＳ Ｐゴシック"/>
        <family val="3"/>
        <charset val="128"/>
        <scheme val="minor"/>
      </rPr>
      <t xml:space="preserve"> </t>
    </r>
    <r>
      <rPr>
        <sz val="11"/>
        <color theme="1"/>
        <rFont val="ＭＳ Ｐゴシック"/>
        <family val="2"/>
        <scheme val="minor"/>
      </rPr>
      <t>給付金請求額計算書（傷病手当金等）</t>
    </r>
    <rPh sb="0" eb="2">
      <t>ベッシ</t>
    </rPh>
    <rPh sb="4" eb="6">
      <t>マイメ</t>
    </rPh>
    <rPh sb="8" eb="10">
      <t>ホウシュウ</t>
    </rPh>
    <rPh sb="10" eb="13">
      <t>シキュウガク</t>
    </rPh>
    <rPh sb="13" eb="14">
      <t>トウ</t>
    </rPh>
    <rPh sb="14" eb="17">
      <t>ショウメイショ</t>
    </rPh>
    <rPh sb="18" eb="19">
      <t>ケン</t>
    </rPh>
    <rPh sb="20" eb="22">
      <t>キュウフ</t>
    </rPh>
    <rPh sb="22" eb="23">
      <t>キン</t>
    </rPh>
    <rPh sb="23" eb="26">
      <t>セイキュウガク</t>
    </rPh>
    <rPh sb="26" eb="29">
      <t>ケイサンショ</t>
    </rPh>
    <rPh sb="30" eb="32">
      <t>ショウビョウ</t>
    </rPh>
    <rPh sb="32" eb="35">
      <t>テアテキン</t>
    </rPh>
    <rPh sb="35" eb="36">
      <t>トウ</t>
    </rPh>
    <phoneticPr fontId="2"/>
  </si>
  <si>
    <t>注１　※印欄は記入しないでください。　　２　請求期間の末日の翌日以降に医師の証明を受けた上で提出してください。</t>
    <rPh sb="0" eb="1">
      <t>チュウ</t>
    </rPh>
    <rPh sb="4" eb="5">
      <t>シルシ</t>
    </rPh>
    <rPh sb="5" eb="6">
      <t>ラン</t>
    </rPh>
    <rPh sb="7" eb="9">
      <t>キニュウ</t>
    </rPh>
    <phoneticPr fontId="2"/>
  </si>
  <si>
    <t>（２枚目へ続く。）</t>
    <rPh sb="2" eb="4">
      <t>マイメ</t>
    </rPh>
    <rPh sb="5" eb="6">
      <t>ツヅ</t>
    </rPh>
    <phoneticPr fontId="2"/>
  </si>
  <si>
    <r>
      <t>期間</t>
    </r>
    <r>
      <rPr>
        <b/>
        <sz val="9"/>
        <color theme="1"/>
        <rFont val="ＭＳ Ｐゴシック"/>
        <family val="3"/>
        <charset val="128"/>
        <scheme val="minor"/>
      </rPr>
      <t>B1</t>
    </r>
    <r>
      <rPr>
        <sz val="9"/>
        <color theme="1"/>
        <rFont val="ＭＳ Ｐゴシック"/>
        <family val="2"/>
        <scheme val="minor"/>
      </rPr>
      <t>の支給金額</t>
    </r>
    <rPh sb="0" eb="2">
      <t>キカン</t>
    </rPh>
    <rPh sb="5" eb="7">
      <t>シキュウ</t>
    </rPh>
    <rPh sb="7" eb="9">
      <t>キンガク</t>
    </rPh>
    <phoneticPr fontId="2"/>
  </si>
  <si>
    <r>
      <t>期間</t>
    </r>
    <r>
      <rPr>
        <b/>
        <sz val="9"/>
        <color theme="1"/>
        <rFont val="ＭＳ Ｐゴシック"/>
        <family val="3"/>
        <charset val="128"/>
        <scheme val="minor"/>
      </rPr>
      <t>B2</t>
    </r>
    <r>
      <rPr>
        <sz val="9"/>
        <color theme="1"/>
        <rFont val="ＭＳ Ｐゴシック"/>
        <family val="2"/>
        <scheme val="minor"/>
      </rPr>
      <t>の支給金額</t>
    </r>
    <rPh sb="0" eb="2">
      <t>キカン</t>
    </rPh>
    <rPh sb="5" eb="7">
      <t>シキュウ</t>
    </rPh>
    <rPh sb="7" eb="9">
      <t>キンガク</t>
    </rPh>
    <phoneticPr fontId="2"/>
  </si>
  <si>
    <r>
      <t>期間</t>
    </r>
    <r>
      <rPr>
        <b/>
        <sz val="9"/>
        <color theme="1"/>
        <rFont val="ＭＳ Ｐゴシック"/>
        <family val="3"/>
        <charset val="128"/>
        <scheme val="minor"/>
      </rPr>
      <t>B3</t>
    </r>
    <r>
      <rPr>
        <sz val="9"/>
        <color theme="1"/>
        <rFont val="ＭＳ Ｐゴシック"/>
        <family val="2"/>
        <scheme val="minor"/>
      </rPr>
      <t>の支給金額</t>
    </r>
    <rPh sb="0" eb="2">
      <t>キカン</t>
    </rPh>
    <rPh sb="5" eb="7">
      <t>シキュウ</t>
    </rPh>
    <rPh sb="7" eb="9">
      <t>キンガク</t>
    </rPh>
    <phoneticPr fontId="2"/>
  </si>
  <si>
    <r>
      <rPr>
        <b/>
        <sz val="11"/>
        <color theme="1"/>
        <rFont val="ＭＳ Ｐゴシック"/>
        <family val="3"/>
        <charset val="128"/>
        <scheme val="minor"/>
      </rPr>
      <t>別紙（１枚目）</t>
    </r>
    <r>
      <rPr>
        <sz val="11"/>
        <color theme="1"/>
        <rFont val="ＭＳ Ｐゴシック"/>
        <family val="2"/>
        <scheme val="minor"/>
      </rPr>
      <t/>
    </r>
    <rPh sb="0" eb="2">
      <t>ベッシ</t>
    </rPh>
    <rPh sb="4" eb="6">
      <t>マイメ</t>
    </rPh>
    <phoneticPr fontId="2"/>
  </si>
  <si>
    <t>計算例①</t>
    <rPh sb="0" eb="2">
      <t>ケイサン</t>
    </rPh>
    <rPh sb="2" eb="3">
      <t>レイ</t>
    </rPh>
    <phoneticPr fontId="2"/>
  </si>
  <si>
    <r>
      <rPr>
        <b/>
        <sz val="11"/>
        <color theme="1"/>
        <rFont val="ＭＳ Ｐゴシック"/>
        <family val="3"/>
        <charset val="128"/>
        <scheme val="minor"/>
      </rPr>
      <t>別紙（２枚目）</t>
    </r>
    <r>
      <rPr>
        <sz val="11"/>
        <color theme="1"/>
        <rFont val="ＭＳ Ｐゴシック"/>
        <family val="2"/>
        <scheme val="minor"/>
      </rPr>
      <t/>
    </r>
    <rPh sb="0" eb="2">
      <t>ベッシ</t>
    </rPh>
    <rPh sb="4" eb="6">
      <t>マイメ</t>
    </rPh>
    <phoneticPr fontId="2"/>
  </si>
  <si>
    <t>計算例②</t>
    <rPh sb="0" eb="2">
      <t>ケイサン</t>
    </rPh>
    <rPh sb="2" eb="3">
      <t>レイ</t>
    </rPh>
    <phoneticPr fontId="2"/>
  </si>
  <si>
    <t>通勤手当</t>
    <rPh sb="0" eb="2">
      <t>ツウキン</t>
    </rPh>
    <rPh sb="2" eb="4">
      <t>テアテ</t>
    </rPh>
    <phoneticPr fontId="2"/>
  </si>
  <si>
    <t>月の途中で給料の支給割合が変わる場合</t>
    <rPh sb="0" eb="1">
      <t>ツキ</t>
    </rPh>
    <rPh sb="2" eb="4">
      <t>トチュウ</t>
    </rPh>
    <rPh sb="5" eb="7">
      <t>キュウリョウ</t>
    </rPh>
    <rPh sb="8" eb="10">
      <t>シキュウ</t>
    </rPh>
    <rPh sb="10" eb="12">
      <t>ワリアイ</t>
    </rPh>
    <rPh sb="13" eb="14">
      <t>カ</t>
    </rPh>
    <rPh sb="16" eb="18">
      <t>バアイ</t>
    </rPh>
    <phoneticPr fontId="2"/>
  </si>
  <si>
    <t>月の全日にわたって無給休職である場合</t>
    <rPh sb="0" eb="1">
      <t>ツキ</t>
    </rPh>
    <rPh sb="2" eb="4">
      <t>ゼンニチ</t>
    </rPh>
    <rPh sb="9" eb="11">
      <t>ムキュウ</t>
    </rPh>
    <rPh sb="11" eb="13">
      <t>キュウショク</t>
    </rPh>
    <rPh sb="16" eb="18">
      <t>バアイ</t>
    </rPh>
    <phoneticPr fontId="2"/>
  </si>
  <si>
    <t>月の全日にわたって無給休職である場合（障害年金受給あり）</t>
    <rPh sb="0" eb="1">
      <t>ツキ</t>
    </rPh>
    <rPh sb="2" eb="4">
      <t>ゼンニチ</t>
    </rPh>
    <rPh sb="9" eb="11">
      <t>ムキュウ</t>
    </rPh>
    <rPh sb="11" eb="13">
      <t>キュウショク</t>
    </rPh>
    <rPh sb="16" eb="18">
      <t>バアイ</t>
    </rPh>
    <rPh sb="19" eb="21">
      <t>ショウガイ</t>
    </rPh>
    <rPh sb="21" eb="23">
      <t>ネンキン</t>
    </rPh>
    <rPh sb="23" eb="25">
      <t>ジュキュウ</t>
    </rPh>
    <phoneticPr fontId="2"/>
  </si>
  <si>
    <t>月の途中で給料の支給割合が変わる場合（障害年金受給あり）</t>
    <rPh sb="0" eb="1">
      <t>ツキ</t>
    </rPh>
    <rPh sb="2" eb="4">
      <t>トチュウ</t>
    </rPh>
    <rPh sb="5" eb="7">
      <t>キュウリョウ</t>
    </rPh>
    <rPh sb="8" eb="10">
      <t>シキュウ</t>
    </rPh>
    <rPh sb="10" eb="12">
      <t>ワリアイ</t>
    </rPh>
    <rPh sb="13" eb="14">
      <t>カ</t>
    </rPh>
    <rPh sb="16" eb="18">
      <t>バアイ</t>
    </rPh>
    <rPh sb="19" eb="21">
      <t>ショウガイ</t>
    </rPh>
    <rPh sb="21" eb="23">
      <t>ネンキン</t>
    </rPh>
    <rPh sb="23" eb="25">
      <t>ジュキュウ</t>
    </rPh>
    <phoneticPr fontId="2"/>
  </si>
  <si>
    <t>　支給開始</t>
    <rPh sb="1" eb="3">
      <t>シキュウ</t>
    </rPh>
    <rPh sb="3" eb="5">
      <t>カイシ</t>
    </rPh>
    <phoneticPr fontId="2"/>
  </si>
  <si>
    <t>　改定</t>
    <rPh sb="1" eb="3">
      <t>カイテイ</t>
    </rPh>
    <phoneticPr fontId="2"/>
  </si>
  <si>
    <t>減額前の月額 E</t>
    <rPh sb="0" eb="2">
      <t>ゲンガク</t>
    </rPh>
    <rPh sb="2" eb="3">
      <t>マエ</t>
    </rPh>
    <rPh sb="4" eb="5">
      <t>ゲツ</t>
    </rPh>
    <rPh sb="5" eb="6">
      <t>ガク</t>
    </rPh>
    <phoneticPr fontId="2"/>
  </si>
  <si>
    <t>減額前の月額 G</t>
    <rPh sb="0" eb="2">
      <t>ゲンガク</t>
    </rPh>
    <rPh sb="2" eb="3">
      <t>マエ</t>
    </rPh>
    <rPh sb="4" eb="5">
      <t>ツキ</t>
    </rPh>
    <rPh sb="5" eb="6">
      <t>ガク</t>
    </rPh>
    <phoneticPr fontId="2"/>
  </si>
  <si>
    <t xml:space="preserve"> 　２　月の途中から休業又は復職した場合の通勤手当については，支給単位期間が１か月である通勤手当が，休業日を含めて月額で支給された</t>
    <rPh sb="4" eb="5">
      <t>ツキ</t>
    </rPh>
    <rPh sb="6" eb="8">
      <t>トチュウ</t>
    </rPh>
    <rPh sb="10" eb="12">
      <t>キュウギョウ</t>
    </rPh>
    <rPh sb="12" eb="13">
      <t>マタ</t>
    </rPh>
    <rPh sb="14" eb="16">
      <t>フクショク</t>
    </rPh>
    <rPh sb="18" eb="20">
      <t>バアイ</t>
    </rPh>
    <rPh sb="21" eb="23">
      <t>ツウキン</t>
    </rPh>
    <rPh sb="23" eb="25">
      <t>テアテ</t>
    </rPh>
    <rPh sb="31" eb="33">
      <t>シッキュウ</t>
    </rPh>
    <rPh sb="33" eb="35">
      <t>タンイ</t>
    </rPh>
    <rPh sb="35" eb="37">
      <t>キカン</t>
    </rPh>
    <rPh sb="40" eb="41">
      <t>ゲツ</t>
    </rPh>
    <rPh sb="44" eb="46">
      <t>ツウキン</t>
    </rPh>
    <rPh sb="46" eb="48">
      <t>テアテ</t>
    </rPh>
    <rPh sb="50" eb="52">
      <t>キュウギョウ</t>
    </rPh>
    <rPh sb="52" eb="53">
      <t>ヒ</t>
    </rPh>
    <rPh sb="54" eb="55">
      <t>フク</t>
    </rPh>
    <rPh sb="57" eb="59">
      <t>ゲツガク</t>
    </rPh>
    <rPh sb="60" eb="62">
      <t>シキュウ</t>
    </rPh>
    <phoneticPr fontId="2"/>
  </si>
  <si>
    <t>　　　 また，支給単位期間が複数月にわたる通勤手当が， 休業日を含めて支給単位期間分一括して支給されたときは，次の計算式により，１か月</t>
    <rPh sb="28" eb="30">
      <t>キュウギョウ</t>
    </rPh>
    <rPh sb="30" eb="31">
      <t>ヒ</t>
    </rPh>
    <rPh sb="57" eb="60">
      <t>ケイサンシキ</t>
    </rPh>
    <rPh sb="66" eb="67">
      <t>ゲツ</t>
    </rPh>
    <phoneticPr fontId="2"/>
  </si>
  <si>
    <t>注１　報酬Ⅰ及びⅡは，翌月以降に精算（追給又は戻入）が生じた場合は，精算後の支給状況を基に記入してください。</t>
    <rPh sb="0" eb="1">
      <t>チュウ</t>
    </rPh>
    <rPh sb="3" eb="5">
      <t>ホウシュウ</t>
    </rPh>
    <rPh sb="6" eb="7">
      <t>オヨ</t>
    </rPh>
    <rPh sb="19" eb="21">
      <t>ツイキュウ</t>
    </rPh>
    <rPh sb="21" eb="22">
      <t>マタ</t>
    </rPh>
    <rPh sb="23" eb="25">
      <t>レイニュウ</t>
    </rPh>
    <rPh sb="34" eb="36">
      <t>セイサン</t>
    </rPh>
    <rPh sb="38" eb="40">
      <t>シキュウ</t>
    </rPh>
    <rPh sb="40" eb="42">
      <t>ジョウキョウ</t>
    </rPh>
    <rPh sb="43" eb="44">
      <t>モト</t>
    </rPh>
    <phoneticPr fontId="2"/>
  </si>
  <si>
    <t>給付戻入</t>
    <rPh sb="0" eb="2">
      <t>キュウフ</t>
    </rPh>
    <rPh sb="2" eb="4">
      <t>レイニュウ</t>
    </rPh>
    <phoneticPr fontId="2"/>
  </si>
  <si>
    <t>支給</t>
    <rPh sb="0" eb="2">
      <t>シキュウ</t>
    </rPh>
    <phoneticPr fontId="2"/>
  </si>
  <si>
    <t>　 　ときは，当該月額を報酬Ⅱへ記入してください。</t>
    <rPh sb="7" eb="9">
      <t>トウガイ</t>
    </rPh>
    <rPh sb="9" eb="11">
      <t>ゲツガク</t>
    </rPh>
    <rPh sb="12" eb="14">
      <t>ホウシュウ</t>
    </rPh>
    <rPh sb="16" eb="18">
      <t>キニュウ</t>
    </rPh>
    <phoneticPr fontId="2"/>
  </si>
  <si>
    <t>　 イ   障害年金，障害手当金又は老齢年金を受給している場合（受給権があり，受給予定である場合を含む。），受給額が決定又は改定</t>
    <rPh sb="6" eb="8">
      <t>ショウガイ</t>
    </rPh>
    <rPh sb="8" eb="10">
      <t>ネンキン</t>
    </rPh>
    <rPh sb="11" eb="13">
      <t>ショウガイ</t>
    </rPh>
    <rPh sb="13" eb="16">
      <t>テアテキン</t>
    </rPh>
    <rPh sb="16" eb="17">
      <t>マタ</t>
    </rPh>
    <rPh sb="18" eb="20">
      <t>ロウレイ</t>
    </rPh>
    <rPh sb="20" eb="22">
      <t>ネンキン</t>
    </rPh>
    <rPh sb="23" eb="25">
      <t>ジュキュウ</t>
    </rPh>
    <rPh sb="29" eb="31">
      <t>バアイ</t>
    </rPh>
    <rPh sb="32" eb="34">
      <t>ジュキュウ</t>
    </rPh>
    <rPh sb="39" eb="41">
      <t>ジュキュウ</t>
    </rPh>
    <rPh sb="41" eb="43">
      <t>ヨテイ</t>
    </rPh>
    <rPh sb="46" eb="48">
      <t>バアイ</t>
    </rPh>
    <rPh sb="49" eb="50">
      <t>フク</t>
    </rPh>
    <rPh sb="54" eb="56">
      <t>ジュキュウ</t>
    </rPh>
    <rPh sb="56" eb="57">
      <t>ガク</t>
    </rPh>
    <rPh sb="57" eb="58">
      <t>ネンガク</t>
    </rPh>
    <rPh sb="58" eb="60">
      <t>ケッテイ</t>
    </rPh>
    <rPh sb="60" eb="61">
      <t>マタ</t>
    </rPh>
    <rPh sb="62" eb="64">
      <t>カイテイ</t>
    </rPh>
    <phoneticPr fontId="2"/>
  </si>
  <si>
    <t xml:space="preserve"> 　　・ 支給単位期間の末月以外の月の額（１円未満切捨て） ＝ 通勤手当支給額  ÷ 支給単位期間の月数</t>
    <rPh sb="14" eb="16">
      <t>イガイ</t>
    </rPh>
    <rPh sb="17" eb="18">
      <t>ツキ</t>
    </rPh>
    <rPh sb="19" eb="20">
      <t>ガク</t>
    </rPh>
    <rPh sb="22" eb="23">
      <t>エン</t>
    </rPh>
    <rPh sb="23" eb="25">
      <t>ミマン</t>
    </rPh>
    <rPh sb="25" eb="26">
      <t>キ</t>
    </rPh>
    <rPh sb="26" eb="27">
      <t>ス</t>
    </rPh>
    <rPh sb="43" eb="45">
      <t>シキュウ</t>
    </rPh>
    <rPh sb="45" eb="47">
      <t>タンイ</t>
    </rPh>
    <rPh sb="47" eb="49">
      <t>キカン</t>
    </rPh>
    <rPh sb="50" eb="52">
      <t>ツキスウ</t>
    </rPh>
    <phoneticPr fontId="2"/>
  </si>
  <si>
    <t xml:space="preserve"> 　　・ 支給単位期間の末月の額 ＝ 通勤手当支給額 － 末月以外の月の額（上記の額）の合計額</t>
    <rPh sb="15" eb="16">
      <t>ガク</t>
    </rPh>
    <rPh sb="46" eb="47">
      <t>ガク</t>
    </rPh>
    <phoneticPr fontId="2"/>
  </si>
  <si>
    <t xml:space="preserve"> 　ア　 当月の休業日において給与が支給された場合は，給与の支給内訳書（追給又は戻入が生じた場合はその内訳書を含む。）の写し</t>
    <rPh sb="5" eb="7">
      <t>トウゲツ</t>
    </rPh>
    <rPh sb="8" eb="10">
      <t>キュウギョウ</t>
    </rPh>
    <rPh sb="10" eb="11">
      <t>ビ</t>
    </rPh>
    <rPh sb="15" eb="17">
      <t>キュウヨ</t>
    </rPh>
    <rPh sb="18" eb="20">
      <t>シキュウ</t>
    </rPh>
    <rPh sb="23" eb="25">
      <t>バアイ</t>
    </rPh>
    <rPh sb="27" eb="29">
      <t>キュウヨ</t>
    </rPh>
    <rPh sb="30" eb="32">
      <t>シキュウ</t>
    </rPh>
    <rPh sb="32" eb="35">
      <t>ウチワケショ</t>
    </rPh>
    <rPh sb="36" eb="38">
      <t>ツイキュウ</t>
    </rPh>
    <rPh sb="38" eb="39">
      <t>マタ</t>
    </rPh>
    <rPh sb="40" eb="42">
      <t>レイニュウ</t>
    </rPh>
    <rPh sb="43" eb="44">
      <t>ショウ</t>
    </rPh>
    <rPh sb="46" eb="48">
      <t>バアイ</t>
    </rPh>
    <rPh sb="51" eb="54">
      <t>ウチワケショ</t>
    </rPh>
    <rPh sb="55" eb="56">
      <t>フク</t>
    </rPh>
    <rPh sb="60" eb="61">
      <t>ウツ</t>
    </rPh>
    <phoneticPr fontId="2"/>
  </si>
  <si>
    <t>●請求金額及び日数は，月の途中で附加金へ切り替わるときは，傷病手当金及び同附加金を合算して記入する。</t>
    <rPh sb="1" eb="3">
      <t>セイキュウ</t>
    </rPh>
    <rPh sb="3" eb="5">
      <t>キンガク</t>
    </rPh>
    <rPh sb="5" eb="6">
      <t>オヨ</t>
    </rPh>
    <rPh sb="7" eb="9">
      <t>ニッスウ</t>
    </rPh>
    <rPh sb="11" eb="12">
      <t>ツキ</t>
    </rPh>
    <rPh sb="13" eb="15">
      <t>トチュウ</t>
    </rPh>
    <rPh sb="16" eb="19">
      <t>フカキン</t>
    </rPh>
    <rPh sb="20" eb="21">
      <t>キ</t>
    </rPh>
    <rPh sb="22" eb="23">
      <t>カ</t>
    </rPh>
    <rPh sb="29" eb="31">
      <t>ショウビョウ</t>
    </rPh>
    <rPh sb="31" eb="34">
      <t>テアテキン</t>
    </rPh>
    <rPh sb="34" eb="35">
      <t>オヨ</t>
    </rPh>
    <rPh sb="36" eb="37">
      <t>ドウ</t>
    </rPh>
    <rPh sb="37" eb="40">
      <t>フカキン</t>
    </rPh>
    <rPh sb="41" eb="43">
      <t>ガッサン</t>
    </rPh>
    <rPh sb="45" eb="47">
      <t>キニュウ</t>
    </rPh>
    <phoneticPr fontId="2"/>
  </si>
  <si>
    <t>月の途中に無給休職から復職した場合（通勤手当月額支給あり）</t>
    <rPh sb="0" eb="1">
      <t>ツキ</t>
    </rPh>
    <rPh sb="2" eb="4">
      <t>トチュウ</t>
    </rPh>
    <rPh sb="5" eb="7">
      <t>ムキュウ</t>
    </rPh>
    <rPh sb="7" eb="9">
      <t>キュウショク</t>
    </rPh>
    <rPh sb="11" eb="13">
      <t>フクショク</t>
    </rPh>
    <rPh sb="15" eb="17">
      <t>バアイ</t>
    </rPh>
    <rPh sb="18" eb="20">
      <t>ツウキン</t>
    </rPh>
    <rPh sb="20" eb="22">
      <t>テアテ</t>
    </rPh>
    <rPh sb="22" eb="24">
      <t>ゲツガク</t>
    </rPh>
    <rPh sb="24" eb="26">
      <t>シキュウ</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</si>
  <si>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</si>
  <si>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　　月の全日にわたって給与が支給されない場合は，別紙の提出は不要です。</t>
    <rPh sb="2" eb="3">
      <t>ツキ</t>
    </rPh>
    <rPh sb="4" eb="6">
      <t>ゼンニチ</t>
    </rPh>
    <rPh sb="11" eb="13">
      <t>キュウヨ</t>
    </rPh>
    <rPh sb="14" eb="16">
      <t>シキュウ</t>
    </rPh>
    <rPh sb="20" eb="22">
      <t>バアイ</t>
    </rPh>
    <rPh sb="24" eb="26">
      <t>ベッシ</t>
    </rPh>
    <rPh sb="27" eb="29">
      <t>テイシュツ</t>
    </rPh>
    <rPh sb="30" eb="32">
      <t>フヨウ</t>
    </rPh>
    <phoneticPr fontId="2"/>
  </si>
  <si>
    <t>　 ３　別紙「報酬支給額等証明書兼給付金請求額計算書（傷病手当金等）」に，給与事務担当者の確認を受けて提出してください。ただし，</t>
    <rPh sb="4" eb="6">
      <t>ベッシ</t>
    </rPh>
    <rPh sb="7" eb="9">
      <t>ホウシュウ</t>
    </rPh>
    <rPh sb="9" eb="12">
      <t>シキュウガク</t>
    </rPh>
    <rPh sb="12" eb="13">
      <t>トウ</t>
    </rPh>
    <rPh sb="13" eb="15">
      <t>ショウメイ</t>
    </rPh>
    <rPh sb="15" eb="16">
      <t>ショ</t>
    </rPh>
    <rPh sb="16" eb="17">
      <t>ケン</t>
    </rPh>
    <rPh sb="17" eb="19">
      <t>キュウフ</t>
    </rPh>
    <rPh sb="20" eb="22">
      <t>セイキュウ</t>
    </rPh>
    <rPh sb="22" eb="23">
      <t>ガク</t>
    </rPh>
    <rPh sb="23" eb="26">
      <t>ケイサンショ</t>
    </rPh>
    <rPh sb="27" eb="29">
      <t>ショウビョウ</t>
    </rPh>
    <rPh sb="29" eb="32">
      <t>テアテキン</t>
    </rPh>
    <rPh sb="32" eb="33">
      <t>トウ</t>
    </rPh>
    <rPh sb="37" eb="39">
      <t>キュウヨ</t>
    </rPh>
    <rPh sb="39" eb="41">
      <t>ジム</t>
    </rPh>
    <rPh sb="41" eb="44">
      <t>タントウシャ</t>
    </rPh>
    <rPh sb="45" eb="47">
      <t>カクニン</t>
    </rPh>
    <rPh sb="48" eb="49">
      <t>ウ</t>
    </rPh>
    <rPh sb="51" eb="53">
      <t>テイシュツ</t>
    </rPh>
    <phoneticPr fontId="2"/>
  </si>
  <si>
    <t>給与事務担当者
確認印</t>
    <rPh sb="0" eb="2">
      <t>キュウヨ</t>
    </rPh>
    <rPh sb="2" eb="4">
      <t>ジム</t>
    </rPh>
    <rPh sb="4" eb="7">
      <t>タントウシャ</t>
    </rPh>
    <rPh sb="8" eb="10">
      <t>カクニン</t>
    </rPh>
    <rPh sb="10" eb="11">
      <t>イン</t>
    </rPh>
    <phoneticPr fontId="2"/>
  </si>
  <si>
    <t>所属所</t>
    <rPh sb="0" eb="2">
      <t>ショゾク</t>
    </rPh>
    <rPh sb="2" eb="3">
      <t>ショ</t>
    </rPh>
    <phoneticPr fontId="2"/>
  </si>
  <si>
    <t>　記載事項は，事実と相違ないものと認めます。</t>
    <rPh sb="1" eb="3">
      <t>キサイ</t>
    </rPh>
    <rPh sb="3" eb="5">
      <t>ジコウ</t>
    </rPh>
    <rPh sb="7" eb="9">
      <t>ジジツ</t>
    </rPh>
    <rPh sb="10" eb="12">
      <t>ソウイ</t>
    </rPh>
    <rPh sb="17" eb="18">
      <t>ミト</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</si>
  <si>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</si>
  <si>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平均標準報酬月額
ア</t>
    <rPh sb="0" eb="2">
      <t>ヘイキン</t>
    </rPh>
    <rPh sb="2" eb="4">
      <t>ヒョウジュン</t>
    </rPh>
    <rPh sb="4" eb="6">
      <t>ホウシュウ</t>
    </rPh>
    <rPh sb="6" eb="8">
      <t>ゲツガク</t>
    </rPh>
    <phoneticPr fontId="2"/>
  </si>
  <si>
    <t xml:space="preserve"> 平均標準報酬月額 ア　÷　22　＝　</t>
    <rPh sb="1" eb="3">
      <t>ヘイキン</t>
    </rPh>
    <rPh sb="3" eb="5">
      <t>ヒョウジュン</t>
    </rPh>
    <rPh sb="5" eb="7">
      <t>ホウシュウ</t>
    </rPh>
    <rPh sb="7" eb="9">
      <t>ゲツガク</t>
    </rPh>
    <phoneticPr fontId="2"/>
  </si>
  <si>
    <t>傷病手当金（同附加金）の
算定基礎となる
平均標準報酬月額</t>
    <rPh sb="0" eb="2">
      <t>ショウビョウ</t>
    </rPh>
    <rPh sb="2" eb="4">
      <t>テアテ</t>
    </rPh>
    <rPh sb="4" eb="5">
      <t>キン</t>
    </rPh>
    <rPh sb="6" eb="10">
      <t>ドウフカキン</t>
    </rPh>
    <rPh sb="13" eb="15">
      <t>サンテイ</t>
    </rPh>
    <rPh sb="15" eb="17">
      <t>キソ</t>
    </rPh>
    <rPh sb="21" eb="23">
      <t>ヘイキン</t>
    </rPh>
    <rPh sb="23" eb="25">
      <t>ヒョウジュン</t>
    </rPh>
    <rPh sb="25" eb="27">
      <t>ホウシュウ</t>
    </rPh>
    <rPh sb="27" eb="29">
      <t>ゲツガク</t>
    </rPh>
    <phoneticPr fontId="2"/>
  </si>
  <si>
    <t>3月の休職期間：3月1日～16日</t>
    <phoneticPr fontId="2"/>
  </si>
  <si>
    <t>病気休暇（10割）：3月１日～16日</t>
    <rPh sb="0" eb="2">
      <t>ビョウキ</t>
    </rPh>
    <rPh sb="2" eb="4">
      <t>キュウカ</t>
    </rPh>
    <rPh sb="7" eb="8">
      <t>ワリ</t>
    </rPh>
    <rPh sb="11" eb="12">
      <t>ガツ</t>
    </rPh>
    <rPh sb="13" eb="14">
      <t>ニチ</t>
    </rPh>
    <rPh sb="17" eb="18">
      <t>ニチ</t>
    </rPh>
    <phoneticPr fontId="2"/>
  </si>
  <si>
    <t>有給休職（８割）：3月17日～31日</t>
    <rPh sb="0" eb="2">
      <t>ユウキュウ</t>
    </rPh>
    <rPh sb="2" eb="4">
      <t>キュウショク</t>
    </rPh>
    <rPh sb="6" eb="7">
      <t>ワリ</t>
    </rPh>
    <rPh sb="10" eb="11">
      <t>ガツ</t>
    </rPh>
    <rPh sb="13" eb="14">
      <t>ニチ</t>
    </rPh>
    <rPh sb="17" eb="18">
      <t>ニチ</t>
    </rPh>
    <phoneticPr fontId="2"/>
  </si>
  <si>
    <t>有給休職（８割）：3月17日～31日</t>
    <phoneticPr fontId="2"/>
  </si>
  <si>
    <t>有給休職（８割）：3月１日～16日</t>
    <rPh sb="0" eb="2">
      <t>ユウキュウ</t>
    </rPh>
    <rPh sb="2" eb="4">
      <t>キュウショク</t>
    </rPh>
    <rPh sb="6" eb="7">
      <t>ワリ</t>
    </rPh>
    <rPh sb="10" eb="11">
      <t>ガツ</t>
    </rPh>
    <rPh sb="12" eb="13">
      <t>ニチ</t>
    </rPh>
    <rPh sb="16" eb="17">
      <t>ニチ</t>
    </rPh>
    <phoneticPr fontId="2"/>
  </si>
  <si>
    <t>無給休職：3月17日～31日</t>
    <rPh sb="0" eb="2">
      <t>ムキュウ</t>
    </rPh>
    <rPh sb="2" eb="4">
      <t>キュウショク</t>
    </rPh>
    <rPh sb="6" eb="7">
      <t>ガツ</t>
    </rPh>
    <rPh sb="9" eb="10">
      <t>ニチ</t>
    </rPh>
    <rPh sb="13" eb="14">
      <t>ニチ</t>
    </rPh>
    <phoneticPr fontId="2"/>
  </si>
  <si>
    <t>無給休職：3月17日～31日</t>
    <rPh sb="0" eb="2">
      <t>ムキュウ</t>
    </rPh>
    <phoneticPr fontId="2"/>
  </si>
  <si>
    <t>　有給休職（８割）：3月１日～16日
　無給休職：3月17日～31日</t>
    <rPh sb="1" eb="3">
      <t>ユウキュウ</t>
    </rPh>
    <rPh sb="3" eb="5">
      <t>キュウショク</t>
    </rPh>
    <rPh sb="7" eb="8">
      <t>ワリ</t>
    </rPh>
    <rPh sb="11" eb="12">
      <t>ガツ</t>
    </rPh>
    <rPh sb="13" eb="14">
      <t>ニチ</t>
    </rPh>
    <rPh sb="17" eb="18">
      <t>ニチ</t>
    </rPh>
    <rPh sb="20" eb="22">
      <t>ムキュウ</t>
    </rPh>
    <rPh sb="22" eb="24">
      <t>キュウショク</t>
    </rPh>
    <rPh sb="26" eb="27">
      <t>ガツ</t>
    </rPh>
    <rPh sb="29" eb="30">
      <t>ニチ</t>
    </rPh>
    <rPh sb="33" eb="34">
      <t>ニチ</t>
    </rPh>
    <phoneticPr fontId="2"/>
  </si>
  <si>
    <t>　有給休職（８割）：3月１日～16日
　無給休職：3月17日～31日</t>
    <rPh sb="1" eb="3">
      <t>ユウキュウ</t>
    </rPh>
    <rPh sb="3" eb="5">
      <t>キュウショク</t>
    </rPh>
    <rPh sb="7" eb="8">
      <t>ワリ</t>
    </rPh>
    <rPh sb="11" eb="12">
      <t>ガツ</t>
    </rPh>
    <rPh sb="12" eb="14">
      <t>ツイタチ</t>
    </rPh>
    <rPh sb="17" eb="18">
      <t>ニチ</t>
    </rPh>
    <rPh sb="20" eb="22">
      <t>ムキュウ</t>
    </rPh>
    <rPh sb="22" eb="24">
      <t>キュウショク</t>
    </rPh>
    <rPh sb="26" eb="27">
      <t>ガツ</t>
    </rPh>
    <rPh sb="29" eb="30">
      <t>ニチ</t>
    </rPh>
    <rPh sb="33" eb="34">
      <t>ニチ</t>
    </rPh>
    <phoneticPr fontId="2"/>
  </si>
  <si>
    <t xml:space="preserve"> 　　 されたときは，受給額（年金の場合は年額）が確認できる年金額決定・改定通知書等の写し</t>
    <rPh sb="11" eb="13">
      <t>ジュキュウ</t>
    </rPh>
    <rPh sb="13" eb="14">
      <t>ガク</t>
    </rPh>
    <rPh sb="14" eb="15">
      <t>ネンガク</t>
    </rPh>
    <rPh sb="15" eb="17">
      <t>ネンキン</t>
    </rPh>
    <rPh sb="18" eb="20">
      <t>バアイ</t>
    </rPh>
    <rPh sb="21" eb="23">
      <t>ネンガク</t>
    </rPh>
    <rPh sb="25" eb="27">
      <t>カクニン</t>
    </rPh>
    <rPh sb="30" eb="32">
      <t>ネンキン</t>
    </rPh>
    <rPh sb="32" eb="33">
      <t>ガク</t>
    </rPh>
    <rPh sb="33" eb="35">
      <t>ケッテイ</t>
    </rPh>
    <rPh sb="36" eb="38">
      <t>カイテイ</t>
    </rPh>
    <rPh sb="38" eb="41">
      <t>ツウチショ</t>
    </rPh>
    <rPh sb="41" eb="42">
      <t>トウ</t>
    </rPh>
    <rPh sb="43" eb="44">
      <t>ウツ</t>
    </rPh>
    <phoneticPr fontId="2"/>
  </si>
  <si>
    <t>令和</t>
    <rPh sb="0" eb="2">
      <t>レイワ</t>
    </rPh>
    <phoneticPr fontId="2"/>
  </si>
  <si>
    <t>令和</t>
    <rPh sb="0" eb="1">
      <t>レイ</t>
    </rPh>
    <rPh sb="1" eb="2">
      <t>ワ</t>
    </rPh>
    <phoneticPr fontId="2"/>
  </si>
  <si>
    <t>　　　　年　　　　月　　　　日から　　　　日まで</t>
    <rPh sb="4" eb="5">
      <t>ネン</t>
    </rPh>
    <rPh sb="9" eb="10">
      <t>ガツ</t>
    </rPh>
    <rPh sb="14" eb="15">
      <t>ニチ</t>
    </rPh>
    <rPh sb="21" eb="22">
      <t>ヒ</t>
    </rPh>
    <rPh sb="22" eb="23">
      <t>ヘイジツ</t>
    </rPh>
    <phoneticPr fontId="2"/>
  </si>
  <si>
    <t>月</t>
    <rPh sb="0" eb="1">
      <t>ツキ</t>
    </rPh>
    <phoneticPr fontId="2"/>
  </si>
  <si>
    <t>記入例⑤</t>
    <rPh sb="0" eb="2">
      <t>キニュウ</t>
    </rPh>
    <rPh sb="2" eb="3">
      <t>レイ</t>
    </rPh>
    <phoneticPr fontId="2"/>
  </si>
  <si>
    <t>記入例⑥</t>
    <rPh sb="0" eb="2">
      <t>キニュウ</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</si>
</sst>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_ "/>
    <numFmt numFmtId="178" formatCode="#,##0_ ;[Red]\-#,##0\ "/>
    <numFmt numFmtId="179" formatCode="#,##0.00_ "/>
    <numFmt numFmtId="180" formatCode="#,##0.0_ "/>
    <numFmt numFmtId="181" formatCode="0_ "/>
  </numFmts>
  <fonts count="42"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sz val="7"/>
      <color theme="1"/>
      <name val="ＭＳ Ｐゴシック"/>
      <family val="2"/>
      <scheme val="minor"/>
    </font>
    <font>
      <sz val="7"/>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i/>
      <sz val="9"/>
      <color rgb="FFFF0000"/>
      <name val="HG丸ｺﾞｼｯｸM-PRO"/>
      <family val="3"/>
      <charset val="128"/>
    </font>
    <font>
      <i/>
      <sz val="9"/>
      <color theme="1"/>
      <name val="HG丸ｺﾞｼｯｸM-PRO"/>
      <family val="3"/>
      <charset val="128"/>
    </font>
    <font>
      <b/>
      <sz val="11"/>
      <color rgb="FF000099"/>
      <name val="ＭＳ Ｐゴシック"/>
      <family val="3"/>
      <charset val="128"/>
      <scheme val="major"/>
    </font>
    <font>
      <b/>
      <sz val="11"/>
      <color rgb="FF000099"/>
      <name val="HG丸ｺﾞｼｯｸM-PRO"/>
      <family val="3"/>
      <charset val="128"/>
    </font>
    <font>
      <b/>
      <i/>
      <sz val="9"/>
      <color rgb="FF000099"/>
      <name val="HG丸ｺﾞｼｯｸM-PRO"/>
      <family val="3"/>
      <charset val="128"/>
    </font>
    <font>
      <sz val="9"/>
      <color rgb="FF000099"/>
      <name val="ＭＳ Ｐゴシック"/>
      <family val="2"/>
      <scheme val="minor"/>
    </font>
    <font>
      <b/>
      <sz val="11"/>
      <color rgb="FF000099"/>
      <name val="ＭＳ Ｐゴシック"/>
      <family val="3"/>
      <charset val="128"/>
    </font>
    <font>
      <sz val="11"/>
      <color theme="1"/>
      <name val="ＭＳ Ｐゴシック"/>
      <family val="3"/>
      <charset val="128"/>
    </font>
    <font>
      <sz val="10"/>
      <name val="ＭＳ Ｐゴシック"/>
      <family val="2"/>
      <scheme val="minor"/>
    </font>
    <font>
      <b/>
      <sz val="9"/>
      <color rgb="FF000099"/>
      <name val="ＭＳ Ｐゴシック"/>
      <family val="3"/>
      <charset val="128"/>
    </font>
  </fonts>
  <fills count="7">
    <fill>
      <patternFill patternType="none"/>
    </fill>
    <fill>
      <patternFill patternType="gray125"/>
    </fill>
    <fill>
      <patternFill patternType="lightGray"/>
    </fill>
    <fill>
      <patternFill patternType="solid">
        <fgColor rgb="FFFFFF99"/>
        <bgColor indexed="64"/>
      </patternFill>
    </fill>
    <fill>
      <patternFill patternType="solid">
        <fgColor indexed="65"/>
        <bgColor auto="1"/>
      </patternFill>
    </fill>
    <fill>
      <patternFill patternType="solid">
        <fgColor rgb="FFFFCCFF"/>
        <bgColor indexed="64"/>
      </patternFill>
    </fill>
    <fill>
      <patternFill patternType="solid">
        <fgColor indexed="65"/>
        <bgColor theme="0"/>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style="thin">
        <color indexed="64"/>
      </left>
      <right style="thin">
        <color indexed="64"/>
      </right>
      <top/>
      <bottom/>
      <diagonal/>
    </border>
    <border>
      <left style="dotted">
        <color auto="1"/>
      </left>
      <right style="thin">
        <color auto="1"/>
      </right>
      <top/>
      <bottom/>
      <diagonal/>
    </border>
    <border>
      <left style="thin">
        <color auto="1"/>
      </left>
      <right style="dotted">
        <color auto="1"/>
      </right>
      <top/>
      <bottom/>
      <diagonal/>
    </border>
    <border>
      <left/>
      <right/>
      <top style="thin">
        <color auto="1"/>
      </top>
      <bottom style="thin">
        <color auto="1"/>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bottom style="double">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1382">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0" xfId="0" applyFont="1" applyBorder="1" applyAlignment="1">
      <alignment vertical="center"/>
    </xf>
    <xf numFmtId="0" fontId="1" fillId="0" borderId="6" xfId="0" applyFont="1" applyBorder="1"/>
    <xf numFmtId="0" fontId="1" fillId="0" borderId="9" xfId="0" applyFont="1" applyBorder="1"/>
    <xf numFmtId="0" fontId="1" fillId="0" borderId="3" xfId="0" applyFont="1" applyBorder="1" applyAlignment="1"/>
    <xf numFmtId="0" fontId="1" fillId="0" borderId="4" xfId="0" applyFont="1" applyBorder="1" applyAlignment="1"/>
    <xf numFmtId="0" fontId="1" fillId="0" borderId="0" xfId="0" applyFont="1" applyBorder="1" applyAlignment="1"/>
    <xf numFmtId="0" fontId="1" fillId="0" borderId="6"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0" xfId="0" applyFont="1" applyBorder="1" applyAlignment="1">
      <alignment vertical="center" shrinkToFi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shrinkToFit="1"/>
    </xf>
    <xf numFmtId="0" fontId="1" fillId="0" borderId="3" xfId="0" applyFont="1" applyBorder="1" applyAlignment="1">
      <alignment vertical="center" shrinkToFit="1"/>
    </xf>
    <xf numFmtId="0" fontId="1" fillId="0" borderId="5" xfId="0" applyFont="1" applyBorder="1" applyAlignment="1">
      <alignment vertical="center" shrinkToFit="1"/>
    </xf>
    <xf numFmtId="0" fontId="1" fillId="0" borderId="8" xfId="0" applyFont="1" applyBorder="1" applyAlignment="1">
      <alignment vertical="center" shrinkToFit="1"/>
    </xf>
    <xf numFmtId="0" fontId="1" fillId="0" borderId="3" xfId="0" applyFont="1" applyBorder="1" applyAlignment="1">
      <alignment vertical="top"/>
    </xf>
    <xf numFmtId="0" fontId="1" fillId="0" borderId="6" xfId="0" applyFont="1" applyBorder="1" applyAlignment="1">
      <alignment shrinkToFit="1"/>
    </xf>
    <xf numFmtId="0" fontId="1" fillId="0" borderId="8" xfId="0" applyFont="1" applyBorder="1" applyAlignment="1">
      <alignment shrinkToFit="1"/>
    </xf>
    <xf numFmtId="0" fontId="1" fillId="0" borderId="5" xfId="0" applyFont="1" applyBorder="1" applyAlignment="1">
      <alignment vertical="top"/>
    </xf>
    <xf numFmtId="0" fontId="1" fillId="0" borderId="4"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top"/>
    </xf>
    <xf numFmtId="0" fontId="1" fillId="0" borderId="8" xfId="0" applyFont="1" applyBorder="1" applyAlignment="1">
      <alignment vertical="center" textRotation="255" shrinkToFit="1"/>
    </xf>
    <xf numFmtId="0" fontId="1" fillId="0" borderId="0" xfId="0" applyFont="1" applyBorder="1" applyAlignment="1">
      <alignment vertical="center" textRotation="255" shrinkToFit="1"/>
    </xf>
    <xf numFmtId="0" fontId="8" fillId="0" borderId="0" xfId="0" applyFont="1" applyBorder="1" applyAlignment="1">
      <alignment vertical="center" wrapText="1"/>
    </xf>
    <xf numFmtId="0" fontId="1" fillId="0" borderId="0" xfId="0" applyFont="1" applyBorder="1" applyAlignment="1">
      <alignment vertical="center"/>
    </xf>
    <xf numFmtId="0" fontId="1" fillId="0" borderId="5" xfId="0" applyFont="1" applyBorder="1" applyAlignment="1">
      <alignment vertical="center"/>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 fillId="0" borderId="0" xfId="0" applyFont="1" applyFill="1" applyBorder="1" applyAlignment="1"/>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1" fillId="0" borderId="31" xfId="0" applyFont="1" applyBorder="1"/>
    <xf numFmtId="0" fontId="1" fillId="0" borderId="36" xfId="0" applyFont="1" applyBorder="1"/>
    <xf numFmtId="0" fontId="1" fillId="0" borderId="40" xfId="0" applyFont="1" applyBorder="1"/>
    <xf numFmtId="0" fontId="1" fillId="0" borderId="38" xfId="0" applyFont="1" applyBorder="1"/>
    <xf numFmtId="0" fontId="8" fillId="0" borderId="33" xfId="0" applyFont="1" applyBorder="1" applyAlignment="1">
      <alignment vertical="center" wrapText="1"/>
    </xf>
    <xf numFmtId="0" fontId="8" fillId="0" borderId="31" xfId="0" applyFont="1" applyBorder="1" applyAlignment="1">
      <alignment vertical="center" wrapText="1"/>
    </xf>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1" fillId="0" borderId="0" xfId="0" applyFont="1" applyFill="1" applyBorder="1"/>
    <xf numFmtId="0" fontId="10" fillId="0" borderId="0" xfId="0" applyFont="1" applyBorder="1" applyAlignment="1">
      <alignment vertical="top" shrinkToFit="1"/>
    </xf>
    <xf numFmtId="0" fontId="14" fillId="0" borderId="0" xfId="0" applyFont="1" applyFill="1" applyBorder="1" applyAlignment="1">
      <alignment horizontal="left" vertical="center" shrinkToFit="1"/>
    </xf>
    <xf numFmtId="0" fontId="1" fillId="0" borderId="0" xfId="0" applyFont="1" applyProtection="1">
      <protection locked="0"/>
    </xf>
    <xf numFmtId="0" fontId="1" fillId="0" borderId="8" xfId="0" applyFont="1" applyBorder="1" applyAlignment="1">
      <alignment vertical="center"/>
    </xf>
    <xf numFmtId="0" fontId="22" fillId="0" borderId="0" xfId="0" applyFont="1" applyFill="1" applyBorder="1" applyAlignment="1">
      <alignment horizontal="left"/>
    </xf>
    <xf numFmtId="0" fontId="15" fillId="0" borderId="0" xfId="0" applyFont="1"/>
    <xf numFmtId="0" fontId="23" fillId="0" borderId="0" xfId="0" applyFont="1" applyBorder="1" applyAlignment="1"/>
    <xf numFmtId="0" fontId="8" fillId="0" borderId="0" xfId="0" applyFont="1"/>
    <xf numFmtId="0" fontId="1" fillId="0" borderId="0" xfId="0" applyFont="1" applyFill="1" applyBorder="1" applyAlignment="1" applyProtection="1">
      <alignment vertical="center"/>
    </xf>
    <xf numFmtId="0" fontId="1" fillId="0" borderId="0" xfId="0" applyFont="1" applyFill="1" applyBorder="1" applyAlignment="1" applyProtection="1"/>
    <xf numFmtId="0" fontId="1" fillId="0" borderId="6" xfId="0" applyFont="1" applyFill="1" applyBorder="1" applyAlignment="1" applyProtection="1"/>
    <xf numFmtId="0" fontId="11" fillId="0" borderId="0" xfId="0" applyFont="1" applyBorder="1" applyAlignment="1">
      <alignment vertical="top" shrinkToFit="1"/>
    </xf>
    <xf numFmtId="0" fontId="16" fillId="0" borderId="0" xfId="0" applyFont="1"/>
    <xf numFmtId="0" fontId="0" fillId="0" borderId="6" xfId="0" applyBorder="1" applyAlignment="1"/>
    <xf numFmtId="0" fontId="29" fillId="0" borderId="5" xfId="0" applyFont="1" applyBorder="1" applyAlignment="1">
      <alignment horizontal="left" vertical="center"/>
    </xf>
    <xf numFmtId="0" fontId="28" fillId="0" borderId="5" xfId="0" applyFont="1" applyBorder="1"/>
    <xf numFmtId="0" fontId="28" fillId="0" borderId="0" xfId="0" applyFont="1" applyBorder="1"/>
    <xf numFmtId="0" fontId="1" fillId="0" borderId="5"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1" fillId="0" borderId="66" xfId="0" applyFont="1" applyBorder="1"/>
    <xf numFmtId="0" fontId="1" fillId="0" borderId="68" xfId="0" applyFont="1" applyBorder="1"/>
    <xf numFmtId="0" fontId="1" fillId="0" borderId="69" xfId="0" applyFont="1" applyBorder="1"/>
    <xf numFmtId="0" fontId="1" fillId="0" borderId="70" xfId="0" applyFont="1" applyBorder="1"/>
    <xf numFmtId="0" fontId="1" fillId="0" borderId="71" xfId="0" applyFont="1" applyBorder="1"/>
    <xf numFmtId="0" fontId="1" fillId="0" borderId="0" xfId="0" applyFont="1" applyBorder="1" applyAlignment="1">
      <alignment vertical="center" shrinkToFit="1"/>
    </xf>
    <xf numFmtId="0" fontId="1" fillId="0" borderId="0" xfId="0" applyFont="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8" fillId="0" borderId="0" xfId="0" applyFont="1" applyBorder="1" applyAlignment="1">
      <alignment vertical="center" wrapText="1"/>
    </xf>
    <xf numFmtId="0" fontId="1" fillId="0" borderId="3" xfId="0" applyFont="1" applyBorder="1" applyAlignment="1"/>
    <xf numFmtId="0" fontId="1" fillId="0" borderId="0" xfId="0" applyFont="1" applyBorder="1" applyAlignment="1">
      <alignment shrinkToFit="1"/>
    </xf>
    <xf numFmtId="0" fontId="13" fillId="0" borderId="0" xfId="0" applyFont="1" applyBorder="1" applyAlignment="1"/>
    <xf numFmtId="0" fontId="1" fillId="0" borderId="0" xfId="0" applyFont="1" applyAlignment="1">
      <alignment vertical="center"/>
    </xf>
    <xf numFmtId="0" fontId="1" fillId="0" borderId="6" xfId="0" applyFont="1" applyBorder="1" applyAlignment="1"/>
    <xf numFmtId="0" fontId="1" fillId="0" borderId="40"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8" fillId="0" borderId="0" xfId="0" applyFont="1" applyBorder="1" applyAlignment="1">
      <alignment vertical="center" wrapText="1"/>
    </xf>
    <xf numFmtId="0" fontId="1" fillId="0" borderId="36" xfId="0" applyFont="1" applyBorder="1" applyAlignment="1">
      <alignment vertical="center" shrinkToFit="1"/>
    </xf>
    <xf numFmtId="0" fontId="1" fillId="0" borderId="3" xfId="0" applyFont="1" applyBorder="1" applyAlignment="1"/>
    <xf numFmtId="0" fontId="0" fillId="0" borderId="5" xfId="0" applyFont="1" applyBorder="1" applyAlignment="1">
      <alignment vertical="center"/>
    </xf>
    <xf numFmtId="0" fontId="3" fillId="0" borderId="0" xfId="0" applyFont="1" applyBorder="1" applyAlignment="1">
      <alignment vertical="center"/>
    </xf>
    <xf numFmtId="177" fontId="17" fillId="0" borderId="0" xfId="0" applyNumberFormat="1" applyFont="1" applyBorder="1" applyAlignment="1">
      <alignment vertical="center"/>
    </xf>
    <xf numFmtId="0" fontId="29" fillId="0" borderId="0"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center"/>
    </xf>
    <xf numFmtId="0" fontId="13" fillId="0" borderId="0" xfId="0" applyFont="1" applyBorder="1" applyAlignment="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6" fillId="0" borderId="0"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Border="1" applyAlignment="1" applyProtection="1">
      <alignment vertical="center"/>
    </xf>
    <xf numFmtId="0" fontId="3" fillId="0" borderId="0" xfId="0" applyFont="1" applyBorder="1" applyAlignment="1">
      <alignment vertical="center"/>
    </xf>
    <xf numFmtId="177" fontId="17" fillId="0" borderId="0" xfId="0" applyNumberFormat="1" applyFont="1" applyBorder="1" applyAlignment="1">
      <alignment vertical="center"/>
    </xf>
    <xf numFmtId="0" fontId="1" fillId="3" borderId="1" xfId="0" applyFont="1" applyFill="1" applyBorder="1" applyAlignment="1" applyProtection="1">
      <alignment horizontal="center" vertical="center" shrinkToFit="1"/>
      <protection locked="0"/>
    </xf>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1" fillId="0" borderId="0" xfId="0" applyFont="1" applyFill="1" applyBorder="1" applyAlignment="1" applyProtection="1">
      <alignment horizontal="center" vertical="center" shrinkToFit="1"/>
    </xf>
    <xf numFmtId="0" fontId="1" fillId="0" borderId="34" xfId="0" applyFont="1" applyBorder="1" applyAlignment="1">
      <alignment vertical="center" shrinkToFit="1"/>
    </xf>
    <xf numFmtId="0" fontId="1" fillId="0" borderId="37" xfId="0" applyFont="1" applyBorder="1" applyAlignment="1">
      <alignment vertical="center" shrinkToFit="1"/>
    </xf>
    <xf numFmtId="0" fontId="1" fillId="0" borderId="86" xfId="0" applyFont="1" applyBorder="1"/>
    <xf numFmtId="0" fontId="1" fillId="0" borderId="87" xfId="0" applyFont="1" applyBorder="1"/>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Border="1" applyAlignment="1">
      <alignment horizontal="right"/>
    </xf>
    <xf numFmtId="0" fontId="1" fillId="0" borderId="68" xfId="0" applyFont="1" applyBorder="1" applyAlignment="1">
      <alignment vertical="center"/>
    </xf>
    <xf numFmtId="177" fontId="17" fillId="0" borderId="68" xfId="0" applyNumberFormat="1" applyFont="1" applyBorder="1" applyAlignment="1">
      <alignment vertical="center"/>
    </xf>
    <xf numFmtId="0" fontId="1" fillId="0" borderId="69" xfId="0" applyFont="1" applyBorder="1" applyAlignment="1">
      <alignment vertical="center"/>
    </xf>
    <xf numFmtId="177" fontId="17" fillId="0" borderId="69" xfId="0" applyNumberFormat="1" applyFont="1" applyBorder="1" applyAlignment="1">
      <alignment vertical="center"/>
    </xf>
    <xf numFmtId="0" fontId="28" fillId="0" borderId="0" xfId="0" applyFont="1" applyBorder="1" applyAlignment="1">
      <alignment vertical="center"/>
    </xf>
    <xf numFmtId="0" fontId="28" fillId="0" borderId="0" xfId="0" applyFont="1" applyFill="1" applyBorder="1"/>
    <xf numFmtId="0" fontId="11" fillId="0" borderId="0" xfId="0" applyFont="1" applyFill="1" applyBorder="1" applyAlignment="1">
      <alignment vertical="top" shrinkToFit="1"/>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0" borderId="0" xfId="0" applyFont="1" applyFill="1" applyBorder="1" applyAlignment="1" applyProtection="1">
      <alignment horizontal="center" vertical="center" shrinkToFit="1"/>
    </xf>
    <xf numFmtId="0" fontId="1" fillId="0" borderId="6" xfId="0" applyFont="1" applyBorder="1" applyAlignment="1"/>
    <xf numFmtId="177" fontId="19"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vertical="center" shrinkToFit="1"/>
    </xf>
    <xf numFmtId="0" fontId="1" fillId="0" borderId="74" xfId="0" applyFont="1" applyBorder="1"/>
    <xf numFmtId="0" fontId="1" fillId="0" borderId="73" xfId="0" applyFont="1" applyBorder="1"/>
    <xf numFmtId="0" fontId="1" fillId="0" borderId="0" xfId="0" applyFont="1" applyBorder="1" applyAlignment="1" applyProtection="1">
      <alignment horizontal="center" vertical="center" shrinkToFit="1"/>
    </xf>
    <xf numFmtId="49" fontId="1" fillId="0" borderId="0" xfId="0" applyNumberFormat="1" applyFont="1" applyFill="1" applyBorder="1" applyAlignment="1" applyProtection="1">
      <alignment horizontal="center" vertical="center" shrinkToFit="1"/>
    </xf>
    <xf numFmtId="0" fontId="1" fillId="0" borderId="6" xfId="0" applyFont="1" applyBorder="1" applyAlignment="1" applyProtection="1"/>
    <xf numFmtId="0" fontId="3" fillId="0" borderId="0" xfId="0" applyFont="1" applyBorder="1" applyAlignment="1" applyProtection="1">
      <alignment vertical="center"/>
    </xf>
    <xf numFmtId="0" fontId="1" fillId="0" borderId="0" xfId="0" applyFont="1" applyBorder="1" applyProtection="1"/>
    <xf numFmtId="0" fontId="1" fillId="0" borderId="69" xfId="0" applyFont="1" applyBorder="1" applyProtection="1"/>
    <xf numFmtId="177" fontId="17" fillId="0" borderId="0" xfId="0" applyNumberFormat="1" applyFont="1" applyBorder="1" applyAlignment="1" applyProtection="1">
      <alignment vertical="center"/>
    </xf>
    <xf numFmtId="177" fontId="16" fillId="0" borderId="0" xfId="0" applyNumberFormat="1" applyFont="1" applyBorder="1" applyAlignment="1" applyProtection="1">
      <alignment vertical="center"/>
    </xf>
    <xf numFmtId="0" fontId="1" fillId="0" borderId="0" xfId="0" applyFont="1" applyFill="1" applyBorder="1" applyProtection="1"/>
    <xf numFmtId="0" fontId="14" fillId="0" borderId="0" xfId="0" applyFont="1" applyBorder="1" applyAlignment="1" applyProtection="1">
      <alignment horizontal="left" vertical="center" shrinkToFit="1"/>
    </xf>
    <xf numFmtId="0" fontId="1" fillId="0" borderId="0" xfId="0" applyFont="1" applyFill="1" applyBorder="1" applyAlignment="1" applyProtection="1">
      <alignment vertical="center" shrinkToFit="1"/>
    </xf>
    <xf numFmtId="49" fontId="3" fillId="0" borderId="0" xfId="0" applyNumberFormat="1" applyFont="1" applyFill="1" applyBorder="1" applyAlignment="1" applyProtection="1">
      <alignment vertical="center" shrinkToFit="1"/>
    </xf>
    <xf numFmtId="0" fontId="13" fillId="0" borderId="0" xfId="0" applyFont="1" applyFill="1" applyBorder="1" applyAlignment="1" applyProtection="1">
      <alignment vertical="top" wrapText="1" shrinkToFit="1"/>
    </xf>
    <xf numFmtId="0" fontId="1" fillId="0" borderId="0" xfId="0" applyFont="1" applyFill="1" applyProtection="1"/>
    <xf numFmtId="0" fontId="0" fillId="0" borderId="5"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Border="1" applyAlignment="1" applyProtection="1">
      <alignment vertical="center" shrinkToFit="1"/>
    </xf>
    <xf numFmtId="0" fontId="1" fillId="0" borderId="0" xfId="0" applyFont="1" applyBorder="1" applyAlignment="1" applyProtection="1"/>
    <xf numFmtId="0" fontId="9" fillId="0" borderId="0" xfId="0" applyFont="1" applyFill="1" applyBorder="1" applyAlignment="1" applyProtection="1">
      <alignment vertical="center"/>
    </xf>
    <xf numFmtId="0" fontId="1" fillId="0" borderId="0" xfId="0" applyFont="1" applyBorder="1" applyAlignment="1">
      <alignment vertical="center"/>
    </xf>
    <xf numFmtId="0" fontId="20" fillId="0" borderId="0" xfId="0" applyFont="1" applyBorder="1" applyAlignment="1"/>
    <xf numFmtId="0" fontId="1" fillId="3" borderId="1" xfId="0" applyFont="1" applyFill="1" applyBorder="1" applyAlignment="1" applyProtection="1">
      <alignment horizontal="center" vertical="center" shrinkToFit="1"/>
      <protection locked="0"/>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0" fillId="0" borderId="4"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33" fillId="0" borderId="0" xfId="0" applyFont="1"/>
    <xf numFmtId="0" fontId="1" fillId="0" borderId="0" xfId="0" applyFont="1" applyFill="1" applyBorder="1" applyAlignment="1" applyProtection="1">
      <alignment horizontal="center" vertical="center" shrinkToFit="1"/>
    </xf>
    <xf numFmtId="0" fontId="37" fillId="3" borderId="1" xfId="0" applyFont="1" applyFill="1" applyBorder="1" applyAlignment="1" applyProtection="1">
      <alignment horizontal="center" vertical="center" shrinkToFit="1"/>
      <protection locked="0"/>
    </xf>
    <xf numFmtId="0" fontId="20" fillId="0" borderId="0" xfId="0" applyFont="1" applyBorder="1" applyAlignment="1"/>
    <xf numFmtId="0" fontId="20" fillId="0" borderId="0" xfId="0" applyFont="1" applyBorder="1" applyAlignment="1" applyProtection="1"/>
    <xf numFmtId="0" fontId="23" fillId="0" borderId="0" xfId="0" applyFont="1" applyFill="1" applyBorder="1" applyAlignment="1"/>
    <xf numFmtId="0" fontId="0" fillId="0" borderId="0" xfId="0" applyFont="1" applyFill="1" applyAlignment="1">
      <alignment horizontal="left" vertical="center"/>
    </xf>
    <xf numFmtId="0" fontId="0" fillId="0" borderId="0" xfId="0" applyFont="1" applyFill="1" applyAlignment="1">
      <alignment vertical="center"/>
    </xf>
    <xf numFmtId="0" fontId="24" fillId="0" borderId="35" xfId="0" applyFont="1" applyBorder="1" applyAlignment="1">
      <alignment vertical="center" shrinkToFit="1"/>
    </xf>
    <xf numFmtId="0" fontId="25" fillId="0" borderId="0" xfId="0" applyFont="1" applyBorder="1" applyAlignment="1">
      <alignment vertical="center" shrinkToFit="1"/>
    </xf>
    <xf numFmtId="0" fontId="25" fillId="0" borderId="78" xfId="0" applyFont="1" applyBorder="1" applyAlignment="1">
      <alignment vertical="center" shrinkToFit="1"/>
    </xf>
    <xf numFmtId="0" fontId="25" fillId="0" borderId="8" xfId="0" applyFont="1" applyBorder="1" applyAlignment="1">
      <alignment vertical="center" shrinkToFit="1"/>
    </xf>
    <xf numFmtId="0" fontId="1" fillId="0" borderId="0" xfId="0" applyFont="1" applyFill="1" applyBorder="1" applyAlignment="1">
      <alignment vertical="center" shrinkToFit="1"/>
    </xf>
    <xf numFmtId="0" fontId="1" fillId="0" borderId="0" xfId="0" applyFont="1" applyBorder="1" applyAlignment="1">
      <alignment vertical="center" shrinkToFit="1"/>
    </xf>
    <xf numFmtId="0" fontId="1" fillId="0" borderId="0" xfId="0" applyFont="1" applyBorder="1" applyAlignment="1"/>
    <xf numFmtId="0" fontId="20" fillId="0" borderId="0" xfId="0" applyFont="1" applyBorder="1" applyAlignment="1"/>
    <xf numFmtId="0" fontId="11" fillId="0" borderId="0" xfId="0" applyFont="1" applyBorder="1" applyAlignment="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xf numFmtId="0" fontId="1" fillId="0" borderId="0" xfId="0" applyFont="1" applyBorder="1" applyAlignment="1">
      <alignment horizontal="center" vertical="center" wrapText="1"/>
    </xf>
    <xf numFmtId="0" fontId="1" fillId="0" borderId="3" xfId="0" applyFont="1" applyBorder="1" applyAlignment="1"/>
    <xf numFmtId="0" fontId="1" fillId="0" borderId="36" xfId="0" applyFont="1" applyBorder="1" applyAlignment="1">
      <alignment vertical="center" shrinkToFit="1"/>
    </xf>
    <xf numFmtId="0" fontId="1" fillId="0" borderId="0" xfId="0" applyFont="1" applyBorder="1" applyAlignment="1">
      <alignment vertical="center"/>
    </xf>
    <xf numFmtId="0" fontId="16" fillId="0" borderId="0" xfId="0" applyFont="1" applyBorder="1" applyAlignment="1">
      <alignment vertical="center"/>
    </xf>
    <xf numFmtId="0" fontId="1" fillId="0" borderId="6"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Alignment="1">
      <alignment horizontal="center"/>
    </xf>
    <xf numFmtId="0" fontId="1" fillId="0" borderId="0" xfId="0" applyFont="1" applyBorder="1" applyAlignment="1" applyProtection="1">
      <alignment vertical="center"/>
    </xf>
    <xf numFmtId="0" fontId="3" fillId="0" borderId="0" xfId="0" applyFont="1" applyBorder="1" applyAlignment="1">
      <alignment vertical="center"/>
    </xf>
    <xf numFmtId="0" fontId="0" fillId="0" borderId="5" xfId="0" applyFont="1" applyBorder="1" applyAlignment="1">
      <alignment vertical="center"/>
    </xf>
    <xf numFmtId="0" fontId="29" fillId="0" borderId="0" xfId="0" applyFont="1" applyBorder="1" applyAlignment="1">
      <alignment vertical="center"/>
    </xf>
    <xf numFmtId="177" fontId="17" fillId="0" borderId="0" xfId="0" applyNumberFormat="1" applyFont="1" applyBorder="1" applyAlignment="1">
      <alignment vertical="center"/>
    </xf>
    <xf numFmtId="0" fontId="1" fillId="0" borderId="0" xfId="0" applyFont="1" applyFill="1" applyBorder="1" applyAlignment="1">
      <alignment vertical="center"/>
    </xf>
    <xf numFmtId="0" fontId="10" fillId="0" borderId="0" xfId="0" applyFont="1" applyBorder="1" applyAlignment="1">
      <alignment horizontal="center" vertical="center" shrinkToFit="1"/>
    </xf>
    <xf numFmtId="0" fontId="1" fillId="0" borderId="0" xfId="0" applyFont="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Border="1" applyAlignment="1" applyProtection="1"/>
    <xf numFmtId="0" fontId="1" fillId="0" borderId="0" xfId="0" applyFont="1" applyAlignment="1">
      <alignment vertical="center"/>
    </xf>
    <xf numFmtId="0" fontId="3" fillId="0" borderId="0" xfId="0" applyFont="1" applyFill="1" applyBorder="1" applyAlignment="1" applyProtection="1">
      <alignment horizontal="center" vertical="center" shrinkToFit="1"/>
    </xf>
    <xf numFmtId="0" fontId="0" fillId="0" borderId="3" xfId="0" applyFont="1" applyBorder="1" applyAlignment="1">
      <alignment vertical="center"/>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177" fontId="19" fillId="0" borderId="0" xfId="0" applyNumberFormat="1" applyFont="1" applyFill="1" applyBorder="1" applyAlignment="1" applyProtection="1">
      <alignment vertical="center" shrinkToFit="1"/>
    </xf>
    <xf numFmtId="0" fontId="14" fillId="0" borderId="0" xfId="0" applyFont="1" applyBorder="1" applyAlignment="1">
      <alignment horizontal="left" vertical="center" shrinkToFit="1"/>
    </xf>
    <xf numFmtId="0" fontId="21" fillId="0" borderId="0" xfId="0" applyFont="1" applyAlignment="1">
      <alignment horizontal="left" vertical="center"/>
    </xf>
    <xf numFmtId="0" fontId="21" fillId="0" borderId="0" xfId="0" applyFont="1" applyAlignment="1">
      <alignment vertical="center"/>
    </xf>
    <xf numFmtId="0" fontId="16" fillId="0" borderId="0" xfId="0" applyFont="1" applyBorder="1" applyAlignment="1"/>
    <xf numFmtId="0" fontId="16" fillId="0" borderId="0" xfId="0" applyFont="1" applyAlignment="1"/>
    <xf numFmtId="0" fontId="1" fillId="0" borderId="0" xfId="0" applyFont="1" applyBorder="1" applyAlignment="1">
      <alignment vertical="center"/>
    </xf>
    <xf numFmtId="0" fontId="35" fillId="0" borderId="6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horizontal="center" vertical="center" wrapText="1"/>
    </xf>
    <xf numFmtId="0" fontId="1" fillId="0" borderId="3" xfId="0" applyFont="1" applyBorder="1" applyAlignment="1"/>
    <xf numFmtId="0" fontId="1" fillId="0" borderId="36" xfId="0" applyFont="1" applyBorder="1" applyAlignment="1">
      <alignment vertical="center" shrinkToFit="1"/>
    </xf>
    <xf numFmtId="0" fontId="1" fillId="0" borderId="0" xfId="0" applyFont="1" applyBorder="1" applyAlignment="1">
      <alignment vertical="center"/>
    </xf>
    <xf numFmtId="0" fontId="16" fillId="0" borderId="0" xfId="0" applyFont="1" applyBorder="1" applyAlignment="1">
      <alignment vertical="center"/>
    </xf>
    <xf numFmtId="177" fontId="17" fillId="0" borderId="0" xfId="0" applyNumberFormat="1" applyFont="1" applyFill="1" applyBorder="1" applyAlignment="1">
      <alignment vertical="center"/>
    </xf>
    <xf numFmtId="0" fontId="1" fillId="0" borderId="0" xfId="0" applyFont="1" applyAlignment="1">
      <alignment horizontal="center"/>
    </xf>
    <xf numFmtId="0" fontId="1" fillId="0" borderId="0" xfId="0" applyFont="1" applyBorder="1" applyAlignment="1" applyProtection="1">
      <alignment vertical="center"/>
    </xf>
    <xf numFmtId="0" fontId="3" fillId="0" borderId="0" xfId="0" applyFont="1" applyBorder="1" applyAlignment="1">
      <alignment vertical="center"/>
    </xf>
    <xf numFmtId="0" fontId="0" fillId="0" borderId="5" xfId="0" applyFont="1" applyBorder="1" applyAlignment="1">
      <alignment vertical="center"/>
    </xf>
    <xf numFmtId="0" fontId="29" fillId="0" borderId="0" xfId="0" applyFont="1" applyBorder="1" applyAlignment="1">
      <alignment vertical="center"/>
    </xf>
    <xf numFmtId="177" fontId="17" fillId="0" borderId="0" xfId="0" applyNumberFormat="1" applyFont="1" applyBorder="1" applyAlignment="1">
      <alignment vertical="center"/>
    </xf>
    <xf numFmtId="0" fontId="1" fillId="0" borderId="0" xfId="0" applyFont="1" applyFill="1" applyBorder="1" applyAlignment="1">
      <alignment vertical="center"/>
    </xf>
    <xf numFmtId="0" fontId="1" fillId="0" borderId="0" xfId="0" applyFont="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Border="1" applyAlignment="1" applyProtection="1"/>
    <xf numFmtId="0" fontId="3"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0" fillId="0" borderId="3" xfId="0" applyFont="1" applyBorder="1" applyAlignment="1">
      <alignment vertical="center"/>
    </xf>
    <xf numFmtId="0" fontId="1" fillId="0" borderId="0" xfId="0" applyFont="1" applyFill="1" applyBorder="1" applyAlignment="1" applyProtection="1">
      <alignment horizontal="center" vertical="center" shrinkToFit="1"/>
    </xf>
    <xf numFmtId="177" fontId="19" fillId="0" borderId="0" xfId="0" applyNumberFormat="1" applyFont="1" applyFill="1" applyBorder="1" applyAlignment="1" applyProtection="1">
      <alignment vertical="center" shrinkToFit="1"/>
    </xf>
    <xf numFmtId="0" fontId="14" fillId="0" borderId="0" xfId="0" applyFont="1" applyBorder="1" applyAlignment="1">
      <alignment horizontal="left" vertical="center" shrinkToFit="1"/>
    </xf>
    <xf numFmtId="0" fontId="1" fillId="0" borderId="64" xfId="0" applyFont="1" applyBorder="1" applyAlignment="1"/>
    <xf numFmtId="0" fontId="1" fillId="0" borderId="59" xfId="0" applyFont="1" applyBorder="1" applyAlignment="1"/>
    <xf numFmtId="0" fontId="1" fillId="0" borderId="61" xfId="0" applyFont="1" applyBorder="1" applyAlignment="1">
      <alignment vertical="center"/>
    </xf>
    <xf numFmtId="0" fontId="35" fillId="0" borderId="60" xfId="0" applyFont="1" applyBorder="1" applyAlignment="1">
      <alignment vertical="center" shrinkToFit="1"/>
    </xf>
    <xf numFmtId="0" fontId="35" fillId="0" borderId="62" xfId="0" applyFont="1" applyBorder="1" applyAlignment="1">
      <alignment vertical="center" shrinkToFit="1"/>
    </xf>
    <xf numFmtId="0" fontId="1" fillId="0" borderId="64" xfId="0" applyFont="1" applyBorder="1"/>
    <xf numFmtId="0" fontId="1" fillId="0" borderId="59" xfId="0" applyFont="1" applyBorder="1"/>
    <xf numFmtId="0" fontId="38" fillId="0" borderId="60" xfId="0" applyFont="1" applyBorder="1" applyAlignment="1">
      <alignment vertical="center" shrinkToFit="1"/>
    </xf>
    <xf numFmtId="0" fontId="38" fillId="0" borderId="62" xfId="0" applyFont="1" applyBorder="1" applyAlignment="1">
      <alignment vertical="center" shrinkToFit="1"/>
    </xf>
    <xf numFmtId="0" fontId="1" fillId="0" borderId="61" xfId="0" applyFont="1" applyBorder="1"/>
    <xf numFmtId="0" fontId="1" fillId="0" borderId="0" xfId="0" applyFont="1" applyBorder="1" applyAlignment="1">
      <alignment shrinkToFit="1"/>
    </xf>
    <xf numFmtId="0" fontId="1" fillId="0" borderId="0" xfId="0" applyFont="1" applyBorder="1" applyAlignment="1">
      <alignment vertical="center"/>
    </xf>
    <xf numFmtId="177" fontId="17" fillId="0" borderId="3"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8" xfId="0" applyNumberFormat="1"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1" fillId="3" borderId="1" xfId="0" applyFont="1" applyFill="1" applyBorder="1" applyAlignment="1" applyProtection="1">
      <alignment horizontal="center" vertical="center" shrinkToFit="1"/>
      <protection locked="0"/>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177" fontId="17" fillId="0" borderId="55"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10" fillId="2" borderId="0"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0" fontId="10" fillId="2" borderId="9" xfId="0" applyFont="1" applyFill="1" applyBorder="1" applyAlignment="1" applyProtection="1">
      <alignment vertical="center" shrinkToFit="1"/>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49" fontId="1" fillId="2" borderId="3" xfId="0" applyNumberFormat="1" applyFont="1" applyFill="1" applyBorder="1" applyAlignment="1" applyProtection="1">
      <alignment vertical="center" shrinkToFit="1"/>
    </xf>
    <xf numFmtId="0" fontId="1" fillId="2" borderId="3" xfId="0" applyFont="1" applyFill="1" applyBorder="1" applyAlignment="1" applyProtection="1">
      <alignment vertical="center" shrinkToFit="1"/>
    </xf>
    <xf numFmtId="0" fontId="1" fillId="2" borderId="18" xfId="0" applyFont="1" applyFill="1" applyBorder="1" applyProtection="1"/>
    <xf numFmtId="0" fontId="1" fillId="2" borderId="19" xfId="0" applyFont="1" applyFill="1" applyBorder="1" applyProtection="1"/>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49" fontId="1" fillId="2" borderId="0" xfId="0" applyNumberFormat="1" applyFont="1" applyFill="1" applyBorder="1" applyAlignment="1" applyProtection="1">
      <alignment vertical="center" shrinkToFit="1"/>
    </xf>
    <xf numFmtId="0" fontId="1" fillId="2" borderId="0" xfId="0" applyFont="1" applyFill="1" applyBorder="1" applyAlignment="1" applyProtection="1">
      <alignment vertical="center" shrinkToFit="1"/>
    </xf>
    <xf numFmtId="0" fontId="1" fillId="2" borderId="0" xfId="0" applyFont="1" applyFill="1" applyBorder="1" applyProtection="1"/>
    <xf numFmtId="0" fontId="1" fillId="2" borderId="6" xfId="0" applyFont="1" applyFill="1" applyBorder="1" applyProtection="1"/>
    <xf numFmtId="0" fontId="1" fillId="2" borderId="5" xfId="0" applyFont="1" applyFill="1" applyBorder="1" applyAlignment="1" applyProtection="1">
      <alignment vertical="center" shrinkToFit="1"/>
    </xf>
    <xf numFmtId="177" fontId="1" fillId="2" borderId="0" xfId="0" applyNumberFormat="1" applyFont="1" applyFill="1" applyBorder="1" applyAlignment="1" applyProtection="1">
      <alignment vertical="center" shrinkToFit="1"/>
    </xf>
    <xf numFmtId="177" fontId="1" fillId="2" borderId="0" xfId="0" applyNumberFormat="1" applyFont="1" applyFill="1" applyBorder="1" applyAlignment="1" applyProtection="1">
      <alignment shrinkToFit="1"/>
    </xf>
    <xf numFmtId="0" fontId="1" fillId="2" borderId="7" xfId="0" applyFont="1" applyFill="1" applyBorder="1" applyAlignment="1" applyProtection="1">
      <alignment vertical="center" shrinkToFit="1"/>
    </xf>
    <xf numFmtId="0" fontId="1" fillId="2" borderId="8" xfId="0" applyFont="1" applyFill="1" applyBorder="1" applyAlignment="1" applyProtection="1">
      <alignment vertical="center" shrinkToFit="1"/>
    </xf>
    <xf numFmtId="177" fontId="1" fillId="2" borderId="8" xfId="0" applyNumberFormat="1" applyFont="1" applyFill="1" applyBorder="1" applyAlignment="1" applyProtection="1">
      <alignment vertical="center" shrinkToFit="1"/>
    </xf>
    <xf numFmtId="177" fontId="1" fillId="2" borderId="8" xfId="0" applyNumberFormat="1" applyFont="1" applyFill="1" applyBorder="1" applyAlignment="1" applyProtection="1">
      <alignment shrinkToFit="1"/>
    </xf>
    <xf numFmtId="0" fontId="1" fillId="0" borderId="3" xfId="0" applyFont="1" applyBorder="1" applyAlignment="1">
      <alignment shrinkToFit="1"/>
    </xf>
    <xf numFmtId="0" fontId="1" fillId="0" borderId="4" xfId="0" applyFont="1" applyBorder="1" applyAlignment="1">
      <alignment shrinkToFit="1"/>
    </xf>
    <xf numFmtId="0" fontId="3" fillId="0" borderId="0" xfId="0" applyFont="1" applyBorder="1" applyAlignment="1">
      <alignment vertical="top" shrinkToFit="1"/>
    </xf>
    <xf numFmtId="0" fontId="3" fillId="0" borderId="6" xfId="0" applyFont="1" applyBorder="1" applyAlignment="1">
      <alignment vertical="top" shrinkToFit="1"/>
    </xf>
    <xf numFmtId="0" fontId="3" fillId="0" borderId="8" xfId="0" applyFont="1" applyBorder="1" applyAlignment="1">
      <alignment vertical="top" shrinkToFit="1"/>
    </xf>
    <xf numFmtId="0" fontId="3" fillId="0" borderId="9" xfId="0" applyFont="1" applyBorder="1" applyAlignment="1">
      <alignment vertical="top" shrinkToFit="1"/>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3" borderId="1" xfId="0" applyFont="1" applyFill="1" applyBorder="1" applyAlignment="1" applyProtection="1">
      <alignment horizontal="center" vertical="center" shrinkToFit="1"/>
      <protection locked="0"/>
    </xf>
    <xf numFmtId="0" fontId="1" fillId="0" borderId="0" xfId="0" applyFont="1" applyBorder="1" applyAlignment="1" applyProtection="1">
      <alignment vertical="center" shrinkToFit="1"/>
    </xf>
    <xf numFmtId="0" fontId="1" fillId="0" borderId="0" xfId="0" applyFont="1" applyBorder="1" applyAlignment="1" applyProtection="1"/>
    <xf numFmtId="0" fontId="1" fillId="0" borderId="0" xfId="0" applyFont="1" applyFill="1" applyBorder="1" applyAlignment="1" applyProtection="1">
      <alignment vertical="center" shrinkToFit="1"/>
    </xf>
    <xf numFmtId="0" fontId="1" fillId="0" borderId="6" xfId="0" applyFont="1" applyBorder="1" applyAlignment="1"/>
    <xf numFmtId="0" fontId="1" fillId="0" borderId="6" xfId="0" applyFont="1" applyBorder="1" applyAlignment="1">
      <alignment vertical="top" shrinkToFit="1"/>
    </xf>
    <xf numFmtId="0" fontId="37" fillId="0" borderId="0" xfId="0" applyFont="1" applyFill="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vertical="center" wrapText="1" shrinkToFit="1"/>
    </xf>
    <xf numFmtId="0" fontId="1" fillId="0" borderId="0" xfId="0" applyFont="1" applyBorder="1" applyAlignment="1"/>
    <xf numFmtId="0" fontId="10" fillId="0" borderId="0" xfId="0" applyFont="1" applyBorder="1" applyAlignment="1">
      <alignment horizontal="center" vertical="center" shrinkToFit="1"/>
    </xf>
    <xf numFmtId="0" fontId="1" fillId="2" borderId="3" xfId="0" applyFont="1" applyFill="1" applyBorder="1" applyProtection="1"/>
    <xf numFmtId="0" fontId="20"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4" xfId="0" applyFont="1" applyBorder="1" applyAlignment="1">
      <alignment vertical="center"/>
    </xf>
    <xf numFmtId="0" fontId="19" fillId="3" borderId="10" xfId="0" applyFont="1" applyFill="1" applyBorder="1" applyAlignment="1" applyProtection="1">
      <alignment vertical="center" shrinkToFit="1"/>
      <protection locked="0"/>
    </xf>
    <xf numFmtId="0" fontId="19" fillId="3" borderId="75" xfId="0" applyFont="1" applyFill="1" applyBorder="1" applyAlignment="1" applyProtection="1">
      <alignment vertical="center" shrinkToFit="1"/>
      <protection locked="0"/>
    </xf>
    <xf numFmtId="0" fontId="19" fillId="3" borderId="11" xfId="0" applyFont="1" applyFill="1" applyBorder="1" applyAlignment="1" applyProtection="1">
      <alignment vertical="center" shrinkToFit="1"/>
      <protection locked="0"/>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9" fillId="0" borderId="1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0" borderId="3" xfId="0" applyFont="1" applyBorder="1" applyAlignment="1">
      <alignment vertical="center" shrinkToFit="1"/>
    </xf>
    <xf numFmtId="0" fontId="1" fillId="0" borderId="0" xfId="0" applyFont="1" applyBorder="1" applyAlignment="1">
      <alignment vertical="center" shrinkToFit="1"/>
    </xf>
    <xf numFmtId="0" fontId="1" fillId="0" borderId="40" xfId="0" applyFont="1" applyBorder="1" applyAlignment="1">
      <alignment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0" xfId="0" applyFont="1" applyBorder="1" applyAlignment="1">
      <alignment horizontal="left" vertical="center"/>
    </xf>
    <xf numFmtId="0" fontId="3" fillId="0" borderId="6" xfId="0" applyFont="1" applyBorder="1" applyAlignment="1">
      <alignment horizontal="left" vertical="center"/>
    </xf>
    <xf numFmtId="49" fontId="1" fillId="3" borderId="17" xfId="0" applyNumberFormat="1" applyFont="1" applyFill="1" applyBorder="1" applyAlignment="1" applyProtection="1">
      <alignment horizontal="center" vertical="center" shrinkToFit="1"/>
      <protection locked="0"/>
    </xf>
    <xf numFmtId="49" fontId="1" fillId="3" borderId="18" xfId="0" applyNumberFormat="1" applyFont="1" applyFill="1" applyBorder="1" applyAlignment="1" applyProtection="1">
      <alignment horizontal="center" vertical="center" shrinkToFit="1"/>
      <protection locked="0"/>
    </xf>
    <xf numFmtId="49" fontId="1" fillId="3" borderId="19"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0"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49" fontId="1" fillId="3" borderId="7" xfId="0" applyNumberFormat="1" applyFont="1" applyFill="1" applyBorder="1" applyAlignment="1" applyProtection="1">
      <alignment horizontal="center" vertical="center" shrinkToFit="1"/>
      <protection locked="0"/>
    </xf>
    <xf numFmtId="49" fontId="1" fillId="3" borderId="8" xfId="0" applyNumberFormat="1" applyFont="1" applyFill="1" applyBorder="1" applyAlignment="1" applyProtection="1">
      <alignment horizontal="center" vertical="center" shrinkToFit="1"/>
      <protection locked="0"/>
    </xf>
    <xf numFmtId="49" fontId="1" fillId="3" borderId="9" xfId="0" applyNumberFormat="1" applyFont="1" applyFill="1" applyBorder="1" applyAlignment="1" applyProtection="1">
      <alignment horizontal="center" vertical="center" shrinkToFit="1"/>
      <protection locked="0"/>
    </xf>
    <xf numFmtId="0" fontId="8"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 fillId="0" borderId="3"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1" fillId="0" borderId="8" xfId="0" applyNumberFormat="1" applyFont="1" applyFill="1" applyBorder="1" applyAlignment="1">
      <alignment horizontal="center" vertical="center" shrinkToFit="1"/>
    </xf>
    <xf numFmtId="177" fontId="1" fillId="3" borderId="3" xfId="0" applyNumberFormat="1" applyFont="1" applyFill="1" applyBorder="1" applyAlignment="1" applyProtection="1">
      <alignment horizontal="right" vertical="center"/>
      <protection locked="0"/>
    </xf>
    <xf numFmtId="177" fontId="1" fillId="3" borderId="0" xfId="0" applyNumberFormat="1" applyFont="1" applyFill="1" applyBorder="1" applyAlignment="1" applyProtection="1">
      <alignment horizontal="right" vertical="center"/>
      <protection locked="0"/>
    </xf>
    <xf numFmtId="177" fontId="1" fillId="3" borderId="8" xfId="0" applyNumberFormat="1" applyFont="1" applyFill="1" applyBorder="1" applyAlignment="1" applyProtection="1">
      <alignment horizontal="right" vertical="center"/>
      <protection locked="0"/>
    </xf>
    <xf numFmtId="0" fontId="1" fillId="0" borderId="5" xfId="0" applyFont="1" applyBorder="1" applyAlignment="1"/>
    <xf numFmtId="0" fontId="1" fillId="0" borderId="0" xfId="0" applyFont="1" applyBorder="1" applyAlignment="1"/>
    <xf numFmtId="176" fontId="1" fillId="3" borderId="0" xfId="0" applyNumberFormat="1" applyFont="1" applyFill="1" applyBorder="1" applyAlignment="1" applyProtection="1">
      <alignment horizontal="left" vertical="center"/>
      <protection locked="0"/>
    </xf>
    <xf numFmtId="0" fontId="1" fillId="3" borderId="0" xfId="0" applyFont="1" applyFill="1" applyBorder="1" applyAlignment="1" applyProtection="1">
      <alignment vertical="center" shrinkToFit="1"/>
      <protection locked="0"/>
    </xf>
    <xf numFmtId="0" fontId="1" fillId="3" borderId="6" xfId="0" applyFont="1" applyFill="1" applyBorder="1" applyAlignment="1" applyProtection="1">
      <alignment vertical="center" shrinkToFit="1"/>
      <protection locked="0"/>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 fillId="0" borderId="0" xfId="0" applyFont="1" applyAlignment="1">
      <alignment horizontal="center" vertical="center"/>
    </xf>
    <xf numFmtId="0" fontId="1" fillId="0" borderId="2" xfId="0" applyFont="1" applyBorder="1" applyAlignment="1">
      <alignment horizontal="left" shrinkToFit="1"/>
    </xf>
    <xf numFmtId="0" fontId="1" fillId="0" borderId="3" xfId="0" applyFont="1" applyBorder="1" applyAlignment="1">
      <alignment horizontal="left" shrinkToFit="1"/>
    </xf>
    <xf numFmtId="0" fontId="1" fillId="0" borderId="5" xfId="0" applyFont="1" applyBorder="1" applyAlignment="1">
      <alignment horizontal="left" shrinkToFit="1"/>
    </xf>
    <xf numFmtId="0" fontId="1" fillId="0" borderId="0" xfId="0" applyFont="1" applyBorder="1" applyAlignment="1">
      <alignment horizontal="left" shrinkToFit="1"/>
    </xf>
    <xf numFmtId="0" fontId="3" fillId="3" borderId="0" xfId="0" applyFont="1" applyFill="1" applyBorder="1" applyAlignment="1" applyProtection="1">
      <alignment horizontal="center" vertical="center" shrinkToFit="1"/>
      <protection locked="0"/>
    </xf>
    <xf numFmtId="0" fontId="1" fillId="0" borderId="0" xfId="0" applyFont="1" applyBorder="1" applyAlignment="1">
      <alignment horizontal="center" shrinkToFit="1"/>
    </xf>
    <xf numFmtId="176" fontId="1" fillId="3" borderId="3" xfId="0" applyNumberFormat="1"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180" fontId="1" fillId="0" borderId="13" xfId="0" applyNumberFormat="1" applyFont="1" applyBorder="1" applyAlignment="1">
      <alignment horizontal="center" vertical="center" shrinkToFit="1"/>
    </xf>
    <xf numFmtId="180" fontId="1" fillId="0" borderId="72" xfId="0" applyNumberFormat="1" applyFont="1" applyBorder="1" applyAlignment="1">
      <alignment horizontal="center" vertical="center" shrinkToFit="1"/>
    </xf>
    <xf numFmtId="180" fontId="1" fillId="0" borderId="12" xfId="0" applyNumberFormat="1" applyFont="1" applyBorder="1" applyAlignment="1">
      <alignment horizontal="center" vertical="center" shrinkToFit="1"/>
    </xf>
    <xf numFmtId="180" fontId="19" fillId="3" borderId="2" xfId="0" applyNumberFormat="1" applyFont="1" applyFill="1" applyBorder="1" applyAlignment="1" applyProtection="1">
      <alignment horizontal="center" vertical="center" shrinkToFit="1"/>
      <protection locked="0"/>
    </xf>
    <xf numFmtId="180" fontId="19" fillId="3" borderId="3" xfId="0" applyNumberFormat="1" applyFont="1" applyFill="1" applyBorder="1" applyAlignment="1" applyProtection="1">
      <alignment horizontal="center" vertical="center" shrinkToFit="1"/>
      <protection locked="0"/>
    </xf>
    <xf numFmtId="180" fontId="19" fillId="3" borderId="4" xfId="0" applyNumberFormat="1" applyFont="1" applyFill="1" applyBorder="1" applyAlignment="1" applyProtection="1">
      <alignment horizontal="center" vertical="center" shrinkToFit="1"/>
      <protection locked="0"/>
    </xf>
    <xf numFmtId="180" fontId="19" fillId="3" borderId="5" xfId="0" applyNumberFormat="1" applyFont="1" applyFill="1" applyBorder="1" applyAlignment="1" applyProtection="1">
      <alignment horizontal="center" vertical="center" shrinkToFit="1"/>
      <protection locked="0"/>
    </xf>
    <xf numFmtId="180" fontId="19" fillId="3" borderId="0" xfId="0" applyNumberFormat="1" applyFont="1" applyFill="1" applyBorder="1" applyAlignment="1" applyProtection="1">
      <alignment horizontal="center" vertical="center" shrinkToFit="1"/>
      <protection locked="0"/>
    </xf>
    <xf numFmtId="180" fontId="19" fillId="3" borderId="6" xfId="0" applyNumberFormat="1" applyFont="1" applyFill="1" applyBorder="1" applyAlignment="1" applyProtection="1">
      <alignment horizontal="center" vertical="center" shrinkToFit="1"/>
      <protection locked="0"/>
    </xf>
    <xf numFmtId="180" fontId="19" fillId="3" borderId="7" xfId="0" applyNumberFormat="1" applyFont="1" applyFill="1" applyBorder="1" applyAlignment="1" applyProtection="1">
      <alignment horizontal="center" vertical="center" shrinkToFit="1"/>
      <protection locked="0"/>
    </xf>
    <xf numFmtId="180" fontId="19" fillId="3" borderId="8" xfId="0" applyNumberFormat="1" applyFont="1" applyFill="1" applyBorder="1" applyAlignment="1" applyProtection="1">
      <alignment horizontal="center" vertical="center" shrinkToFit="1"/>
      <protection locked="0"/>
    </xf>
    <xf numFmtId="180" fontId="19" fillId="3" borderId="9" xfId="0" applyNumberFormat="1" applyFont="1" applyFill="1" applyBorder="1" applyAlignment="1" applyProtection="1">
      <alignment horizontal="center" vertical="center" shrinkToFit="1"/>
      <protection locked="0"/>
    </xf>
    <xf numFmtId="0" fontId="1" fillId="0" borderId="38"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177" fontId="17" fillId="0" borderId="2" xfId="0" applyNumberFormat="1" applyFont="1" applyBorder="1" applyAlignment="1">
      <alignment vertical="center" shrinkToFit="1"/>
    </xf>
    <xf numFmtId="177" fontId="17" fillId="0" borderId="3" xfId="0" applyNumberFormat="1" applyFont="1" applyBorder="1" applyAlignment="1">
      <alignment vertical="center" shrinkToFit="1"/>
    </xf>
    <xf numFmtId="177" fontId="17" fillId="0" borderId="5" xfId="0" applyNumberFormat="1" applyFont="1" applyBorder="1" applyAlignment="1">
      <alignment vertical="center" shrinkToFit="1"/>
    </xf>
    <xf numFmtId="177" fontId="17" fillId="0" borderId="0" xfId="0" applyNumberFormat="1" applyFont="1" applyBorder="1" applyAlignment="1">
      <alignment vertical="center" shrinkToFit="1"/>
    </xf>
    <xf numFmtId="177" fontId="17" fillId="0" borderId="7" xfId="0" applyNumberFormat="1" applyFont="1" applyBorder="1" applyAlignment="1">
      <alignment vertical="center" shrinkToFit="1"/>
    </xf>
    <xf numFmtId="177" fontId="17" fillId="0" borderId="8" xfId="0" applyNumberFormat="1" applyFont="1" applyBorder="1" applyAlignment="1">
      <alignment vertical="center" shrinkToFit="1"/>
    </xf>
    <xf numFmtId="177" fontId="1" fillId="0" borderId="3" xfId="0" applyNumberFormat="1" applyFont="1" applyBorder="1" applyAlignment="1">
      <alignment horizontal="center" vertical="center" shrinkToFit="1"/>
    </xf>
    <xf numFmtId="177" fontId="1" fillId="0" borderId="0" xfId="0" applyNumberFormat="1" applyFont="1" applyBorder="1" applyAlignment="1">
      <alignment horizontal="center" vertical="center" shrinkToFit="1"/>
    </xf>
    <xf numFmtId="177" fontId="1" fillId="0" borderId="8" xfId="0" applyNumberFormat="1" applyFont="1" applyBorder="1" applyAlignment="1">
      <alignment horizontal="center" vertical="center" shrinkToFit="1"/>
    </xf>
    <xf numFmtId="177" fontId="1" fillId="0" borderId="77" xfId="0" applyNumberFormat="1" applyFont="1" applyBorder="1" applyAlignment="1">
      <alignment horizontal="center" vertical="center" shrinkToFit="1"/>
    </xf>
    <xf numFmtId="177" fontId="1" fillId="0" borderId="35" xfId="0" applyNumberFormat="1" applyFont="1" applyBorder="1" applyAlignment="1">
      <alignment horizontal="center" vertical="center" shrinkToFit="1"/>
    </xf>
    <xf numFmtId="177" fontId="1" fillId="0" borderId="78" xfId="0" applyNumberFormat="1" applyFont="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40" fillId="3" borderId="5" xfId="0" applyFont="1" applyFill="1" applyBorder="1" applyAlignment="1" applyProtection="1">
      <alignment horizontal="center" vertical="center" shrinkToFit="1"/>
      <protection locked="0"/>
    </xf>
    <xf numFmtId="0" fontId="40" fillId="3" borderId="0" xfId="0" applyFont="1" applyFill="1" applyBorder="1" applyAlignment="1" applyProtection="1">
      <alignment horizontal="center" vertical="center" shrinkToFit="1"/>
      <protection locked="0"/>
    </xf>
    <xf numFmtId="0" fontId="40" fillId="3" borderId="6" xfId="0" applyFont="1" applyFill="1" applyBorder="1" applyAlignment="1" applyProtection="1">
      <alignment horizontal="center" vertical="center" shrinkToFit="1"/>
      <protection locked="0"/>
    </xf>
    <xf numFmtId="0" fontId="40" fillId="3" borderId="7" xfId="0" applyFont="1" applyFill="1" applyBorder="1" applyAlignment="1" applyProtection="1">
      <alignment horizontal="center" vertical="center" shrinkToFit="1"/>
      <protection locked="0"/>
    </xf>
    <xf numFmtId="0" fontId="40" fillId="3" borderId="8"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shrinkToFit="1"/>
      <protection locked="0"/>
    </xf>
    <xf numFmtId="0" fontId="1" fillId="0" borderId="31"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22" fillId="0" borderId="31" xfId="0" applyFont="1" applyBorder="1" applyAlignment="1">
      <alignment horizontal="right"/>
    </xf>
    <xf numFmtId="177" fontId="17" fillId="0" borderId="2" xfId="0" applyNumberFormat="1" applyFont="1" applyFill="1" applyBorder="1" applyAlignment="1" applyProtection="1">
      <alignment vertical="center" shrinkToFit="1"/>
    </xf>
    <xf numFmtId="177" fontId="17" fillId="0" borderId="3" xfId="0" applyNumberFormat="1" applyFont="1" applyFill="1" applyBorder="1" applyAlignment="1" applyProtection="1">
      <alignment vertical="center" shrinkToFit="1"/>
    </xf>
    <xf numFmtId="177" fontId="17" fillId="0" borderId="5" xfId="0" applyNumberFormat="1" applyFont="1" applyFill="1" applyBorder="1" applyAlignment="1" applyProtection="1">
      <alignment vertical="center" shrinkToFit="1"/>
    </xf>
    <xf numFmtId="177" fontId="17" fillId="0" borderId="0" xfId="0" applyNumberFormat="1" applyFont="1" applyFill="1" applyBorder="1" applyAlignment="1" applyProtection="1">
      <alignment vertical="center" shrinkToFit="1"/>
    </xf>
    <xf numFmtId="177" fontId="17" fillId="0" borderId="7" xfId="0" applyNumberFormat="1" applyFont="1" applyFill="1" applyBorder="1" applyAlignment="1" applyProtection="1">
      <alignment vertical="center" shrinkToFit="1"/>
    </xf>
    <xf numFmtId="177" fontId="17" fillId="0" borderId="8" xfId="0" applyNumberFormat="1" applyFont="1" applyFill="1" applyBorder="1" applyAlignment="1" applyProtection="1">
      <alignment vertical="center" shrinkToFit="1"/>
    </xf>
    <xf numFmtId="180" fontId="1" fillId="0" borderId="4" xfId="0" applyNumberFormat="1" applyFont="1" applyBorder="1" applyAlignment="1">
      <alignment horizontal="center" vertical="center" shrinkToFit="1"/>
    </xf>
    <xf numFmtId="180" fontId="1" fillId="0" borderId="6" xfId="0" applyNumberFormat="1" applyFont="1" applyBorder="1" applyAlignment="1">
      <alignment horizontal="center" vertical="center" shrinkToFit="1"/>
    </xf>
    <xf numFmtId="180" fontId="1" fillId="0" borderId="9" xfId="0" applyNumberFormat="1" applyFont="1" applyBorder="1" applyAlignment="1">
      <alignment horizontal="center" vertical="center" shrinkToFit="1"/>
    </xf>
    <xf numFmtId="177" fontId="1" fillId="0" borderId="4" xfId="0" applyNumberFormat="1" applyFont="1" applyBorder="1" applyAlignment="1">
      <alignment horizontal="center" vertical="center" shrinkToFit="1"/>
    </xf>
    <xf numFmtId="177" fontId="1" fillId="0" borderId="6" xfId="0" applyNumberFormat="1" applyFont="1" applyBorder="1" applyAlignment="1">
      <alignment horizontal="center" vertical="center" shrinkToFit="1"/>
    </xf>
    <xf numFmtId="177" fontId="1" fillId="0" borderId="9" xfId="0" applyNumberFormat="1" applyFont="1" applyBorder="1" applyAlignment="1">
      <alignment horizontal="center" vertical="center" shrinkToFit="1"/>
    </xf>
    <xf numFmtId="177" fontId="19" fillId="3" borderId="2" xfId="0" applyNumberFormat="1" applyFont="1" applyFill="1" applyBorder="1" applyAlignment="1" applyProtection="1">
      <alignment vertical="center" shrinkToFit="1"/>
      <protection locked="0"/>
    </xf>
    <xf numFmtId="177" fontId="19" fillId="3" borderId="3" xfId="0" applyNumberFormat="1" applyFont="1" applyFill="1" applyBorder="1" applyAlignment="1" applyProtection="1">
      <alignment vertical="center" shrinkToFit="1"/>
      <protection locked="0"/>
    </xf>
    <xf numFmtId="177" fontId="19" fillId="3" borderId="5" xfId="0" applyNumberFormat="1" applyFont="1" applyFill="1" applyBorder="1" applyAlignment="1" applyProtection="1">
      <alignment vertical="center" shrinkToFit="1"/>
      <protection locked="0"/>
    </xf>
    <xf numFmtId="177" fontId="19" fillId="3" borderId="0" xfId="0" applyNumberFormat="1" applyFont="1" applyFill="1" applyBorder="1" applyAlignment="1" applyProtection="1">
      <alignment vertical="center" shrinkToFit="1"/>
      <protection locked="0"/>
    </xf>
    <xf numFmtId="177" fontId="19" fillId="3" borderId="7" xfId="0" applyNumberFormat="1" applyFont="1" applyFill="1" applyBorder="1" applyAlignment="1" applyProtection="1">
      <alignment vertical="center" shrinkToFit="1"/>
      <protection locked="0"/>
    </xf>
    <xf numFmtId="177" fontId="19" fillId="3" borderId="8" xfId="0" applyNumberFormat="1" applyFont="1" applyFill="1" applyBorder="1" applyAlignment="1" applyProtection="1">
      <alignment vertical="center" shrinkToFit="1"/>
      <protection locked="0"/>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0" xfId="0" applyFont="1" applyBorder="1" applyAlignment="1">
      <alignment vertical="center" wrapText="1" shrinkToFit="1"/>
    </xf>
    <xf numFmtId="177" fontId="17" fillId="0" borderId="45" xfId="0" applyNumberFormat="1" applyFont="1" applyBorder="1" applyAlignment="1">
      <alignment vertical="center" shrinkToFit="1"/>
    </xf>
    <xf numFmtId="177" fontId="17" fillId="0" borderId="83" xfId="0" applyNumberFormat="1" applyFont="1" applyBorder="1" applyAlignment="1">
      <alignment vertical="center" shrinkToFit="1"/>
    </xf>
    <xf numFmtId="177" fontId="17" fillId="0" borderId="46" xfId="0" applyNumberFormat="1" applyFont="1" applyBorder="1" applyAlignment="1">
      <alignment vertical="center" shrinkToFit="1"/>
    </xf>
    <xf numFmtId="177" fontId="17" fillId="0" borderId="6" xfId="0" applyNumberFormat="1" applyFont="1" applyBorder="1" applyAlignment="1">
      <alignment vertical="center" shrinkToFit="1"/>
    </xf>
    <xf numFmtId="177" fontId="17" fillId="0" borderId="72" xfId="0" applyNumberFormat="1" applyFont="1" applyBorder="1" applyAlignment="1">
      <alignment vertical="center" shrinkToFit="1"/>
    </xf>
    <xf numFmtId="177" fontId="17" fillId="0" borderId="41" xfId="0" applyNumberFormat="1" applyFont="1" applyBorder="1" applyAlignment="1">
      <alignment vertical="center" shrinkToFit="1"/>
    </xf>
    <xf numFmtId="177" fontId="17" fillId="0" borderId="81" xfId="0" applyNumberFormat="1" applyFont="1" applyBorder="1" applyAlignment="1">
      <alignment vertical="center" shrinkToFit="1"/>
    </xf>
    <xf numFmtId="177" fontId="17" fillId="0" borderId="57" xfId="0" applyNumberFormat="1" applyFont="1" applyBorder="1" applyAlignment="1">
      <alignment vertical="center" shrinkToFit="1"/>
    </xf>
    <xf numFmtId="0" fontId="1" fillId="0" borderId="44" xfId="0" applyFont="1" applyBorder="1" applyAlignment="1">
      <alignment horizontal="center" vertical="center" shrinkToFit="1"/>
    </xf>
    <xf numFmtId="0" fontId="1" fillId="0" borderId="40" xfId="0" applyFont="1" applyBorder="1" applyAlignment="1">
      <alignment horizontal="center" vertical="center" shrinkToFit="1"/>
    </xf>
    <xf numFmtId="0" fontId="3" fillId="0" borderId="1" xfId="0" applyFont="1" applyFill="1" applyBorder="1" applyAlignment="1" applyProtection="1">
      <alignment horizontal="center"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177" fontId="17" fillId="0" borderId="46" xfId="0" applyNumberFormat="1" applyFont="1" applyFill="1" applyBorder="1" applyAlignment="1">
      <alignment vertical="center"/>
    </xf>
    <xf numFmtId="177" fontId="17" fillId="0" borderId="44" xfId="0" applyNumberFormat="1" applyFont="1" applyFill="1" applyBorder="1" applyAlignment="1">
      <alignment vertical="center"/>
    </xf>
    <xf numFmtId="177" fontId="17" fillId="0" borderId="47" xfId="0" applyNumberFormat="1" applyFont="1" applyFill="1" applyBorder="1" applyAlignment="1">
      <alignment vertical="center"/>
    </xf>
    <xf numFmtId="177" fontId="17" fillId="0" borderId="5"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49"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51" xfId="0" applyNumberFormat="1" applyFont="1" applyFill="1" applyBorder="1" applyAlignment="1">
      <alignment vertical="center"/>
    </xf>
    <xf numFmtId="177" fontId="17" fillId="0" borderId="54" xfId="0" applyNumberFormat="1" applyFont="1" applyFill="1" applyBorder="1" applyAlignment="1">
      <alignment vertical="center"/>
    </xf>
    <xf numFmtId="0" fontId="1" fillId="0" borderId="48" xfId="0" applyFont="1" applyBorder="1" applyAlignment="1">
      <alignment horizontal="center" vertical="center"/>
    </xf>
    <xf numFmtId="49" fontId="1"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9" xfId="0" applyFont="1" applyBorder="1" applyAlignment="1">
      <alignment horizontal="center" vertical="center" shrinkToFit="1"/>
    </xf>
    <xf numFmtId="177" fontId="17" fillId="0" borderId="33" xfId="0" applyNumberFormat="1" applyFont="1" applyFill="1" applyBorder="1" applyAlignment="1">
      <alignment vertical="center"/>
    </xf>
    <xf numFmtId="177" fontId="17" fillId="0" borderId="31" xfId="0" applyNumberFormat="1" applyFont="1" applyFill="1" applyBorder="1" applyAlignment="1">
      <alignment vertical="center"/>
    </xf>
    <xf numFmtId="177" fontId="17" fillId="0" borderId="34" xfId="0" applyNumberFormat="1" applyFont="1" applyFill="1" applyBorder="1" applyAlignment="1">
      <alignment vertical="center"/>
    </xf>
    <xf numFmtId="177" fontId="17" fillId="0" borderId="36"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40" xfId="0" applyNumberFormat="1" applyFont="1" applyFill="1" applyBorder="1" applyAlignment="1">
      <alignment vertical="center"/>
    </xf>
    <xf numFmtId="177" fontId="17" fillId="0" borderId="42" xfId="0" applyNumberFormat="1" applyFont="1" applyFill="1" applyBorder="1" applyAlignment="1">
      <alignment vertical="center"/>
    </xf>
    <xf numFmtId="0" fontId="1" fillId="0" borderId="8" xfId="0" applyFont="1" applyBorder="1" applyAlignment="1">
      <alignment horizontal="left" vertical="center"/>
    </xf>
    <xf numFmtId="0" fontId="1" fillId="0" borderId="49" xfId="0" applyFont="1" applyBorder="1" applyAlignment="1">
      <alignment vertical="center" shrinkToFit="1"/>
    </xf>
    <xf numFmtId="0" fontId="1" fillId="0" borderId="43"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177" fontId="17" fillId="0" borderId="46" xfId="0" applyNumberFormat="1" applyFont="1" applyFill="1" applyBorder="1" applyAlignment="1">
      <alignment vertical="center" shrinkToFit="1"/>
    </xf>
    <xf numFmtId="177" fontId="17" fillId="0" borderId="44"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49" xfId="0" applyNumberFormat="1" applyFont="1" applyFill="1" applyBorder="1" applyAlignment="1">
      <alignment vertical="center" shrinkToFit="1"/>
    </xf>
    <xf numFmtId="177" fontId="17" fillId="0" borderId="53" xfId="0" applyNumberFormat="1" applyFont="1" applyFill="1" applyBorder="1" applyAlignment="1">
      <alignment vertical="center" shrinkToFit="1"/>
    </xf>
    <xf numFmtId="177" fontId="17" fillId="0" borderId="51" xfId="0" applyNumberFormat="1" applyFont="1" applyFill="1" applyBorder="1" applyAlignment="1">
      <alignment vertical="center" shrinkToFit="1"/>
    </xf>
    <xf numFmtId="177" fontId="17" fillId="0" borderId="54" xfId="0" applyNumberFormat="1" applyFont="1" applyFill="1" applyBorder="1" applyAlignment="1">
      <alignment vertical="center" shrinkToFit="1"/>
    </xf>
    <xf numFmtId="0" fontId="1" fillId="0" borderId="67" xfId="0" applyFont="1" applyBorder="1" applyAlignment="1"/>
    <xf numFmtId="0" fontId="1" fillId="0" borderId="55" xfId="0" applyFont="1" applyBorder="1" applyAlignment="1">
      <alignment horizontal="center" vertical="center" shrinkToFit="1"/>
    </xf>
    <xf numFmtId="0" fontId="1" fillId="0" borderId="56" xfId="0" applyFont="1" applyBorder="1" applyAlignment="1">
      <alignment horizontal="center" vertical="center"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3" fillId="0" borderId="9" xfId="0" applyFont="1" applyBorder="1" applyAlignment="1">
      <alignment horizontal="center" shrinkToFit="1"/>
    </xf>
    <xf numFmtId="0" fontId="1" fillId="0" borderId="101"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102" xfId="0" applyFont="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0"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7" xfId="0" applyFont="1" applyBorder="1" applyAlignment="1">
      <alignment horizontal="center" vertical="center" wrapText="1" shrinkToFit="1"/>
    </xf>
    <xf numFmtId="0" fontId="1" fillId="0" borderId="38" xfId="0" applyFont="1" applyBorder="1" applyAlignment="1">
      <alignment horizontal="center" vertical="center" wrapText="1" shrinkToFit="1"/>
    </xf>
    <xf numFmtId="0" fontId="1" fillId="0" borderId="35"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42" xfId="0" applyFont="1" applyBorder="1" applyAlignment="1">
      <alignment horizontal="center" vertical="center" wrapText="1" shrinkToFit="1"/>
    </xf>
    <xf numFmtId="179" fontId="17" fillId="0" borderId="91" xfId="0" applyNumberFormat="1" applyFont="1" applyBorder="1" applyAlignment="1">
      <alignment vertical="center" shrinkToFit="1"/>
    </xf>
    <xf numFmtId="179" fontId="17" fillId="0" borderId="77" xfId="0" applyNumberFormat="1" applyFont="1" applyBorder="1" applyAlignment="1">
      <alignment vertical="center" shrinkToFit="1"/>
    </xf>
    <xf numFmtId="179" fontId="17" fillId="0" borderId="89" xfId="0" applyNumberFormat="1" applyFont="1" applyBorder="1" applyAlignment="1">
      <alignment vertical="center" shrinkToFit="1"/>
    </xf>
    <xf numFmtId="179" fontId="17" fillId="0" borderId="35" xfId="0" applyNumberFormat="1" applyFont="1" applyBorder="1" applyAlignment="1">
      <alignment vertical="center" shrinkToFit="1"/>
    </xf>
    <xf numFmtId="0" fontId="1" fillId="3" borderId="77" xfId="0" applyFont="1" applyFill="1" applyBorder="1" applyAlignment="1" applyProtection="1">
      <alignment vertical="center" shrinkToFit="1"/>
      <protection locked="0"/>
    </xf>
    <xf numFmtId="0" fontId="1" fillId="3" borderId="3" xfId="0" applyFont="1" applyFill="1" applyBorder="1" applyAlignment="1" applyProtection="1">
      <alignment vertical="center" shrinkToFit="1"/>
      <protection locked="0"/>
    </xf>
    <xf numFmtId="0" fontId="1" fillId="3" borderId="4" xfId="0" applyFont="1" applyFill="1" applyBorder="1" applyAlignment="1" applyProtection="1">
      <alignment vertical="center" shrinkToFit="1"/>
      <protection locked="0"/>
    </xf>
    <xf numFmtId="0" fontId="1" fillId="3" borderId="35" xfId="0" applyFont="1" applyFill="1" applyBorder="1" applyAlignment="1" applyProtection="1">
      <alignment vertical="center" shrinkToFit="1"/>
      <protection locked="0"/>
    </xf>
    <xf numFmtId="177" fontId="17" fillId="0" borderId="92" xfId="0" applyNumberFormat="1" applyFont="1" applyBorder="1" applyAlignment="1">
      <alignment vertical="center" shrinkToFit="1"/>
    </xf>
    <xf numFmtId="177" fontId="17" fillId="0" borderId="79" xfId="0" applyNumberFormat="1" applyFont="1" applyBorder="1" applyAlignment="1">
      <alignment vertical="center" shrinkToFit="1"/>
    </xf>
    <xf numFmtId="177" fontId="17" fillId="0" borderId="89" xfId="0" applyNumberFormat="1" applyFont="1" applyBorder="1" applyAlignment="1">
      <alignment vertical="center" shrinkToFit="1"/>
    </xf>
    <xf numFmtId="177" fontId="17" fillId="0" borderId="35" xfId="0" applyNumberFormat="1" applyFont="1" applyBorder="1" applyAlignment="1">
      <alignment vertical="center" shrinkToFit="1"/>
    </xf>
    <xf numFmtId="177" fontId="17" fillId="0" borderId="93" xfId="0" applyNumberFormat="1" applyFont="1" applyBorder="1" applyAlignment="1">
      <alignment vertical="center" shrinkToFit="1"/>
    </xf>
    <xf numFmtId="177" fontId="17" fillId="0" borderId="39" xfId="0" applyNumberFormat="1" applyFont="1" applyBorder="1" applyAlignment="1">
      <alignment vertical="center" shrinkToFit="1"/>
    </xf>
    <xf numFmtId="0" fontId="1" fillId="0" borderId="76"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2" xfId="0" applyFont="1" applyBorder="1" applyAlignment="1"/>
    <xf numFmtId="0" fontId="1" fillId="0" borderId="3" xfId="0" applyFont="1" applyBorder="1" applyAlignment="1"/>
    <xf numFmtId="0" fontId="3" fillId="0" borderId="7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1" fillId="0" borderId="79" xfId="0" applyFont="1" applyBorder="1" applyAlignment="1">
      <alignment horizontal="center" vertical="center" shrinkToFit="1"/>
    </xf>
    <xf numFmtId="177" fontId="17" fillId="0" borderId="82" xfId="0" applyNumberFormat="1" applyFont="1" applyBorder="1" applyAlignment="1">
      <alignment vertical="center" shrinkToFit="1"/>
    </xf>
    <xf numFmtId="177" fontId="17" fillId="0" borderId="84" xfId="0" applyNumberFormat="1" applyFont="1" applyBorder="1" applyAlignment="1">
      <alignment vertical="center" shrinkToFit="1"/>
    </xf>
    <xf numFmtId="177" fontId="17" fillId="0" borderId="85" xfId="0" applyNumberFormat="1" applyFont="1" applyBorder="1" applyAlignment="1">
      <alignment vertical="center" shrinkToFit="1"/>
    </xf>
    <xf numFmtId="179" fontId="17" fillId="0" borderId="88" xfId="0" applyNumberFormat="1" applyFont="1" applyBorder="1" applyAlignment="1">
      <alignment vertical="center" shrinkToFit="1"/>
    </xf>
    <xf numFmtId="179" fontId="17" fillId="0" borderId="30" xfId="0" applyNumberFormat="1" applyFont="1" applyBorder="1" applyAlignment="1">
      <alignment vertical="center" shrinkToFit="1"/>
    </xf>
    <xf numFmtId="179" fontId="17" fillId="0" borderId="90" xfId="0" applyNumberFormat="1" applyFont="1" applyBorder="1" applyAlignment="1">
      <alignment vertical="center" shrinkToFit="1"/>
    </xf>
    <xf numFmtId="179" fontId="17" fillId="0" borderId="78" xfId="0" applyNumberFormat="1" applyFont="1" applyBorder="1" applyAlignment="1">
      <alignment vertical="center" shrinkToFit="1"/>
    </xf>
    <xf numFmtId="0" fontId="1" fillId="0" borderId="0" xfId="0" applyFont="1" applyBorder="1" applyAlignment="1">
      <alignment horizontal="right" vertical="center"/>
    </xf>
    <xf numFmtId="0" fontId="1" fillId="0" borderId="3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1" xfId="0" applyFont="1" applyBorder="1" applyAlignment="1">
      <alignment horizontal="center" vertical="center" textRotation="255"/>
    </xf>
    <xf numFmtId="0" fontId="3" fillId="0" borderId="3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1" xfId="0" applyFont="1" applyBorder="1" applyAlignment="1">
      <alignment horizontal="center" shrinkToFit="1"/>
    </xf>
    <xf numFmtId="0" fontId="3" fillId="0" borderId="49" xfId="0" applyFont="1" applyBorder="1" applyAlignment="1">
      <alignment horizontal="center" shrinkToFit="1"/>
    </xf>
    <xf numFmtId="0" fontId="3" fillId="0" borderId="102" xfId="0" applyFont="1" applyBorder="1" applyAlignment="1">
      <alignment horizontal="center" shrinkToFit="1"/>
    </xf>
    <xf numFmtId="179" fontId="17" fillId="0" borderId="3" xfId="0" applyNumberFormat="1" applyFont="1" applyBorder="1" applyAlignment="1">
      <alignment vertical="center" shrinkToFit="1"/>
    </xf>
    <xf numFmtId="179" fontId="17" fillId="0" borderId="0" xfId="0" applyNumberFormat="1" applyFont="1" applyBorder="1" applyAlignment="1">
      <alignment vertical="center" shrinkToFit="1"/>
    </xf>
    <xf numFmtId="177" fontId="1" fillId="0" borderId="80" xfId="0" applyNumberFormat="1" applyFont="1" applyBorder="1" applyAlignment="1">
      <alignment horizontal="center" vertical="center" shrinkToFit="1"/>
    </xf>
    <xf numFmtId="177" fontId="1" fillId="0" borderId="52" xfId="0" applyNumberFormat="1"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177" fontId="19" fillId="3" borderId="53" xfId="0" applyNumberFormat="1" applyFont="1" applyFill="1" applyBorder="1" applyAlignment="1" applyProtection="1">
      <alignment vertical="center" shrinkToFit="1"/>
      <protection locked="0"/>
    </xf>
    <xf numFmtId="177" fontId="19" fillId="3" borderId="51" xfId="0" applyNumberFormat="1" applyFont="1" applyFill="1" applyBorder="1" applyAlignment="1" applyProtection="1">
      <alignment vertical="center" shrinkToFit="1"/>
      <protection locked="0"/>
    </xf>
    <xf numFmtId="0" fontId="1" fillId="0" borderId="96" xfId="0" applyFont="1" applyBorder="1" applyAlignment="1">
      <alignment horizontal="center" vertical="center" shrinkToFit="1"/>
    </xf>
    <xf numFmtId="0" fontId="1" fillId="0" borderId="6" xfId="0" applyFont="1" applyBorder="1" applyAlignment="1">
      <alignment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1" fillId="0" borderId="0" xfId="0" applyFont="1" applyFill="1" applyBorder="1" applyAlignment="1">
      <alignment horizontal="center" vertical="center"/>
    </xf>
    <xf numFmtId="0" fontId="10" fillId="0" borderId="0" xfId="0" applyFont="1" applyBorder="1" applyAlignment="1">
      <alignment horizontal="center" vertical="center" shrinkToFit="1"/>
    </xf>
    <xf numFmtId="0" fontId="1" fillId="0" borderId="0" xfId="0" applyFont="1" applyBorder="1" applyAlignment="1">
      <alignment shrinkToFit="1"/>
    </xf>
    <xf numFmtId="0" fontId="1" fillId="0" borderId="33" xfId="0" applyFont="1" applyBorder="1" applyAlignment="1">
      <alignment horizontal="center" vertical="center" shrinkToFit="1"/>
    </xf>
    <xf numFmtId="0" fontId="1" fillId="0" borderId="32" xfId="0" applyFont="1" applyBorder="1" applyAlignment="1">
      <alignment horizontal="center" vertical="center" shrinkToFit="1"/>
    </xf>
    <xf numFmtId="0" fontId="1" fillId="3" borderId="0" xfId="0" applyFont="1" applyFill="1" applyBorder="1" applyAlignment="1" applyProtection="1">
      <alignment horizontal="center" vertical="center" shrinkToFit="1"/>
      <protection locked="0"/>
    </xf>
    <xf numFmtId="0" fontId="3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8"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49" fontId="3" fillId="3" borderId="14"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shrinkToFit="1"/>
      <protection locked="0"/>
    </xf>
    <xf numFmtId="49" fontId="3" fillId="3" borderId="0" xfId="0" applyNumberFormat="1" applyFont="1" applyFill="1" applyBorder="1" applyAlignment="1" applyProtection="1">
      <alignment horizontal="center" vertical="center" shrinkToFit="1"/>
      <protection locked="0"/>
    </xf>
    <xf numFmtId="49" fontId="3" fillId="3" borderId="6" xfId="0" applyNumberFormat="1" applyFont="1" applyFill="1" applyBorder="1" applyAlignment="1" applyProtection="1">
      <alignment horizontal="center" vertical="center" shrinkToFit="1"/>
      <protection locked="0"/>
    </xf>
    <xf numFmtId="49" fontId="3" fillId="3" borderId="16" xfId="0" applyNumberFormat="1" applyFont="1" applyFill="1" applyBorder="1" applyAlignment="1" applyProtection="1">
      <alignment horizontal="center" vertical="center" shrinkToFit="1"/>
      <protection locked="0"/>
    </xf>
    <xf numFmtId="49" fontId="3" fillId="3" borderId="8" xfId="0" applyNumberFormat="1" applyFont="1" applyFill="1" applyBorder="1" applyAlignment="1" applyProtection="1">
      <alignment horizontal="center" vertical="center" shrinkToFit="1"/>
      <protection locked="0"/>
    </xf>
    <xf numFmtId="49" fontId="3" fillId="3" borderId="9" xfId="0" applyNumberFormat="1" applyFont="1" applyFill="1" applyBorder="1" applyAlignment="1" applyProtection="1">
      <alignment horizontal="center" vertical="center" shrinkToFit="1"/>
      <protection locked="0"/>
    </xf>
    <xf numFmtId="0" fontId="1" fillId="0" borderId="10" xfId="0" applyFont="1" applyBorder="1" applyAlignment="1">
      <alignment horizontal="center" vertical="center" wrapText="1"/>
    </xf>
    <xf numFmtId="0" fontId="1" fillId="0" borderId="75"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96" xfId="0" applyFont="1" applyBorder="1" applyAlignment="1">
      <alignment horizontal="center" vertical="center" wrapText="1"/>
    </xf>
    <xf numFmtId="0" fontId="20" fillId="0" borderId="0" xfId="0" applyFont="1" applyBorder="1" applyAlignment="1">
      <alignment horizontal="left" vertical="center" shrinkToFit="1"/>
    </xf>
    <xf numFmtId="177" fontId="17" fillId="0" borderId="77" xfId="0" applyNumberFormat="1" applyFont="1" applyBorder="1" applyAlignment="1">
      <alignment vertical="center" shrinkToFit="1"/>
    </xf>
    <xf numFmtId="177" fontId="17" fillId="0" borderId="40" xfId="0" applyNumberFormat="1" applyFont="1" applyBorder="1" applyAlignment="1">
      <alignment vertical="center" shrinkToFit="1"/>
    </xf>
    <xf numFmtId="177" fontId="18" fillId="3" borderId="30" xfId="0" applyNumberFormat="1" applyFont="1" applyFill="1" applyBorder="1" applyAlignment="1" applyProtection="1">
      <alignment vertical="center" shrinkToFit="1"/>
      <protection locked="0"/>
    </xf>
    <xf numFmtId="177" fontId="18" fillId="3" borderId="31" xfId="0" applyNumberFormat="1" applyFont="1" applyFill="1" applyBorder="1" applyAlignment="1" applyProtection="1">
      <alignment vertical="center" shrinkToFit="1"/>
      <protection locked="0"/>
    </xf>
    <xf numFmtId="177" fontId="18" fillId="3" borderId="35" xfId="0" applyNumberFormat="1" applyFont="1" applyFill="1" applyBorder="1" applyAlignment="1" applyProtection="1">
      <alignment vertical="center" shrinkToFit="1"/>
      <protection locked="0"/>
    </xf>
    <xf numFmtId="177" fontId="18" fillId="3" borderId="0" xfId="0" applyNumberFormat="1" applyFont="1" applyFill="1" applyBorder="1" applyAlignment="1" applyProtection="1">
      <alignment vertical="center" shrinkToFit="1"/>
      <protection locked="0"/>
    </xf>
    <xf numFmtId="177" fontId="18" fillId="3" borderId="78" xfId="0" applyNumberFormat="1" applyFont="1" applyFill="1" applyBorder="1" applyAlignment="1" applyProtection="1">
      <alignment vertical="center" shrinkToFit="1"/>
      <protection locked="0"/>
    </xf>
    <xf numFmtId="177" fontId="18" fillId="3" borderId="8" xfId="0" applyNumberFormat="1" applyFont="1" applyFill="1" applyBorder="1" applyAlignment="1" applyProtection="1">
      <alignment vertical="center" shrinkToFit="1"/>
      <protection locked="0"/>
    </xf>
    <xf numFmtId="177" fontId="17" fillId="0" borderId="30" xfId="0" applyNumberFormat="1" applyFont="1" applyBorder="1" applyAlignment="1">
      <alignment vertical="center" shrinkToFit="1"/>
    </xf>
    <xf numFmtId="177" fontId="17" fillId="0" borderId="31" xfId="0" applyNumberFormat="1" applyFont="1" applyBorder="1" applyAlignment="1">
      <alignment vertical="center" shrinkToFit="1"/>
    </xf>
    <xf numFmtId="0" fontId="22" fillId="0" borderId="3" xfId="0" applyFont="1" applyBorder="1" applyAlignment="1">
      <alignment horizontal="right"/>
    </xf>
    <xf numFmtId="179" fontId="17" fillId="0" borderId="31" xfId="0" applyNumberFormat="1" applyFont="1" applyBorder="1" applyAlignment="1">
      <alignment vertical="center" shrinkToFit="1"/>
    </xf>
    <xf numFmtId="179" fontId="17" fillId="0" borderId="8" xfId="0" applyNumberFormat="1" applyFont="1" applyBorder="1" applyAlignment="1">
      <alignment vertical="center" shrinkToFit="1"/>
    </xf>
    <xf numFmtId="0" fontId="1" fillId="0" borderId="30"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 fillId="0" borderId="34" xfId="0" applyFont="1" applyBorder="1" applyAlignment="1">
      <alignment horizontal="center" vertical="center" wrapText="1" shrinkToFit="1"/>
    </xf>
    <xf numFmtId="0" fontId="1" fillId="0" borderId="78"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177" fontId="19" fillId="0" borderId="77" xfId="0" applyNumberFormat="1" applyFont="1" applyFill="1" applyBorder="1" applyAlignment="1" applyProtection="1">
      <alignment horizontal="center" vertical="center"/>
    </xf>
    <xf numFmtId="177" fontId="19" fillId="0" borderId="3" xfId="0" applyNumberFormat="1" applyFont="1" applyFill="1" applyBorder="1" applyAlignment="1" applyProtection="1">
      <alignment horizontal="center" vertical="center"/>
    </xf>
    <xf numFmtId="177" fontId="19" fillId="0" borderId="35" xfId="0" applyNumberFormat="1" applyFont="1" applyFill="1" applyBorder="1" applyAlignment="1" applyProtection="1">
      <alignment horizontal="center" vertical="center"/>
    </xf>
    <xf numFmtId="177" fontId="19" fillId="0" borderId="0" xfId="0" applyNumberFormat="1" applyFont="1" applyFill="1" applyBorder="1" applyAlignment="1" applyProtection="1">
      <alignment horizontal="center" vertical="center"/>
    </xf>
    <xf numFmtId="177" fontId="19" fillId="0" borderId="39" xfId="0" applyNumberFormat="1" applyFont="1" applyFill="1" applyBorder="1" applyAlignment="1" applyProtection="1">
      <alignment horizontal="center" vertical="center"/>
    </xf>
    <xf numFmtId="177" fontId="19" fillId="0" borderId="40" xfId="0" applyNumberFormat="1" applyFont="1" applyFill="1" applyBorder="1" applyAlignment="1" applyProtection="1">
      <alignment horizontal="center" vertical="center"/>
    </xf>
    <xf numFmtId="177" fontId="19" fillId="3" borderId="29" xfId="0" applyNumberFormat="1" applyFont="1" applyFill="1" applyBorder="1" applyAlignment="1" applyProtection="1">
      <alignment vertical="center" shrinkToFit="1"/>
      <protection locked="0"/>
    </xf>
    <xf numFmtId="177" fontId="19" fillId="3" borderId="22" xfId="0" applyNumberFormat="1" applyFont="1" applyFill="1" applyBorder="1" applyAlignment="1" applyProtection="1">
      <alignment vertical="center" shrinkToFit="1"/>
      <protection locked="0"/>
    </xf>
    <xf numFmtId="177" fontId="19" fillId="3" borderId="40" xfId="0" applyNumberFormat="1" applyFont="1" applyFill="1" applyBorder="1" applyAlignment="1" applyProtection="1">
      <alignment vertical="center" shrinkToFit="1"/>
      <protection locked="0"/>
    </xf>
    <xf numFmtId="177" fontId="19" fillId="3" borderId="99" xfId="0" applyNumberFormat="1" applyFont="1" applyFill="1" applyBorder="1" applyAlignment="1" applyProtection="1">
      <alignment vertical="center" shrinkToFit="1"/>
      <protection locked="0"/>
    </xf>
    <xf numFmtId="0" fontId="1" fillId="0" borderId="38" xfId="0" applyFont="1" applyBorder="1" applyAlignment="1" applyProtection="1">
      <alignment horizontal="center" vertical="center" shrinkToFit="1"/>
    </xf>
    <xf numFmtId="0" fontId="1" fillId="0" borderId="36" xfId="0" applyFont="1" applyBorder="1" applyAlignment="1" applyProtection="1">
      <alignment horizontal="center" vertical="center" shrinkToFit="1"/>
    </xf>
    <xf numFmtId="0" fontId="1" fillId="0" borderId="37" xfId="0" applyFont="1" applyBorder="1" applyAlignment="1" applyProtection="1">
      <alignment horizontal="center" vertical="center" shrinkToFit="1"/>
    </xf>
    <xf numFmtId="0" fontId="1" fillId="0" borderId="77" xfId="0" applyFont="1" applyBorder="1" applyAlignment="1">
      <alignment horizontal="center" vertical="center" shrinkToFit="1"/>
    </xf>
    <xf numFmtId="0" fontId="1" fillId="0" borderId="78" xfId="0" applyFont="1" applyBorder="1" applyAlignment="1">
      <alignment horizontal="center" vertical="center" shrinkToFit="1"/>
    </xf>
    <xf numFmtId="177" fontId="17" fillId="0" borderId="77" xfId="0" applyNumberFormat="1" applyFont="1" applyBorder="1" applyAlignment="1" applyProtection="1">
      <alignment vertical="center" shrinkToFit="1"/>
    </xf>
    <xf numFmtId="177" fontId="17" fillId="0" borderId="3" xfId="0" applyNumberFormat="1" applyFont="1" applyBorder="1" applyAlignment="1" applyProtection="1">
      <alignment vertical="center" shrinkToFit="1"/>
    </xf>
    <xf numFmtId="177" fontId="17" fillId="0" borderId="35" xfId="0" applyNumberFormat="1" applyFont="1" applyBorder="1" applyAlignment="1" applyProtection="1">
      <alignment vertical="center" shrinkToFit="1"/>
    </xf>
    <xf numFmtId="177" fontId="17" fillId="0" borderId="0" xfId="0" applyNumberFormat="1" applyFont="1" applyBorder="1" applyAlignment="1" applyProtection="1">
      <alignment vertical="center" shrinkToFit="1"/>
    </xf>
    <xf numFmtId="177" fontId="17" fillId="0" borderId="78" xfId="0" applyNumberFormat="1" applyFont="1" applyBorder="1" applyAlignment="1" applyProtection="1">
      <alignment vertical="center" shrinkToFit="1"/>
    </xf>
    <xf numFmtId="177" fontId="17" fillId="0" borderId="8" xfId="0" applyNumberFormat="1" applyFont="1" applyBorder="1" applyAlignment="1" applyProtection="1">
      <alignment vertical="center" shrinkToFit="1"/>
    </xf>
    <xf numFmtId="180" fontId="1" fillId="0" borderId="100" xfId="0" applyNumberFormat="1" applyFont="1" applyBorder="1" applyAlignment="1">
      <alignment horizontal="center" vertical="center" shrinkToFit="1"/>
    </xf>
    <xf numFmtId="0" fontId="1" fillId="0" borderId="77"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0" fontId="1" fillId="0" borderId="35" xfId="0" applyFont="1" applyFill="1" applyBorder="1" applyAlignment="1" applyProtection="1">
      <alignment vertical="center" shrinkToFit="1"/>
      <protection locked="0"/>
    </xf>
    <xf numFmtId="0" fontId="1" fillId="0" borderId="0" xfId="0" applyFont="1" applyFill="1" applyBorder="1" applyAlignment="1" applyProtection="1">
      <alignment vertical="center" shrinkToFit="1"/>
      <protection locked="0"/>
    </xf>
    <xf numFmtId="0" fontId="1" fillId="0" borderId="6" xfId="0" applyFont="1" applyFill="1" applyBorder="1" applyAlignment="1" applyProtection="1">
      <alignment vertical="center" shrinkToFit="1"/>
      <protection locked="0"/>
    </xf>
    <xf numFmtId="0" fontId="1" fillId="0" borderId="78" xfId="0" applyFont="1" applyFill="1" applyBorder="1" applyAlignment="1" applyProtection="1">
      <alignment vertical="center" shrinkToFit="1"/>
      <protection locked="0"/>
    </xf>
    <xf numFmtId="0" fontId="1" fillId="0" borderId="8" xfId="0" applyFont="1" applyFill="1" applyBorder="1" applyAlignment="1" applyProtection="1">
      <alignment vertical="center" shrinkToFit="1"/>
      <protection locked="0"/>
    </xf>
    <xf numFmtId="0" fontId="1" fillId="0" borderId="9" xfId="0" applyFont="1" applyFill="1" applyBorder="1" applyAlignment="1" applyProtection="1">
      <alignment vertical="center" shrinkToFit="1"/>
      <protection locked="0"/>
    </xf>
    <xf numFmtId="0" fontId="8" fillId="0" borderId="2"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7" xfId="0" applyFont="1" applyBorder="1" applyAlignment="1">
      <alignment horizontal="center" vertical="center" shrinkToFit="1"/>
    </xf>
    <xf numFmtId="0" fontId="26" fillId="5" borderId="0" xfId="0" applyFont="1" applyFill="1" applyBorder="1" applyAlignment="1">
      <alignment vertical="center"/>
    </xf>
    <xf numFmtId="181" fontId="19" fillId="3" borderId="77" xfId="0" applyNumberFormat="1" applyFont="1" applyFill="1" applyBorder="1" applyAlignment="1" applyProtection="1">
      <alignment vertical="center" shrinkToFit="1"/>
      <protection locked="0"/>
    </xf>
    <xf numFmtId="181" fontId="19" fillId="3" borderId="3" xfId="0" applyNumberFormat="1" applyFont="1" applyFill="1" applyBorder="1" applyAlignment="1" applyProtection="1">
      <alignment vertical="center" shrinkToFit="1"/>
      <protection locked="0"/>
    </xf>
    <xf numFmtId="181" fontId="19" fillId="3" borderId="29" xfId="0" applyNumberFormat="1" applyFont="1" applyFill="1" applyBorder="1" applyAlignment="1" applyProtection="1">
      <alignment vertical="center" shrinkToFit="1"/>
      <protection locked="0"/>
    </xf>
    <xf numFmtId="181" fontId="19" fillId="3" borderId="35" xfId="0" applyNumberFormat="1" applyFont="1" applyFill="1" applyBorder="1" applyAlignment="1" applyProtection="1">
      <alignment vertical="center" shrinkToFit="1"/>
      <protection locked="0"/>
    </xf>
    <xf numFmtId="181" fontId="19" fillId="3" borderId="0" xfId="0" applyNumberFormat="1" applyFont="1" applyFill="1" applyBorder="1" applyAlignment="1" applyProtection="1">
      <alignment vertical="center" shrinkToFit="1"/>
      <protection locked="0"/>
    </xf>
    <xf numFmtId="181" fontId="19" fillId="3" borderId="22" xfId="0" applyNumberFormat="1" applyFont="1" applyFill="1" applyBorder="1" applyAlignment="1" applyProtection="1">
      <alignment vertical="center" shrinkToFit="1"/>
      <protection locked="0"/>
    </xf>
    <xf numFmtId="181" fontId="19" fillId="3" borderId="78" xfId="0" applyNumberFormat="1" applyFont="1" applyFill="1" applyBorder="1" applyAlignment="1" applyProtection="1">
      <alignment vertical="center" shrinkToFit="1"/>
      <protection locked="0"/>
    </xf>
    <xf numFmtId="181" fontId="19" fillId="3" borderId="8" xfId="0" applyNumberFormat="1" applyFont="1" applyFill="1" applyBorder="1" applyAlignment="1" applyProtection="1">
      <alignment vertical="center" shrinkToFit="1"/>
      <protection locked="0"/>
    </xf>
    <xf numFmtId="181" fontId="19" fillId="3" borderId="23" xfId="0" applyNumberFormat="1" applyFont="1" applyFill="1" applyBorder="1" applyAlignment="1" applyProtection="1">
      <alignment vertical="center" shrinkToFit="1"/>
      <protection locked="0"/>
    </xf>
    <xf numFmtId="177" fontId="17" fillId="0" borderId="44" xfId="0" applyNumberFormat="1" applyFont="1" applyBorder="1" applyAlignment="1">
      <alignment vertical="center"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0" fontId="23" fillId="0" borderId="0" xfId="0" applyFont="1" applyBorder="1" applyAlignment="1">
      <alignment horizontal="left" vertical="center" shrinkToFit="1"/>
    </xf>
    <xf numFmtId="0" fontId="10"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4" fillId="0" borderId="6"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center" vertical="top"/>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8" xfId="0" applyFont="1" applyBorder="1" applyAlignment="1">
      <alignment horizontal="center" vertical="top"/>
    </xf>
    <xf numFmtId="0" fontId="1" fillId="3" borderId="13"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3" fillId="0" borderId="0" xfId="0" applyFont="1" applyBorder="1" applyAlignment="1">
      <alignment horizontal="center" vertical="top"/>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3" fillId="0" borderId="3"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2" xfId="0" applyFont="1" applyBorder="1" applyAlignment="1" applyProtection="1">
      <alignment horizontal="center" shrinkToFit="1"/>
    </xf>
    <xf numFmtId="0" fontId="3" fillId="0" borderId="3" xfId="0" applyFont="1" applyBorder="1" applyAlignment="1" applyProtection="1">
      <alignment horizontal="center" shrinkToFit="1"/>
    </xf>
    <xf numFmtId="0" fontId="3" fillId="0" borderId="4" xfId="0" applyFont="1" applyBorder="1" applyAlignment="1" applyProtection="1">
      <alignment horizontal="center" shrinkToFit="1"/>
    </xf>
    <xf numFmtId="0" fontId="3" fillId="0" borderId="5" xfId="0" applyFont="1" applyBorder="1" applyAlignment="1" applyProtection="1">
      <alignment horizontal="center" shrinkToFit="1"/>
    </xf>
    <xf numFmtId="0" fontId="3" fillId="0" borderId="0" xfId="0" applyFont="1" applyBorder="1" applyAlignment="1" applyProtection="1">
      <alignment horizontal="center" shrinkToFit="1"/>
    </xf>
    <xf numFmtId="0" fontId="3" fillId="0" borderId="6" xfId="0" applyFont="1" applyBorder="1" applyAlignment="1" applyProtection="1">
      <alignment horizontal="center" shrinkToFit="1"/>
    </xf>
    <xf numFmtId="0" fontId="1" fillId="0" borderId="18" xfId="0" applyFont="1" applyBorder="1" applyAlignment="1">
      <alignment horizontal="center"/>
    </xf>
    <xf numFmtId="0" fontId="1" fillId="0" borderId="19" xfId="0" applyFont="1" applyBorder="1" applyAlignment="1">
      <alignment horizontal="center"/>
    </xf>
    <xf numFmtId="0" fontId="1" fillId="3" borderId="17" xfId="0" applyFont="1" applyFill="1" applyBorder="1" applyAlignment="1" applyProtection="1">
      <alignment horizontal="center" vertical="center" shrinkToFit="1"/>
      <protection locked="0"/>
    </xf>
    <xf numFmtId="0" fontId="1" fillId="3" borderId="18" xfId="0" applyFont="1" applyFill="1" applyBorder="1" applyAlignment="1" applyProtection="1">
      <alignment horizontal="center" vertical="center" shrinkToFit="1"/>
      <protection locked="0"/>
    </xf>
    <xf numFmtId="0" fontId="1" fillId="3" borderId="19"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7"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9" xfId="0" applyFont="1" applyFill="1" applyBorder="1" applyAlignment="1" applyProtection="1">
      <alignment horizontal="center" vertical="center" shrinkToFit="1"/>
      <protection locked="0"/>
    </xf>
    <xf numFmtId="0" fontId="8" fillId="0" borderId="5" xfId="0" applyFont="1" applyBorder="1" applyAlignment="1">
      <alignment horizontal="left" shrinkToFit="1"/>
    </xf>
    <xf numFmtId="0" fontId="9" fillId="0" borderId="0" xfId="0" applyFont="1" applyBorder="1" applyAlignment="1">
      <alignment horizontal="left" shrinkToFit="1"/>
    </xf>
    <xf numFmtId="0" fontId="9" fillId="0" borderId="6" xfId="0" applyFont="1" applyBorder="1" applyAlignment="1">
      <alignment horizontal="left" shrinkToFit="1"/>
    </xf>
    <xf numFmtId="0" fontId="9" fillId="0" borderId="5" xfId="0" applyFont="1" applyBorder="1" applyAlignment="1" applyProtection="1">
      <alignment horizontal="left" vertical="top" shrinkToFit="1"/>
    </xf>
    <xf numFmtId="0" fontId="9" fillId="0" borderId="0" xfId="0" applyFont="1" applyBorder="1" applyAlignment="1" applyProtection="1">
      <alignment horizontal="left" vertical="top" shrinkToFit="1"/>
    </xf>
    <xf numFmtId="0" fontId="9" fillId="0" borderId="6" xfId="0" applyFont="1" applyBorder="1" applyAlignment="1" applyProtection="1">
      <alignment horizontal="left" vertical="top" shrinkToFit="1"/>
    </xf>
    <xf numFmtId="0" fontId="1" fillId="0" borderId="3" xfId="0" applyFont="1" applyBorder="1" applyAlignment="1">
      <alignment horizontal="left" vertical="center"/>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8" xfId="0" applyFont="1" applyBorder="1" applyAlignment="1" applyProtection="1">
      <alignment horizontal="center" vertical="center"/>
    </xf>
    <xf numFmtId="0" fontId="3" fillId="0" borderId="5" xfId="0" applyFont="1" applyBorder="1" applyAlignment="1" applyProtection="1">
      <alignment horizontal="center" vertical="top" shrinkToFit="1"/>
    </xf>
    <xf numFmtId="0" fontId="3" fillId="0" borderId="0" xfId="0" applyFont="1" applyBorder="1" applyAlignment="1" applyProtection="1">
      <alignment horizontal="center" vertical="top" shrinkToFit="1"/>
    </xf>
    <xf numFmtId="0" fontId="3" fillId="0" borderId="6" xfId="0" applyFont="1" applyBorder="1" applyAlignment="1" applyProtection="1">
      <alignment horizontal="center" vertical="top" shrinkToFit="1"/>
    </xf>
    <xf numFmtId="0" fontId="3" fillId="0" borderId="7" xfId="0" applyFont="1" applyBorder="1" applyAlignment="1" applyProtection="1">
      <alignment horizontal="center" vertical="top" shrinkToFit="1"/>
    </xf>
    <xf numFmtId="0" fontId="3" fillId="0" borderId="8" xfId="0" applyFont="1" applyBorder="1" applyAlignment="1" applyProtection="1">
      <alignment horizontal="center" vertical="top" shrinkToFit="1"/>
    </xf>
    <xf numFmtId="0" fontId="3" fillId="0" borderId="9" xfId="0" applyFont="1" applyBorder="1" applyAlignment="1" applyProtection="1">
      <alignment horizontal="center" vertical="top" shrinkToFit="1"/>
    </xf>
    <xf numFmtId="0" fontId="1" fillId="0" borderId="1" xfId="0" applyFont="1" applyBorder="1" applyAlignment="1">
      <alignment horizontal="center" vertical="center"/>
    </xf>
    <xf numFmtId="0" fontId="1" fillId="3" borderId="3" xfId="0" applyFont="1" applyFill="1" applyBorder="1" applyAlignment="1" applyProtection="1">
      <alignment horizontal="center" vertical="center" shrinkToFit="1"/>
      <protection locked="0"/>
    </xf>
    <xf numFmtId="0" fontId="1" fillId="0" borderId="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2"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3"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 fillId="0" borderId="10" xfId="0" applyFont="1" applyFill="1" applyBorder="1" applyAlignment="1" applyProtection="1">
      <alignment horizontal="center" vertical="center" shrinkToFit="1"/>
      <protection locked="0"/>
    </xf>
    <xf numFmtId="0" fontId="1" fillId="0" borderId="75" xfId="0" applyFont="1" applyFill="1" applyBorder="1" applyAlignment="1" applyProtection="1">
      <alignment horizontal="center" vertical="center" shrinkToFit="1"/>
      <protection locked="0"/>
    </xf>
    <xf numFmtId="0" fontId="1" fillId="0" borderId="97"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wrapText="1" shrinkToFit="1"/>
    </xf>
    <xf numFmtId="0" fontId="13" fillId="0" borderId="3" xfId="0" applyFont="1" applyFill="1" applyBorder="1" applyAlignment="1" applyProtection="1">
      <alignment horizontal="center" vertical="center" wrapText="1" shrinkToFit="1"/>
    </xf>
    <xf numFmtId="0" fontId="13" fillId="0" borderId="5"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7" xfId="0"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wrapText="1" shrinkToFit="1"/>
    </xf>
    <xf numFmtId="0" fontId="6" fillId="0" borderId="0" xfId="0" applyFont="1" applyAlignment="1">
      <alignment horizontal="center" vertical="center"/>
    </xf>
    <xf numFmtId="0" fontId="7" fillId="0" borderId="6"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1" fillId="0" borderId="0" xfId="0" applyFont="1" applyBorder="1" applyAlignment="1">
      <alignment horizontal="right" shrinkToFit="1"/>
    </xf>
    <xf numFmtId="0" fontId="1" fillId="0" borderId="6" xfId="0" applyFont="1" applyBorder="1" applyAlignment="1">
      <alignment horizontal="right" shrinkToFit="1"/>
    </xf>
    <xf numFmtId="0" fontId="1" fillId="0" borderId="8" xfId="0" applyFont="1" applyBorder="1" applyAlignment="1">
      <alignment horizontal="right" shrinkToFit="1"/>
    </xf>
    <xf numFmtId="0" fontId="1" fillId="0" borderId="9" xfId="0" applyFont="1" applyBorder="1" applyAlignment="1">
      <alignment horizontal="right" shrinkToFit="1"/>
    </xf>
    <xf numFmtId="0" fontId="1" fillId="0" borderId="2" xfId="0" applyFont="1" applyBorder="1" applyAlignment="1">
      <alignment horizontal="center" vertical="center" textRotation="255" shrinkToFit="1"/>
    </xf>
    <xf numFmtId="0" fontId="1" fillId="0" borderId="4"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0" fillId="0" borderId="3" xfId="0" applyFont="1" applyBorder="1" applyAlignment="1">
      <alignment horizontal="left" vertical="top"/>
    </xf>
    <xf numFmtId="0" fontId="11" fillId="0" borderId="3" xfId="0" applyFont="1" applyBorder="1" applyAlignment="1">
      <alignment horizontal="left" vertical="top"/>
    </xf>
    <xf numFmtId="0" fontId="11" fillId="0" borderId="0" xfId="0" applyFont="1" applyBorder="1" applyAlignment="1">
      <alignment horizontal="left" vertical="top"/>
    </xf>
    <xf numFmtId="0" fontId="10" fillId="0" borderId="2" xfId="0" applyFont="1" applyBorder="1" applyAlignment="1">
      <alignment horizontal="left" vertical="top"/>
    </xf>
    <xf numFmtId="0" fontId="11" fillId="0" borderId="5" xfId="0" applyFont="1" applyBorder="1" applyAlignment="1">
      <alignment horizontal="left" vertical="top"/>
    </xf>
    <xf numFmtId="0" fontId="1" fillId="0" borderId="2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9" fillId="0" borderId="0" xfId="0" applyFont="1" applyAlignment="1">
      <alignment vertical="center"/>
    </xf>
    <xf numFmtId="0" fontId="1" fillId="0" borderId="13" xfId="0" applyFont="1" applyBorder="1" applyAlignment="1">
      <alignment horizontal="center" vertical="center"/>
    </xf>
    <xf numFmtId="49" fontId="1" fillId="3" borderId="14" xfId="0" applyNumberFormat="1" applyFont="1" applyFill="1" applyBorder="1" applyAlignment="1" applyProtection="1">
      <alignment horizontal="center" vertical="center"/>
      <protection locked="0"/>
    </xf>
    <xf numFmtId="49" fontId="1" fillId="3" borderId="3"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49" fontId="1" fillId="3" borderId="15" xfId="0" applyNumberFormat="1" applyFont="1" applyFill="1" applyBorder="1" applyAlignment="1" applyProtection="1">
      <alignment horizontal="center" vertical="center"/>
      <protection locked="0"/>
    </xf>
    <xf numFmtId="49" fontId="1" fillId="3" borderId="0"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16" xfId="0" applyNumberFormat="1" applyFont="1" applyFill="1" applyBorder="1" applyAlignment="1" applyProtection="1">
      <alignment horizontal="center" vertical="center"/>
      <protection locked="0"/>
    </xf>
    <xf numFmtId="49" fontId="1" fillId="3" borderId="8"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3" borderId="24" xfId="0" applyFont="1" applyFill="1" applyBorder="1" applyAlignment="1" applyProtection="1">
      <alignment horizontal="center" vertical="center" shrinkToFit="1"/>
      <protection locked="0"/>
    </xf>
    <xf numFmtId="0" fontId="1" fillId="3" borderId="25" xfId="0" applyFont="1" applyFill="1" applyBorder="1" applyAlignment="1" applyProtection="1">
      <alignment horizontal="center" vertical="center" shrinkToFit="1"/>
      <protection locked="0"/>
    </xf>
    <xf numFmtId="178" fontId="16" fillId="3"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178" fontId="1" fillId="3" borderId="2" xfId="0" applyNumberFormat="1" applyFont="1" applyFill="1" applyBorder="1" applyAlignment="1" applyProtection="1">
      <alignment vertical="center"/>
      <protection locked="0"/>
    </xf>
    <xf numFmtId="178" fontId="1" fillId="3" borderId="3" xfId="0" applyNumberFormat="1" applyFont="1" applyFill="1" applyBorder="1" applyAlignment="1" applyProtection="1">
      <alignment vertical="center"/>
      <protection locked="0"/>
    </xf>
    <xf numFmtId="178" fontId="1" fillId="3" borderId="5" xfId="0" applyNumberFormat="1" applyFont="1" applyFill="1" applyBorder="1" applyAlignment="1" applyProtection="1">
      <alignment vertical="center"/>
      <protection locked="0"/>
    </xf>
    <xf numFmtId="178" fontId="1" fillId="3" borderId="0" xfId="0" applyNumberFormat="1" applyFont="1" applyFill="1" applyBorder="1" applyAlignment="1" applyProtection="1">
      <alignment vertical="center"/>
      <protection locked="0"/>
    </xf>
    <xf numFmtId="178" fontId="1" fillId="3" borderId="7" xfId="0" applyNumberFormat="1" applyFont="1" applyFill="1" applyBorder="1" applyAlignment="1" applyProtection="1">
      <alignment vertical="center"/>
      <protection locked="0"/>
    </xf>
    <xf numFmtId="178" fontId="1" fillId="3" borderId="8" xfId="0" applyNumberFormat="1" applyFont="1" applyFill="1" applyBorder="1" applyAlignment="1" applyProtection="1">
      <alignment vertical="center"/>
      <protection locked="0"/>
    </xf>
    <xf numFmtId="0" fontId="13" fillId="6" borderId="2" xfId="0" applyFont="1" applyFill="1" applyBorder="1" applyAlignment="1">
      <alignment horizontal="justify" vertical="center" wrapText="1"/>
    </xf>
    <xf numFmtId="0" fontId="13" fillId="6" borderId="3" xfId="0" applyFont="1" applyFill="1" applyBorder="1" applyAlignment="1">
      <alignment horizontal="justify" vertical="center" wrapText="1"/>
    </xf>
    <xf numFmtId="0" fontId="13" fillId="6" borderId="4" xfId="0" applyFont="1" applyFill="1" applyBorder="1" applyAlignment="1">
      <alignment horizontal="justify" vertical="center" wrapText="1"/>
    </xf>
    <xf numFmtId="0" fontId="13" fillId="6" borderId="5" xfId="0" applyFont="1" applyFill="1" applyBorder="1" applyAlignment="1">
      <alignment horizontal="justify" vertical="center" wrapText="1"/>
    </xf>
    <xf numFmtId="0" fontId="13" fillId="6" borderId="0" xfId="0" applyFont="1" applyFill="1" applyBorder="1" applyAlignment="1">
      <alignment horizontal="justify" vertical="center" wrapText="1"/>
    </xf>
    <xf numFmtId="0" fontId="13" fillId="6" borderId="6" xfId="0" applyFont="1" applyFill="1" applyBorder="1" applyAlignment="1">
      <alignment horizontal="justify" vertical="center" wrapText="1"/>
    </xf>
    <xf numFmtId="0" fontId="13" fillId="6" borderId="7" xfId="0" applyFont="1" applyFill="1" applyBorder="1" applyAlignment="1">
      <alignment horizontal="justify" vertical="center" wrapText="1"/>
    </xf>
    <xf numFmtId="0" fontId="13" fillId="6" borderId="8" xfId="0" applyFont="1" applyFill="1" applyBorder="1" applyAlignment="1">
      <alignment horizontal="justify" vertical="center" wrapText="1"/>
    </xf>
    <xf numFmtId="0" fontId="13" fillId="6" borderId="9" xfId="0" applyFont="1" applyFill="1" applyBorder="1" applyAlignment="1">
      <alignment horizontal="justify" vertical="center" wrapText="1"/>
    </xf>
    <xf numFmtId="177" fontId="18" fillId="3" borderId="2" xfId="0" applyNumberFormat="1" applyFont="1" applyFill="1" applyBorder="1" applyAlignment="1" applyProtection="1">
      <alignment vertical="center" shrinkToFit="1"/>
      <protection locked="0"/>
    </xf>
    <xf numFmtId="177" fontId="18" fillId="3" borderId="3" xfId="0" applyNumberFormat="1" applyFont="1" applyFill="1" applyBorder="1" applyAlignment="1" applyProtection="1">
      <alignment vertical="center" shrinkToFit="1"/>
      <protection locked="0"/>
    </xf>
    <xf numFmtId="177" fontId="18" fillId="3" borderId="4" xfId="0" applyNumberFormat="1" applyFont="1" applyFill="1" applyBorder="1" applyAlignment="1" applyProtection="1">
      <alignment vertical="center" shrinkToFit="1"/>
      <protection locked="0"/>
    </xf>
    <xf numFmtId="177" fontId="18" fillId="3" borderId="5" xfId="0" applyNumberFormat="1" applyFont="1" applyFill="1" applyBorder="1" applyAlignment="1" applyProtection="1">
      <alignment vertical="center" shrinkToFit="1"/>
      <protection locked="0"/>
    </xf>
    <xf numFmtId="177" fontId="18" fillId="3" borderId="6" xfId="0" applyNumberFormat="1" applyFont="1" applyFill="1" applyBorder="1" applyAlignment="1" applyProtection="1">
      <alignment vertical="center" shrinkToFit="1"/>
      <protection locked="0"/>
    </xf>
    <xf numFmtId="177" fontId="18" fillId="3" borderId="7" xfId="0" applyNumberFormat="1" applyFont="1" applyFill="1" applyBorder="1" applyAlignment="1" applyProtection="1">
      <alignment vertical="center" shrinkToFit="1"/>
      <protection locked="0"/>
    </xf>
    <xf numFmtId="177" fontId="18" fillId="3" borderId="9" xfId="0" applyNumberFormat="1" applyFont="1" applyFill="1" applyBorder="1" applyAlignment="1" applyProtection="1">
      <alignment vertical="center" shrinkToFit="1"/>
      <protection locked="0"/>
    </xf>
    <xf numFmtId="177" fontId="19" fillId="3" borderId="4" xfId="0" applyNumberFormat="1" applyFont="1" applyFill="1" applyBorder="1" applyAlignment="1" applyProtection="1">
      <alignment vertical="center" shrinkToFit="1"/>
      <protection locked="0"/>
    </xf>
    <xf numFmtId="177" fontId="19" fillId="3" borderId="6" xfId="0" applyNumberFormat="1" applyFont="1" applyFill="1" applyBorder="1" applyAlignment="1" applyProtection="1">
      <alignment vertical="center" shrinkToFit="1"/>
      <protection locked="0"/>
    </xf>
    <xf numFmtId="177" fontId="19" fillId="3" borderId="9" xfId="0" applyNumberFormat="1" applyFont="1" applyFill="1" applyBorder="1" applyAlignment="1" applyProtection="1">
      <alignment vertical="center" shrinkToFit="1"/>
      <protection locked="0"/>
    </xf>
    <xf numFmtId="0" fontId="1" fillId="0" borderId="8" xfId="0" applyFont="1" applyBorder="1" applyAlignment="1">
      <alignment vertical="center" shrinkToFit="1"/>
    </xf>
    <xf numFmtId="49" fontId="1" fillId="3" borderId="3" xfId="0" applyNumberFormat="1" applyFont="1" applyFill="1" applyBorder="1" applyAlignment="1" applyProtection="1">
      <alignment horizontal="center" vertical="center" shrinkToFit="1"/>
      <protection locked="0"/>
    </xf>
    <xf numFmtId="0" fontId="24" fillId="0" borderId="3"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6"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1" fillId="0" borderId="77"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77" xfId="0" applyFont="1" applyBorder="1" applyAlignment="1" applyProtection="1">
      <alignment vertical="center" shrinkToFit="1"/>
      <protection locked="0"/>
    </xf>
    <xf numFmtId="0" fontId="1" fillId="0" borderId="3"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35" xfId="0" applyFont="1" applyBorder="1" applyAlignment="1" applyProtection="1">
      <alignment vertical="center" shrinkToFit="1"/>
      <protection locked="0"/>
    </xf>
    <xf numFmtId="0" fontId="1" fillId="0" borderId="0"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1" fillId="0" borderId="78" xfId="0" applyFont="1" applyBorder="1" applyAlignment="1" applyProtection="1">
      <alignment vertical="center" shrinkToFit="1"/>
      <protection locked="0"/>
    </xf>
    <xf numFmtId="0" fontId="1" fillId="0" borderId="8"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80" xfId="0" applyFont="1" applyFill="1" applyBorder="1" applyAlignment="1" applyProtection="1">
      <alignment vertical="center" shrinkToFit="1"/>
      <protection locked="0"/>
    </xf>
    <xf numFmtId="0" fontId="1" fillId="0" borderId="51" xfId="0" applyFont="1" applyFill="1" applyBorder="1" applyAlignment="1" applyProtection="1">
      <alignment vertical="center" shrinkToFit="1"/>
      <protection locked="0"/>
    </xf>
    <xf numFmtId="0" fontId="1" fillId="0" borderId="52" xfId="0" applyFont="1" applyFill="1" applyBorder="1" applyAlignment="1" applyProtection="1">
      <alignment vertical="center" shrinkToFit="1"/>
      <protection locked="0"/>
    </xf>
    <xf numFmtId="0" fontId="1" fillId="0" borderId="3"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51" xfId="0" applyFont="1" applyBorder="1" applyAlignment="1" applyProtection="1">
      <alignment horizontal="center" vertical="center" shrinkToFit="1"/>
    </xf>
    <xf numFmtId="177" fontId="17" fillId="0" borderId="80" xfId="0" applyNumberFormat="1" applyFont="1" applyBorder="1" applyAlignment="1" applyProtection="1">
      <alignment vertical="center" shrinkToFit="1"/>
    </xf>
    <xf numFmtId="177" fontId="17" fillId="0" borderId="51" xfId="0" applyNumberFormat="1" applyFont="1" applyBorder="1" applyAlignment="1" applyProtection="1">
      <alignment vertical="center" shrinkToFit="1"/>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5" fillId="0" borderId="0" xfId="0" applyFont="1" applyBorder="1" applyAlignment="1">
      <alignment horizontal="center" vertical="center" shrinkToFit="1"/>
    </xf>
    <xf numFmtId="0" fontId="25" fillId="0" borderId="8" xfId="0" applyFont="1" applyBorder="1" applyAlignment="1">
      <alignment horizontal="center" vertical="center" shrinkToFit="1"/>
    </xf>
    <xf numFmtId="0" fontId="24" fillId="0" borderId="0" xfId="0" applyFont="1" applyBorder="1" applyAlignment="1">
      <alignment horizontal="right" vertical="center" shrinkToFit="1"/>
    </xf>
    <xf numFmtId="0" fontId="24" fillId="0" borderId="36" xfId="0" applyFont="1" applyBorder="1" applyAlignment="1">
      <alignment horizontal="right" vertical="center" shrinkToFit="1"/>
    </xf>
    <xf numFmtId="0" fontId="24" fillId="0" borderId="8" xfId="0" applyFont="1" applyBorder="1" applyAlignment="1">
      <alignment horizontal="right" vertical="center" shrinkToFit="1"/>
    </xf>
    <xf numFmtId="0" fontId="24" fillId="0" borderId="37" xfId="0" applyFont="1" applyBorder="1" applyAlignment="1">
      <alignment horizontal="right" vertical="center" shrinkToFit="1"/>
    </xf>
    <xf numFmtId="0" fontId="1" fillId="0" borderId="96" xfId="0" applyFont="1" applyBorder="1" applyAlignment="1" applyProtection="1">
      <alignment horizontal="center" vertical="center" shrinkToFit="1"/>
    </xf>
    <xf numFmtId="0" fontId="1" fillId="0" borderId="14" xfId="0" applyFont="1" applyBorder="1" applyAlignment="1">
      <alignment horizontal="center" vertical="center"/>
    </xf>
    <xf numFmtId="0" fontId="1" fillId="0" borderId="98" xfId="0" applyFont="1" applyBorder="1" applyAlignment="1">
      <alignment horizontal="center" vertical="center"/>
    </xf>
    <xf numFmtId="0" fontId="19" fillId="0" borderId="30"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78"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 fillId="0" borderId="16" xfId="0" applyFont="1" applyBorder="1" applyAlignment="1">
      <alignment horizontal="center" vertical="center"/>
    </xf>
    <xf numFmtId="0" fontId="1" fillId="0" borderId="37" xfId="0" applyFont="1" applyBorder="1" applyAlignment="1">
      <alignment horizontal="center" vertical="center"/>
    </xf>
    <xf numFmtId="0" fontId="19" fillId="0" borderId="94"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3" borderId="95" xfId="0" applyFont="1" applyFill="1" applyBorder="1" applyAlignment="1" applyProtection="1">
      <alignment horizontal="center" vertical="center" shrinkToFit="1"/>
      <protection locked="0"/>
    </xf>
    <xf numFmtId="0" fontId="19" fillId="3" borderId="31" xfId="0" applyFont="1" applyFill="1" applyBorder="1" applyAlignment="1" applyProtection="1">
      <alignment horizontal="center" vertical="center" shrinkToFit="1"/>
      <protection locked="0"/>
    </xf>
    <xf numFmtId="0" fontId="19" fillId="3" borderId="94" xfId="0" applyFont="1" applyFill="1" applyBorder="1" applyAlignment="1" applyProtection="1">
      <alignment horizontal="center" vertical="center" shrinkToFit="1"/>
      <protection locked="0"/>
    </xf>
    <xf numFmtId="0" fontId="19" fillId="3" borderId="15"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22" xfId="0"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shrinkToFit="1"/>
      <protection locked="0"/>
    </xf>
    <xf numFmtId="0" fontId="19" fillId="3" borderId="23" xfId="0" applyFont="1" applyFill="1" applyBorder="1" applyAlignment="1" applyProtection="1">
      <alignment horizontal="center" vertical="center" shrinkToFit="1"/>
      <protection locked="0"/>
    </xf>
    <xf numFmtId="0" fontId="1" fillId="0" borderId="14" xfId="0" applyFont="1" applyBorder="1" applyAlignment="1">
      <alignment horizontal="center"/>
    </xf>
    <xf numFmtId="0" fontId="1" fillId="0" borderId="15" xfId="0" applyFont="1" applyBorder="1" applyAlignment="1">
      <alignment horizontal="center"/>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vertical="center"/>
    </xf>
    <xf numFmtId="49" fontId="3" fillId="3" borderId="2"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0" fontId="20" fillId="0" borderId="0" xfId="0" applyFont="1" applyBorder="1" applyAlignment="1"/>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30" fillId="0" borderId="2" xfId="0" applyFont="1"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4" fillId="0" borderId="58" xfId="0" applyFont="1" applyBorder="1" applyAlignment="1">
      <alignment horizontal="center" vertical="center"/>
    </xf>
    <xf numFmtId="0" fontId="34" fillId="0" borderId="64"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34" fillId="0" borderId="65" xfId="0" applyFont="1" applyBorder="1" applyAlignment="1">
      <alignment horizontal="center" vertical="center"/>
    </xf>
    <xf numFmtId="0" fontId="34" fillId="0" borderId="63" xfId="0" applyFont="1" applyBorder="1" applyAlignment="1">
      <alignment horizontal="center" vertical="center"/>
    </xf>
    <xf numFmtId="0" fontId="38" fillId="0" borderId="58" xfId="0" applyFont="1" applyBorder="1" applyAlignment="1">
      <alignment horizontal="left" vertical="center"/>
    </xf>
    <xf numFmtId="0" fontId="39" fillId="0" borderId="64" xfId="0" applyFont="1" applyBorder="1" applyAlignment="1">
      <alignment horizontal="left" vertical="center"/>
    </xf>
    <xf numFmtId="0" fontId="39" fillId="0" borderId="59" xfId="0" applyFont="1" applyBorder="1" applyAlignment="1">
      <alignment horizontal="left" vertical="center"/>
    </xf>
    <xf numFmtId="0" fontId="39" fillId="0" borderId="60" xfId="0" applyFont="1" applyBorder="1" applyAlignment="1">
      <alignment horizontal="left" vertical="center"/>
    </xf>
    <xf numFmtId="0" fontId="39" fillId="0" borderId="0" xfId="0" applyFont="1" applyBorder="1" applyAlignment="1">
      <alignment horizontal="left" vertical="center"/>
    </xf>
    <xf numFmtId="0" fontId="39" fillId="0" borderId="61" xfId="0" applyFont="1" applyBorder="1" applyAlignment="1">
      <alignment horizontal="left" vertical="center"/>
    </xf>
    <xf numFmtId="0" fontId="39" fillId="0" borderId="62" xfId="0" applyFont="1" applyBorder="1" applyAlignment="1">
      <alignment horizontal="left" vertical="center"/>
    </xf>
    <xf numFmtId="0" fontId="39" fillId="0" borderId="65" xfId="0" applyFont="1" applyBorder="1" applyAlignment="1">
      <alignment horizontal="left" vertical="center"/>
    </xf>
    <xf numFmtId="0" fontId="39" fillId="0" borderId="63" xfId="0" applyFont="1" applyBorder="1" applyAlignment="1">
      <alignment horizontal="left" vertical="center"/>
    </xf>
    <xf numFmtId="177" fontId="32" fillId="0" borderId="46" xfId="0" applyNumberFormat="1" applyFont="1" applyFill="1" applyBorder="1" applyAlignment="1">
      <alignment vertical="center" shrinkToFit="1"/>
    </xf>
    <xf numFmtId="177" fontId="32" fillId="0" borderId="44" xfId="0" applyNumberFormat="1" applyFont="1" applyFill="1" applyBorder="1" applyAlignment="1">
      <alignment vertical="center" shrinkToFit="1"/>
    </xf>
    <xf numFmtId="177" fontId="32" fillId="0" borderId="47" xfId="0" applyNumberFormat="1" applyFont="1" applyFill="1" applyBorder="1" applyAlignment="1">
      <alignment vertical="center" shrinkToFit="1"/>
    </xf>
    <xf numFmtId="177" fontId="32" fillId="0" borderId="5" xfId="0" applyNumberFormat="1" applyFont="1" applyFill="1" applyBorder="1" applyAlignment="1">
      <alignment vertical="center" shrinkToFit="1"/>
    </xf>
    <xf numFmtId="177" fontId="32" fillId="0" borderId="0" xfId="0" applyNumberFormat="1" applyFont="1" applyFill="1" applyBorder="1" applyAlignment="1">
      <alignment vertical="center" shrinkToFit="1"/>
    </xf>
    <xf numFmtId="177" fontId="32" fillId="0" borderId="49" xfId="0" applyNumberFormat="1" applyFont="1" applyFill="1" applyBorder="1" applyAlignment="1">
      <alignment vertical="center" shrinkToFit="1"/>
    </xf>
    <xf numFmtId="177" fontId="32" fillId="0" borderId="53" xfId="0" applyNumberFormat="1" applyFont="1" applyFill="1" applyBorder="1" applyAlignment="1">
      <alignment vertical="center" shrinkToFit="1"/>
    </xf>
    <xf numFmtId="177" fontId="32" fillId="0" borderId="51" xfId="0" applyNumberFormat="1" applyFont="1" applyFill="1" applyBorder="1" applyAlignment="1">
      <alignment vertical="center" shrinkToFit="1"/>
    </xf>
    <xf numFmtId="177" fontId="32" fillId="0" borderId="54" xfId="0" applyNumberFormat="1" applyFont="1" applyFill="1" applyBorder="1" applyAlignment="1">
      <alignment vertical="center" shrinkToFit="1"/>
    </xf>
    <xf numFmtId="177" fontId="32" fillId="0" borderId="2" xfId="0" applyNumberFormat="1" applyFont="1" applyFill="1" applyBorder="1" applyAlignment="1" applyProtection="1">
      <alignment vertical="center" shrinkToFit="1"/>
    </xf>
    <xf numFmtId="177" fontId="32" fillId="0" borderId="3" xfId="0" applyNumberFormat="1" applyFont="1" applyFill="1" applyBorder="1" applyAlignment="1" applyProtection="1">
      <alignment vertical="center" shrinkToFit="1"/>
    </xf>
    <xf numFmtId="177" fontId="32" fillId="0" borderId="5" xfId="0" applyNumberFormat="1" applyFont="1" applyFill="1" applyBorder="1" applyAlignment="1" applyProtection="1">
      <alignment vertical="center" shrinkToFit="1"/>
    </xf>
    <xf numFmtId="177" fontId="32" fillId="0" borderId="0" xfId="0" applyNumberFormat="1" applyFont="1" applyFill="1" applyBorder="1" applyAlignment="1" applyProtection="1">
      <alignment vertical="center" shrinkToFit="1"/>
    </xf>
    <xf numFmtId="177" fontId="32" fillId="0" borderId="7" xfId="0" applyNumberFormat="1" applyFont="1" applyFill="1" applyBorder="1" applyAlignment="1" applyProtection="1">
      <alignment vertical="center" shrinkToFit="1"/>
    </xf>
    <xf numFmtId="177" fontId="32" fillId="0" borderId="8" xfId="0" applyNumberFormat="1" applyFont="1" applyFill="1" applyBorder="1" applyAlignment="1" applyProtection="1">
      <alignment vertical="center" shrinkToFit="1"/>
    </xf>
    <xf numFmtId="177" fontId="32" fillId="0" borderId="2" xfId="0" applyNumberFormat="1" applyFont="1" applyFill="1" applyBorder="1" applyAlignment="1">
      <alignment vertical="center" shrinkToFit="1"/>
    </xf>
    <xf numFmtId="177" fontId="32" fillId="0" borderId="3" xfId="0" applyNumberFormat="1" applyFont="1" applyFill="1" applyBorder="1" applyAlignment="1">
      <alignment vertical="center" shrinkToFit="1"/>
    </xf>
    <xf numFmtId="177" fontId="32" fillId="0" borderId="4" xfId="0" applyNumberFormat="1" applyFont="1" applyFill="1" applyBorder="1" applyAlignment="1">
      <alignment vertical="center" shrinkToFit="1"/>
    </xf>
    <xf numFmtId="177" fontId="32" fillId="0" borderId="6" xfId="0" applyNumberFormat="1" applyFont="1" applyFill="1" applyBorder="1" applyAlignment="1">
      <alignment vertical="center" shrinkToFit="1"/>
    </xf>
    <xf numFmtId="177" fontId="32" fillId="0" borderId="7" xfId="0" applyNumberFormat="1" applyFont="1" applyFill="1" applyBorder="1" applyAlignment="1">
      <alignment vertical="center" shrinkToFit="1"/>
    </xf>
    <xf numFmtId="177" fontId="32" fillId="0" borderId="8" xfId="0" applyNumberFormat="1" applyFont="1" applyFill="1" applyBorder="1" applyAlignment="1">
      <alignment vertical="center" shrinkToFit="1"/>
    </xf>
    <xf numFmtId="177" fontId="32" fillId="0" borderId="9" xfId="0" applyNumberFormat="1" applyFont="1" applyFill="1" applyBorder="1" applyAlignment="1">
      <alignment vertical="center" shrinkToFit="1"/>
    </xf>
    <xf numFmtId="177" fontId="32" fillId="0" borderId="30" xfId="0" applyNumberFormat="1" applyFont="1" applyBorder="1" applyAlignment="1">
      <alignment vertical="center"/>
    </xf>
    <xf numFmtId="177" fontId="32" fillId="0" borderId="31" xfId="0" applyNumberFormat="1" applyFont="1" applyBorder="1" applyAlignment="1">
      <alignment vertical="center"/>
    </xf>
    <xf numFmtId="177" fontId="32" fillId="0" borderId="35" xfId="0" applyNumberFormat="1" applyFont="1" applyBorder="1" applyAlignment="1">
      <alignment vertical="center"/>
    </xf>
    <xf numFmtId="177" fontId="32" fillId="0" borderId="0" xfId="0" applyNumberFormat="1" applyFont="1" applyBorder="1" applyAlignment="1">
      <alignment vertical="center"/>
    </xf>
    <xf numFmtId="177" fontId="32" fillId="0" borderId="39" xfId="0" applyNumberFormat="1" applyFont="1" applyBorder="1" applyAlignment="1">
      <alignment vertical="center"/>
    </xf>
    <xf numFmtId="177" fontId="32" fillId="0" borderId="40" xfId="0" applyNumberFormat="1" applyFont="1" applyBorder="1" applyAlignment="1">
      <alignment vertical="center"/>
    </xf>
    <xf numFmtId="177" fontId="17" fillId="0" borderId="30" xfId="0" applyNumberFormat="1" applyFont="1" applyBorder="1" applyAlignment="1">
      <alignment vertical="center"/>
    </xf>
    <xf numFmtId="177" fontId="17" fillId="0" borderId="31" xfId="0" applyNumberFormat="1" applyFont="1" applyBorder="1" applyAlignment="1">
      <alignment vertical="center"/>
    </xf>
    <xf numFmtId="177" fontId="17" fillId="0" borderId="35" xfId="0" applyNumberFormat="1" applyFont="1" applyBorder="1" applyAlignment="1">
      <alignment vertical="center"/>
    </xf>
    <xf numFmtId="177" fontId="17" fillId="0" borderId="0" xfId="0" applyNumberFormat="1" applyFont="1" applyBorder="1" applyAlignment="1">
      <alignment vertical="center"/>
    </xf>
    <xf numFmtId="177" fontId="17" fillId="0" borderId="39" xfId="0" applyNumberFormat="1" applyFont="1" applyBorder="1" applyAlignment="1">
      <alignment vertical="center"/>
    </xf>
    <xf numFmtId="177" fontId="17" fillId="0" borderId="40" xfId="0" applyNumberFormat="1" applyFont="1" applyBorder="1" applyAlignment="1">
      <alignment vertical="center"/>
    </xf>
    <xf numFmtId="177" fontId="32" fillId="0" borderId="4" xfId="0" applyNumberFormat="1" applyFont="1" applyFill="1" applyBorder="1" applyAlignment="1" applyProtection="1">
      <alignment vertical="center" shrinkToFit="1"/>
    </xf>
    <xf numFmtId="177" fontId="32" fillId="0" borderId="6" xfId="0" applyNumberFormat="1" applyFont="1" applyFill="1" applyBorder="1" applyAlignment="1" applyProtection="1">
      <alignment vertical="center" shrinkToFit="1"/>
    </xf>
    <xf numFmtId="177" fontId="32" fillId="0" borderId="9" xfId="0" applyNumberFormat="1" applyFont="1" applyFill="1" applyBorder="1" applyAlignment="1" applyProtection="1">
      <alignment vertical="center" shrinkToFit="1"/>
    </xf>
    <xf numFmtId="177" fontId="32" fillId="0" borderId="92" xfId="0" applyNumberFormat="1" applyFont="1" applyBorder="1" applyAlignment="1">
      <alignment vertical="center"/>
    </xf>
    <xf numFmtId="177" fontId="32" fillId="0" borderId="79" xfId="0" applyNumberFormat="1" applyFont="1" applyBorder="1" applyAlignment="1">
      <alignment vertical="center"/>
    </xf>
    <xf numFmtId="177" fontId="32" fillId="0" borderId="89" xfId="0" applyNumberFormat="1" applyFont="1" applyBorder="1" applyAlignment="1">
      <alignment vertical="center"/>
    </xf>
    <xf numFmtId="177" fontId="32" fillId="0" borderId="93" xfId="0" applyNumberFormat="1" applyFont="1" applyBorder="1" applyAlignment="1">
      <alignment vertical="center"/>
    </xf>
    <xf numFmtId="177" fontId="17" fillId="0" borderId="92" xfId="0" applyNumberFormat="1" applyFont="1" applyBorder="1" applyAlignment="1">
      <alignment vertical="center"/>
    </xf>
    <xf numFmtId="177" fontId="17" fillId="0" borderId="79" xfId="0" applyNumberFormat="1" applyFont="1" applyBorder="1" applyAlignment="1">
      <alignment vertical="center"/>
    </xf>
    <xf numFmtId="177" fontId="17" fillId="0" borderId="89" xfId="0" applyNumberFormat="1" applyFont="1" applyBorder="1" applyAlignment="1">
      <alignment vertical="center"/>
    </xf>
    <xf numFmtId="177" fontId="17" fillId="0" borderId="93" xfId="0" applyNumberFormat="1" applyFont="1" applyBorder="1" applyAlignment="1">
      <alignment vertical="center"/>
    </xf>
    <xf numFmtId="177" fontId="17" fillId="0" borderId="44" xfId="0" applyNumberFormat="1" applyFont="1" applyBorder="1" applyAlignment="1">
      <alignment vertical="center"/>
    </xf>
    <xf numFmtId="179" fontId="32" fillId="0" borderId="91" xfId="0" applyNumberFormat="1" applyFont="1" applyBorder="1" applyAlignment="1">
      <alignment vertical="center"/>
    </xf>
    <xf numFmtId="179" fontId="32" fillId="0" borderId="77" xfId="0" applyNumberFormat="1" applyFont="1" applyBorder="1" applyAlignment="1">
      <alignment vertical="center"/>
    </xf>
    <xf numFmtId="179" fontId="32" fillId="0" borderId="89" xfId="0" applyNumberFormat="1" applyFont="1" applyBorder="1" applyAlignment="1">
      <alignment vertical="center"/>
    </xf>
    <xf numFmtId="179" fontId="32" fillId="0" borderId="35" xfId="0" applyNumberFormat="1" applyFont="1" applyBorder="1" applyAlignment="1">
      <alignment vertical="center"/>
    </xf>
    <xf numFmtId="179" fontId="17" fillId="0" borderId="91" xfId="0" applyNumberFormat="1" applyFont="1" applyBorder="1" applyAlignment="1">
      <alignment vertical="center"/>
    </xf>
    <xf numFmtId="179" fontId="17" fillId="0" borderId="77" xfId="0" applyNumberFormat="1" applyFont="1" applyBorder="1" applyAlignment="1">
      <alignment vertical="center"/>
    </xf>
    <xf numFmtId="179" fontId="17" fillId="0" borderId="89" xfId="0" applyNumberFormat="1" applyFont="1" applyBorder="1" applyAlignment="1">
      <alignment vertical="center"/>
    </xf>
    <xf numFmtId="179" fontId="17" fillId="0" borderId="35" xfId="0" applyNumberFormat="1" applyFont="1" applyBorder="1" applyAlignment="1">
      <alignment vertical="center"/>
    </xf>
    <xf numFmtId="179" fontId="17" fillId="0" borderId="3" xfId="0" applyNumberFormat="1" applyFont="1" applyBorder="1" applyAlignment="1">
      <alignment vertical="center"/>
    </xf>
    <xf numFmtId="179" fontId="17" fillId="0" borderId="0" xfId="0" applyNumberFormat="1" applyFont="1" applyBorder="1" applyAlignment="1">
      <alignment vertical="center"/>
    </xf>
    <xf numFmtId="179" fontId="32" fillId="0" borderId="88" xfId="0" applyNumberFormat="1" applyFont="1" applyBorder="1" applyAlignment="1">
      <alignment vertical="center"/>
    </xf>
    <xf numFmtId="179" fontId="32" fillId="0" borderId="30" xfId="0" applyNumberFormat="1" applyFont="1" applyBorder="1" applyAlignment="1">
      <alignment vertical="center"/>
    </xf>
    <xf numFmtId="179" fontId="32" fillId="0" borderId="90" xfId="0" applyNumberFormat="1" applyFont="1" applyBorder="1" applyAlignment="1">
      <alignment vertical="center"/>
    </xf>
    <xf numFmtId="179" fontId="32" fillId="0" borderId="78" xfId="0" applyNumberFormat="1" applyFont="1" applyBorder="1" applyAlignment="1">
      <alignment vertical="center"/>
    </xf>
    <xf numFmtId="179" fontId="17" fillId="0" borderId="88" xfId="0" applyNumberFormat="1" applyFont="1" applyBorder="1" applyAlignment="1">
      <alignment vertical="center"/>
    </xf>
    <xf numFmtId="179" fontId="17" fillId="0" borderId="30" xfId="0" applyNumberFormat="1" applyFont="1" applyBorder="1" applyAlignment="1">
      <alignment vertical="center"/>
    </xf>
    <xf numFmtId="179" fontId="17" fillId="0" borderId="90" xfId="0" applyNumberFormat="1" applyFont="1" applyBorder="1" applyAlignment="1">
      <alignment vertical="center"/>
    </xf>
    <xf numFmtId="179" fontId="17" fillId="0" borderId="78" xfId="0" applyNumberFormat="1" applyFont="1" applyBorder="1" applyAlignment="1">
      <alignment vertical="center"/>
    </xf>
    <xf numFmtId="179" fontId="17" fillId="0" borderId="31" xfId="0" applyNumberFormat="1" applyFont="1" applyBorder="1" applyAlignment="1">
      <alignment vertical="center"/>
    </xf>
    <xf numFmtId="179" fontId="17" fillId="0" borderId="8" xfId="0" applyNumberFormat="1" applyFont="1" applyBorder="1" applyAlignment="1">
      <alignment vertical="center"/>
    </xf>
    <xf numFmtId="177" fontId="32" fillId="0" borderId="45" xfId="0" applyNumberFormat="1" applyFont="1" applyBorder="1" applyAlignment="1">
      <alignment vertical="center"/>
    </xf>
    <xf numFmtId="177" fontId="32" fillId="0" borderId="83" xfId="0" applyNumberFormat="1" applyFont="1" applyBorder="1" applyAlignment="1">
      <alignment vertical="center"/>
    </xf>
    <xf numFmtId="177" fontId="32" fillId="0" borderId="46" xfId="0" applyNumberFormat="1" applyFont="1" applyBorder="1" applyAlignment="1">
      <alignment vertical="center"/>
    </xf>
    <xf numFmtId="177" fontId="32" fillId="0" borderId="6" xfId="0" applyNumberFormat="1" applyFont="1" applyBorder="1" applyAlignment="1">
      <alignment vertical="center"/>
    </xf>
    <xf numFmtId="177" fontId="32" fillId="0" borderId="72" xfId="0" applyNumberFormat="1" applyFont="1" applyBorder="1" applyAlignment="1">
      <alignment vertical="center"/>
    </xf>
    <xf numFmtId="177" fontId="32" fillId="0" borderId="5" xfId="0" applyNumberFormat="1" applyFont="1" applyBorder="1" applyAlignment="1">
      <alignment vertical="center"/>
    </xf>
    <xf numFmtId="177" fontId="32" fillId="0" borderId="41" xfId="0" applyNumberFormat="1" applyFont="1" applyBorder="1" applyAlignment="1">
      <alignment vertical="center"/>
    </xf>
    <xf numFmtId="177" fontId="32" fillId="0" borderId="81" xfId="0" applyNumberFormat="1" applyFont="1" applyBorder="1" applyAlignment="1">
      <alignment vertical="center"/>
    </xf>
    <xf numFmtId="177" fontId="32" fillId="0" borderId="57" xfId="0" applyNumberFormat="1" applyFont="1" applyBorder="1" applyAlignment="1">
      <alignment vertical="center"/>
    </xf>
    <xf numFmtId="177" fontId="17" fillId="0" borderId="82" xfId="0" applyNumberFormat="1" applyFont="1" applyBorder="1" applyAlignment="1">
      <alignment vertical="center"/>
    </xf>
    <xf numFmtId="177" fontId="17" fillId="0" borderId="83" xfId="0" applyNumberFormat="1" applyFont="1" applyBorder="1" applyAlignment="1">
      <alignment vertical="center"/>
    </xf>
    <xf numFmtId="177" fontId="17" fillId="0" borderId="46" xfId="0" applyNumberFormat="1" applyFont="1" applyBorder="1" applyAlignment="1">
      <alignment vertical="center"/>
    </xf>
    <xf numFmtId="177" fontId="17" fillId="0" borderId="84" xfId="0" applyNumberFormat="1" applyFont="1" applyBorder="1" applyAlignment="1">
      <alignment vertical="center"/>
    </xf>
    <xf numFmtId="177" fontId="17" fillId="0" borderId="72" xfId="0" applyNumberFormat="1" applyFont="1" applyBorder="1" applyAlignment="1">
      <alignment vertical="center"/>
    </xf>
    <xf numFmtId="177" fontId="17" fillId="0" borderId="5" xfId="0" applyNumberFormat="1" applyFont="1" applyBorder="1" applyAlignment="1">
      <alignment vertical="center"/>
    </xf>
    <xf numFmtId="177" fontId="17" fillId="0" borderId="85" xfId="0" applyNumberFormat="1" applyFont="1" applyBorder="1" applyAlignment="1">
      <alignment vertical="center"/>
    </xf>
    <xf numFmtId="177" fontId="17" fillId="0" borderId="81" xfId="0" applyNumberFormat="1" applyFont="1" applyBorder="1" applyAlignment="1">
      <alignment vertical="center"/>
    </xf>
    <xf numFmtId="177" fontId="17" fillId="0" borderId="57" xfId="0" applyNumberFormat="1" applyFont="1" applyBorder="1" applyAlignment="1">
      <alignment vertical="center"/>
    </xf>
    <xf numFmtId="177" fontId="17" fillId="0" borderId="45" xfId="0" applyNumberFormat="1" applyFont="1" applyBorder="1" applyAlignment="1">
      <alignment vertical="center"/>
    </xf>
    <xf numFmtId="177" fontId="17" fillId="0" borderId="6" xfId="0" applyNumberFormat="1" applyFont="1" applyBorder="1" applyAlignment="1">
      <alignment vertical="center"/>
    </xf>
    <xf numFmtId="177" fontId="17" fillId="0" borderId="41" xfId="0" applyNumberFormat="1" applyFont="1" applyBorder="1" applyAlignment="1">
      <alignment vertical="center"/>
    </xf>
    <xf numFmtId="177" fontId="17" fillId="0" borderId="77" xfId="0" applyNumberFormat="1" applyFont="1" applyBorder="1" applyAlignment="1" applyProtection="1">
      <alignment vertical="center"/>
    </xf>
    <xf numFmtId="177" fontId="17" fillId="0" borderId="3" xfId="0" applyNumberFormat="1" applyFont="1" applyBorder="1" applyAlignment="1" applyProtection="1">
      <alignment vertical="center"/>
    </xf>
    <xf numFmtId="177" fontId="17" fillId="0" borderId="35" xfId="0" applyNumberFormat="1" applyFont="1" applyBorder="1" applyAlignment="1" applyProtection="1">
      <alignment vertical="center"/>
    </xf>
    <xf numFmtId="177" fontId="17" fillId="0" borderId="0" xfId="0" applyNumberFormat="1" applyFont="1" applyBorder="1" applyAlignment="1" applyProtection="1">
      <alignment vertical="center"/>
    </xf>
    <xf numFmtId="177" fontId="17" fillId="0" borderId="80" xfId="0" applyNumberFormat="1" applyFont="1" applyBorder="1" applyAlignment="1" applyProtection="1">
      <alignment vertical="center"/>
    </xf>
    <xf numFmtId="177" fontId="17" fillId="0" borderId="51" xfId="0" applyNumberFormat="1" applyFont="1" applyBorder="1" applyAlignment="1" applyProtection="1">
      <alignment vertical="center"/>
    </xf>
    <xf numFmtId="177" fontId="32" fillId="0" borderId="44" xfId="0" applyNumberFormat="1" applyFont="1" applyBorder="1" applyAlignment="1">
      <alignment vertical="center"/>
    </xf>
    <xf numFmtId="0" fontId="1" fillId="0" borderId="77" xfId="0" applyFont="1" applyFill="1" applyBorder="1" applyAlignment="1" applyProtection="1">
      <alignment vertical="center" shrinkToFit="1"/>
    </xf>
    <xf numFmtId="0" fontId="1" fillId="0" borderId="3" xfId="0" applyFont="1" applyFill="1" applyBorder="1" applyAlignment="1" applyProtection="1">
      <alignment vertical="center" shrinkToFit="1"/>
    </xf>
    <xf numFmtId="0" fontId="1" fillId="0" borderId="4" xfId="0" applyFont="1" applyFill="1" applyBorder="1" applyAlignment="1" applyProtection="1">
      <alignment vertical="center" shrinkToFit="1"/>
    </xf>
    <xf numFmtId="0" fontId="1" fillId="0" borderId="35"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1" fillId="0" borderId="80" xfId="0" applyFont="1" applyFill="1" applyBorder="1" applyAlignment="1" applyProtection="1">
      <alignment vertical="center" shrinkToFit="1"/>
    </xf>
    <xf numFmtId="0" fontId="1" fillId="0" borderId="51" xfId="0" applyFont="1" applyFill="1" applyBorder="1" applyAlignment="1" applyProtection="1">
      <alignment vertical="center" shrinkToFit="1"/>
    </xf>
    <xf numFmtId="0" fontId="1" fillId="0" borderId="52" xfId="0" applyFont="1" applyFill="1" applyBorder="1" applyAlignment="1" applyProtection="1">
      <alignment vertical="center" shrinkToFit="1"/>
    </xf>
    <xf numFmtId="0" fontId="1" fillId="0" borderId="78" xfId="0" applyFont="1" applyFill="1" applyBorder="1" applyAlignment="1" applyProtection="1">
      <alignment vertical="center" shrinkToFit="1"/>
    </xf>
    <xf numFmtId="0" fontId="1" fillId="0" borderId="8" xfId="0" applyFont="1" applyFill="1" applyBorder="1" applyAlignment="1" applyProtection="1">
      <alignment vertical="center" shrinkToFit="1"/>
    </xf>
    <xf numFmtId="0" fontId="1" fillId="0" borderId="9" xfId="0" applyFont="1" applyFill="1" applyBorder="1" applyAlignment="1" applyProtection="1">
      <alignment vertical="center" shrinkToFit="1"/>
    </xf>
    <xf numFmtId="177" fontId="17" fillId="0" borderId="78" xfId="0" applyNumberFormat="1" applyFont="1" applyBorder="1" applyAlignment="1" applyProtection="1">
      <alignment vertical="center"/>
    </xf>
    <xf numFmtId="177" fontId="17" fillId="0" borderId="8" xfId="0" applyNumberFormat="1" applyFont="1" applyBorder="1" applyAlignment="1" applyProtection="1">
      <alignment vertical="center"/>
    </xf>
    <xf numFmtId="0" fontId="1" fillId="0" borderId="77" xfId="0" applyFont="1" applyBorder="1" applyAlignment="1">
      <alignment vertical="center" shrinkToFit="1"/>
    </xf>
    <xf numFmtId="0" fontId="1" fillId="0" borderId="4" xfId="0" applyFont="1" applyBorder="1" applyAlignment="1">
      <alignment vertical="center" shrinkToFit="1"/>
    </xf>
    <xf numFmtId="0" fontId="1" fillId="0" borderId="35" xfId="0" applyFont="1" applyBorder="1" applyAlignment="1">
      <alignment vertical="center" shrinkToFit="1"/>
    </xf>
    <xf numFmtId="0" fontId="1" fillId="0" borderId="6" xfId="0" applyFont="1" applyBorder="1" applyAlignment="1">
      <alignment vertical="center" shrinkToFit="1"/>
    </xf>
    <xf numFmtId="0" fontId="1" fillId="0" borderId="78" xfId="0" applyFont="1" applyBorder="1" applyAlignment="1">
      <alignment vertical="center" shrinkToFit="1"/>
    </xf>
    <xf numFmtId="0" fontId="1" fillId="0" borderId="9" xfId="0" applyFont="1" applyBorder="1" applyAlignment="1">
      <alignment vertical="center" shrinkToFit="1"/>
    </xf>
    <xf numFmtId="177" fontId="36" fillId="3" borderId="3" xfId="0" applyNumberFormat="1" applyFont="1" applyFill="1" applyBorder="1" applyAlignment="1" applyProtection="1">
      <alignment vertical="center"/>
      <protection locked="0"/>
    </xf>
    <xf numFmtId="177" fontId="36" fillId="3" borderId="29" xfId="0" applyNumberFormat="1" applyFont="1" applyFill="1" applyBorder="1" applyAlignment="1" applyProtection="1">
      <alignment vertical="center"/>
      <protection locked="0"/>
    </xf>
    <xf numFmtId="177" fontId="36" fillId="3" borderId="0" xfId="0" applyNumberFormat="1" applyFont="1" applyFill="1" applyBorder="1" applyAlignment="1" applyProtection="1">
      <alignment vertical="center"/>
      <protection locked="0"/>
    </xf>
    <xf numFmtId="177" fontId="36" fillId="3" borderId="22" xfId="0" applyNumberFormat="1" applyFont="1" applyFill="1" applyBorder="1" applyAlignment="1" applyProtection="1">
      <alignment vertical="center"/>
      <protection locked="0"/>
    </xf>
    <xf numFmtId="177" fontId="36" fillId="3" borderId="40" xfId="0" applyNumberFormat="1" applyFont="1" applyFill="1" applyBorder="1" applyAlignment="1" applyProtection="1">
      <alignment vertical="center"/>
      <protection locked="0"/>
    </xf>
    <xf numFmtId="177" fontId="36" fillId="3" borderId="99" xfId="0" applyNumberFormat="1" applyFont="1" applyFill="1" applyBorder="1" applyAlignment="1" applyProtection="1">
      <alignment vertical="center"/>
      <protection locked="0"/>
    </xf>
    <xf numFmtId="177" fontId="19" fillId="3" borderId="3" xfId="0" applyNumberFormat="1" applyFont="1" applyFill="1" applyBorder="1" applyAlignment="1" applyProtection="1">
      <alignment vertical="center"/>
      <protection locked="0"/>
    </xf>
    <xf numFmtId="177" fontId="19" fillId="3" borderId="29" xfId="0" applyNumberFormat="1" applyFont="1" applyFill="1" applyBorder="1" applyAlignment="1" applyProtection="1">
      <alignment vertical="center"/>
      <protection locked="0"/>
    </xf>
    <xf numFmtId="177" fontId="19" fillId="3" borderId="0" xfId="0" applyNumberFormat="1" applyFont="1" applyFill="1" applyBorder="1" applyAlignment="1" applyProtection="1">
      <alignment vertical="center"/>
      <protection locked="0"/>
    </xf>
    <xf numFmtId="177" fontId="19" fillId="3" borderId="22" xfId="0" applyNumberFormat="1" applyFont="1" applyFill="1" applyBorder="1" applyAlignment="1" applyProtection="1">
      <alignment vertical="center"/>
      <protection locked="0"/>
    </xf>
    <xf numFmtId="177" fontId="19" fillId="3" borderId="40" xfId="0" applyNumberFormat="1" applyFont="1" applyFill="1" applyBorder="1" applyAlignment="1" applyProtection="1">
      <alignment vertical="center"/>
      <protection locked="0"/>
    </xf>
    <xf numFmtId="177" fontId="19" fillId="3" borderId="99" xfId="0" applyNumberFormat="1" applyFont="1" applyFill="1" applyBorder="1" applyAlignment="1" applyProtection="1">
      <alignment vertical="center"/>
      <protection locked="0"/>
    </xf>
    <xf numFmtId="181" fontId="36" fillId="3" borderId="77" xfId="0" applyNumberFormat="1" applyFont="1" applyFill="1" applyBorder="1" applyAlignment="1" applyProtection="1">
      <alignment vertical="center"/>
      <protection locked="0"/>
    </xf>
    <xf numFmtId="181" fontId="36" fillId="3" borderId="3" xfId="0" applyNumberFormat="1" applyFont="1" applyFill="1" applyBorder="1" applyAlignment="1" applyProtection="1">
      <alignment vertical="center"/>
      <protection locked="0"/>
    </xf>
    <xf numFmtId="181" fontId="36" fillId="3" borderId="29" xfId="0" applyNumberFormat="1" applyFont="1" applyFill="1" applyBorder="1" applyAlignment="1" applyProtection="1">
      <alignment vertical="center"/>
      <protection locked="0"/>
    </xf>
    <xf numFmtId="181" fontId="36" fillId="3" borderId="35" xfId="0" applyNumberFormat="1" applyFont="1" applyFill="1" applyBorder="1" applyAlignment="1" applyProtection="1">
      <alignment vertical="center"/>
      <protection locked="0"/>
    </xf>
    <xf numFmtId="181" fontId="36" fillId="3" borderId="0" xfId="0" applyNumberFormat="1" applyFont="1" applyFill="1" applyBorder="1" applyAlignment="1" applyProtection="1">
      <alignment vertical="center"/>
      <protection locked="0"/>
    </xf>
    <xf numFmtId="181" fontId="36" fillId="3" borderId="22" xfId="0" applyNumberFormat="1" applyFont="1" applyFill="1" applyBorder="1" applyAlignment="1" applyProtection="1">
      <alignment vertical="center"/>
      <protection locked="0"/>
    </xf>
    <xf numFmtId="181" fontId="36" fillId="3" borderId="78" xfId="0" applyNumberFormat="1" applyFont="1" applyFill="1" applyBorder="1" applyAlignment="1" applyProtection="1">
      <alignment vertical="center"/>
      <protection locked="0"/>
    </xf>
    <xf numFmtId="181" fontId="36" fillId="3" borderId="8" xfId="0" applyNumberFormat="1" applyFont="1" applyFill="1" applyBorder="1" applyAlignment="1" applyProtection="1">
      <alignment vertical="center"/>
      <protection locked="0"/>
    </xf>
    <xf numFmtId="181" fontId="36" fillId="3" borderId="23" xfId="0" applyNumberFormat="1" applyFont="1" applyFill="1" applyBorder="1" applyAlignment="1" applyProtection="1">
      <alignment vertical="center"/>
      <protection locked="0"/>
    </xf>
    <xf numFmtId="181" fontId="19" fillId="3" borderId="77" xfId="0" applyNumberFormat="1" applyFont="1" applyFill="1" applyBorder="1" applyAlignment="1" applyProtection="1">
      <alignment vertical="center"/>
      <protection locked="0"/>
    </xf>
    <xf numFmtId="181" fontId="19" fillId="3" borderId="3" xfId="0" applyNumberFormat="1" applyFont="1" applyFill="1" applyBorder="1" applyAlignment="1" applyProtection="1">
      <alignment vertical="center"/>
      <protection locked="0"/>
    </xf>
    <xf numFmtId="181" fontId="19" fillId="3" borderId="29" xfId="0" applyNumberFormat="1" applyFont="1" applyFill="1" applyBorder="1" applyAlignment="1" applyProtection="1">
      <alignment vertical="center"/>
      <protection locked="0"/>
    </xf>
    <xf numFmtId="181" fontId="19" fillId="3" borderId="35" xfId="0" applyNumberFormat="1" applyFont="1" applyFill="1" applyBorder="1" applyAlignment="1" applyProtection="1">
      <alignment vertical="center"/>
      <protection locked="0"/>
    </xf>
    <xf numFmtId="181" fontId="19" fillId="3" borderId="0" xfId="0" applyNumberFormat="1" applyFont="1" applyFill="1" applyBorder="1" applyAlignment="1" applyProtection="1">
      <alignment vertical="center"/>
      <protection locked="0"/>
    </xf>
    <xf numFmtId="181" fontId="19" fillId="3" borderId="22" xfId="0" applyNumberFormat="1" applyFont="1" applyFill="1" applyBorder="1" applyAlignment="1" applyProtection="1">
      <alignment vertical="center"/>
      <protection locked="0"/>
    </xf>
    <xf numFmtId="181" fontId="19" fillId="3" borderId="78" xfId="0" applyNumberFormat="1" applyFont="1" applyFill="1" applyBorder="1" applyAlignment="1" applyProtection="1">
      <alignment vertical="center"/>
      <protection locked="0"/>
    </xf>
    <xf numFmtId="181" fontId="19" fillId="3" borderId="8" xfId="0" applyNumberFormat="1" applyFont="1" applyFill="1" applyBorder="1" applyAlignment="1" applyProtection="1">
      <alignment vertical="center"/>
      <protection locked="0"/>
    </xf>
    <xf numFmtId="181" fontId="19" fillId="3" borderId="23" xfId="0" applyNumberFormat="1" applyFont="1" applyFill="1" applyBorder="1" applyAlignment="1" applyProtection="1">
      <alignment vertical="center"/>
      <protection locked="0"/>
    </xf>
    <xf numFmtId="0" fontId="36" fillId="3" borderId="95" xfId="0" applyFont="1" applyFill="1" applyBorder="1" applyAlignment="1" applyProtection="1">
      <alignment horizontal="center" vertical="center" shrinkToFit="1"/>
      <protection locked="0"/>
    </xf>
    <xf numFmtId="0" fontId="36" fillId="3" borderId="31" xfId="0" applyFont="1" applyFill="1" applyBorder="1" applyAlignment="1" applyProtection="1">
      <alignment horizontal="center" vertical="center" shrinkToFit="1"/>
      <protection locked="0"/>
    </xf>
    <xf numFmtId="0" fontId="36" fillId="3" borderId="94" xfId="0" applyFont="1" applyFill="1" applyBorder="1" applyAlignment="1" applyProtection="1">
      <alignment horizontal="center" vertical="center" shrinkToFit="1"/>
      <protection locked="0"/>
    </xf>
    <xf numFmtId="0" fontId="36" fillId="3" borderId="15" xfId="0" applyFont="1" applyFill="1" applyBorder="1" applyAlignment="1" applyProtection="1">
      <alignment horizontal="center" vertical="center" shrinkToFit="1"/>
      <protection locked="0"/>
    </xf>
    <xf numFmtId="0" fontId="36" fillId="3" borderId="0" xfId="0" applyFont="1" applyFill="1" applyBorder="1" applyAlignment="1" applyProtection="1">
      <alignment horizontal="center" vertical="center" shrinkToFit="1"/>
      <protection locked="0"/>
    </xf>
    <xf numFmtId="0" fontId="36" fillId="3" borderId="22" xfId="0" applyFont="1" applyFill="1" applyBorder="1" applyAlignment="1" applyProtection="1">
      <alignment horizontal="center" vertical="center" shrinkToFit="1"/>
      <protection locked="0"/>
    </xf>
    <xf numFmtId="0" fontId="36" fillId="3" borderId="16" xfId="0" applyFont="1" applyFill="1" applyBorder="1" applyAlignment="1" applyProtection="1">
      <alignment horizontal="center" vertical="center" shrinkToFit="1"/>
      <protection locked="0"/>
    </xf>
    <xf numFmtId="0" fontId="36" fillId="3" borderId="8" xfId="0" applyFont="1" applyFill="1" applyBorder="1" applyAlignment="1" applyProtection="1">
      <alignment horizontal="center" vertical="center" shrinkToFit="1"/>
      <protection locked="0"/>
    </xf>
    <xf numFmtId="0" fontId="36" fillId="3" borderId="23" xfId="0" applyFont="1" applyFill="1" applyBorder="1" applyAlignment="1" applyProtection="1">
      <alignment horizontal="center" vertical="center" shrinkToFit="1"/>
      <protection locked="0"/>
    </xf>
    <xf numFmtId="177" fontId="36" fillId="3" borderId="2" xfId="0" applyNumberFormat="1" applyFont="1" applyFill="1" applyBorder="1" applyAlignment="1" applyProtection="1">
      <alignment vertical="center" shrinkToFit="1"/>
      <protection locked="0"/>
    </xf>
    <xf numFmtId="177" fontId="36" fillId="3" borderId="3" xfId="0" applyNumberFormat="1" applyFont="1" applyFill="1" applyBorder="1" applyAlignment="1" applyProtection="1">
      <alignment vertical="center" shrinkToFit="1"/>
      <protection locked="0"/>
    </xf>
    <xf numFmtId="177" fontId="36" fillId="3" borderId="4" xfId="0" applyNumberFormat="1" applyFont="1" applyFill="1" applyBorder="1" applyAlignment="1" applyProtection="1">
      <alignment vertical="center" shrinkToFit="1"/>
      <protection locked="0"/>
    </xf>
    <xf numFmtId="177" fontId="36" fillId="3" borderId="5" xfId="0" applyNumberFormat="1" applyFont="1" applyFill="1" applyBorder="1" applyAlignment="1" applyProtection="1">
      <alignment vertical="center" shrinkToFit="1"/>
      <protection locked="0"/>
    </xf>
    <xf numFmtId="177" fontId="36" fillId="3" borderId="0" xfId="0" applyNumberFormat="1" applyFont="1" applyFill="1" applyBorder="1" applyAlignment="1" applyProtection="1">
      <alignment vertical="center" shrinkToFit="1"/>
      <protection locked="0"/>
    </xf>
    <xf numFmtId="177" fontId="36" fillId="3" borderId="6" xfId="0" applyNumberFormat="1" applyFont="1" applyFill="1" applyBorder="1" applyAlignment="1" applyProtection="1">
      <alignment vertical="center" shrinkToFit="1"/>
      <protection locked="0"/>
    </xf>
    <xf numFmtId="177" fontId="36" fillId="3" borderId="7" xfId="0" applyNumberFormat="1" applyFont="1" applyFill="1" applyBorder="1" applyAlignment="1" applyProtection="1">
      <alignment vertical="center" shrinkToFit="1"/>
      <protection locked="0"/>
    </xf>
    <xf numFmtId="177" fontId="36" fillId="3" borderId="8" xfId="0" applyNumberFormat="1" applyFont="1" applyFill="1" applyBorder="1" applyAlignment="1" applyProtection="1">
      <alignment vertical="center" shrinkToFit="1"/>
      <protection locked="0"/>
    </xf>
    <xf numFmtId="177" fontId="36" fillId="3" borderId="9" xfId="0" applyNumberFormat="1" applyFont="1" applyFill="1" applyBorder="1" applyAlignment="1" applyProtection="1">
      <alignment vertical="center" shrinkToFit="1"/>
      <protection locked="0"/>
    </xf>
    <xf numFmtId="0" fontId="36" fillId="3" borderId="10" xfId="0" applyFont="1" applyFill="1" applyBorder="1" applyAlignment="1" applyProtection="1">
      <alignment horizontal="center" vertical="center"/>
      <protection locked="0"/>
    </xf>
    <xf numFmtId="0" fontId="36" fillId="3" borderId="75"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177" fontId="36" fillId="3" borderId="30" xfId="0" applyNumberFormat="1" applyFont="1" applyFill="1" applyBorder="1" applyAlignment="1" applyProtection="1">
      <alignment vertical="center" shrinkToFit="1"/>
      <protection locked="0"/>
    </xf>
    <xf numFmtId="177" fontId="36" fillId="3" borderId="31" xfId="0" applyNumberFormat="1" applyFont="1" applyFill="1" applyBorder="1" applyAlignment="1" applyProtection="1">
      <alignment vertical="center" shrinkToFit="1"/>
      <protection locked="0"/>
    </xf>
    <xf numFmtId="177" fontId="36" fillId="3" borderId="35" xfId="0" applyNumberFormat="1" applyFont="1" applyFill="1" applyBorder="1" applyAlignment="1" applyProtection="1">
      <alignment vertical="center" shrinkToFit="1"/>
      <protection locked="0"/>
    </xf>
    <xf numFmtId="177" fontId="36" fillId="3" borderId="78" xfId="0" applyNumberFormat="1" applyFont="1" applyFill="1" applyBorder="1" applyAlignment="1" applyProtection="1">
      <alignment vertical="center" shrinkToFit="1"/>
      <protection locked="0"/>
    </xf>
    <xf numFmtId="177" fontId="32" fillId="0" borderId="77" xfId="0" applyNumberFormat="1" applyFont="1" applyBorder="1" applyAlignment="1">
      <alignment vertical="center" shrinkToFit="1"/>
    </xf>
    <xf numFmtId="177" fontId="32" fillId="0" borderId="3" xfId="0" applyNumberFormat="1" applyFont="1" applyBorder="1" applyAlignment="1">
      <alignment vertical="center" shrinkToFit="1"/>
    </xf>
    <xf numFmtId="177" fontId="32" fillId="0" borderId="35" xfId="0" applyNumberFormat="1" applyFont="1" applyBorder="1" applyAlignment="1">
      <alignment vertical="center" shrinkToFit="1"/>
    </xf>
    <xf numFmtId="177" fontId="32" fillId="0" borderId="0" xfId="0" applyNumberFormat="1" applyFont="1" applyBorder="1" applyAlignment="1">
      <alignment vertical="center" shrinkToFit="1"/>
    </xf>
    <xf numFmtId="177" fontId="32" fillId="0" borderId="39" xfId="0" applyNumberFormat="1" applyFont="1" applyBorder="1" applyAlignment="1">
      <alignment vertical="center" shrinkToFit="1"/>
    </xf>
    <xf numFmtId="177" fontId="32" fillId="0" borderId="40" xfId="0" applyNumberFormat="1" applyFont="1" applyBorder="1" applyAlignment="1">
      <alignment vertical="center" shrinkToFit="1"/>
    </xf>
    <xf numFmtId="0" fontId="38" fillId="0" borderId="60"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61" xfId="0" applyFont="1" applyBorder="1" applyAlignment="1">
      <alignment horizontal="center" vertical="center" shrinkToFit="1"/>
    </xf>
    <xf numFmtId="0" fontId="38" fillId="0" borderId="62" xfId="0" applyFont="1" applyBorder="1" applyAlignment="1">
      <alignment horizontal="center" vertical="center" shrinkToFit="1"/>
    </xf>
    <xf numFmtId="0" fontId="38" fillId="0" borderId="65" xfId="0" applyFont="1" applyBorder="1" applyAlignment="1">
      <alignment horizontal="center" vertical="center" shrinkToFit="1"/>
    </xf>
    <xf numFmtId="0" fontId="38" fillId="0" borderId="63" xfId="0" applyFont="1" applyBorder="1" applyAlignment="1">
      <alignment horizontal="center" vertical="center" shrinkToFit="1"/>
    </xf>
    <xf numFmtId="0" fontId="38" fillId="0" borderId="58" xfId="0" applyFont="1" applyBorder="1" applyAlignment="1">
      <alignment horizontal="left" vertical="center" shrinkToFit="1"/>
    </xf>
    <xf numFmtId="0" fontId="39" fillId="0" borderId="64" xfId="0" applyFont="1" applyBorder="1" applyAlignment="1">
      <alignment horizontal="left" vertical="center" shrinkToFit="1"/>
    </xf>
    <xf numFmtId="0" fontId="39" fillId="0" borderId="59" xfId="0" applyFont="1" applyBorder="1" applyAlignment="1">
      <alignment horizontal="left" vertical="center" shrinkToFit="1"/>
    </xf>
    <xf numFmtId="0" fontId="39" fillId="0" borderId="60"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61" xfId="0" applyFont="1" applyBorder="1" applyAlignment="1">
      <alignment horizontal="left" vertical="center" shrinkToFit="1"/>
    </xf>
    <xf numFmtId="0" fontId="39" fillId="0" borderId="62" xfId="0" applyFont="1" applyBorder="1" applyAlignment="1">
      <alignment horizontal="left" vertical="center" shrinkToFit="1"/>
    </xf>
    <xf numFmtId="0" fontId="39" fillId="0" borderId="65" xfId="0" applyFont="1" applyBorder="1" applyAlignment="1">
      <alignment horizontal="left" vertical="center" shrinkToFit="1"/>
    </xf>
    <xf numFmtId="0" fontId="36" fillId="3" borderId="77" xfId="0" applyFont="1" applyFill="1" applyBorder="1" applyAlignment="1" applyProtection="1">
      <alignment vertical="center" shrinkToFit="1"/>
      <protection locked="0"/>
    </xf>
    <xf numFmtId="0" fontId="36" fillId="3" borderId="3" xfId="0" applyFont="1" applyFill="1" applyBorder="1" applyAlignment="1" applyProtection="1">
      <alignment vertical="center" shrinkToFit="1"/>
      <protection locked="0"/>
    </xf>
    <xf numFmtId="0" fontId="36" fillId="3" borderId="4" xfId="0" applyFont="1" applyFill="1" applyBorder="1" applyAlignment="1" applyProtection="1">
      <alignment vertical="center" shrinkToFit="1"/>
      <protection locked="0"/>
    </xf>
    <xf numFmtId="0" fontId="36" fillId="3" borderId="35" xfId="0" applyFont="1" applyFill="1" applyBorder="1" applyAlignment="1" applyProtection="1">
      <alignment vertical="center" shrinkToFit="1"/>
      <protection locked="0"/>
    </xf>
    <xf numFmtId="0" fontId="36" fillId="3" borderId="0" xfId="0" applyFont="1" applyFill="1" applyBorder="1" applyAlignment="1" applyProtection="1">
      <alignment vertical="center" shrinkToFit="1"/>
      <protection locked="0"/>
    </xf>
    <xf numFmtId="0" fontId="36" fillId="3" borderId="6" xfId="0" applyFont="1" applyFill="1" applyBorder="1" applyAlignment="1" applyProtection="1">
      <alignment vertical="center" shrinkToFit="1"/>
      <protection locked="0"/>
    </xf>
    <xf numFmtId="180" fontId="36" fillId="3" borderId="2" xfId="0" applyNumberFormat="1" applyFont="1" applyFill="1" applyBorder="1" applyAlignment="1" applyProtection="1">
      <alignment horizontal="center" vertical="center" shrinkToFit="1"/>
      <protection locked="0"/>
    </xf>
    <xf numFmtId="180" fontId="36" fillId="3" borderId="3" xfId="0" applyNumberFormat="1" applyFont="1" applyFill="1" applyBorder="1" applyAlignment="1" applyProtection="1">
      <alignment horizontal="center" vertical="center" shrinkToFit="1"/>
      <protection locked="0"/>
    </xf>
    <xf numFmtId="180" fontId="36" fillId="3" borderId="4" xfId="0" applyNumberFormat="1" applyFont="1" applyFill="1" applyBorder="1" applyAlignment="1" applyProtection="1">
      <alignment horizontal="center" vertical="center" shrinkToFit="1"/>
      <protection locked="0"/>
    </xf>
    <xf numFmtId="180" fontId="36" fillId="3" borderId="5" xfId="0" applyNumberFormat="1" applyFont="1" applyFill="1" applyBorder="1" applyAlignment="1" applyProtection="1">
      <alignment horizontal="center" vertical="center" shrinkToFit="1"/>
      <protection locked="0"/>
    </xf>
    <xf numFmtId="180" fontId="36" fillId="3" borderId="0" xfId="0" applyNumberFormat="1" applyFont="1" applyFill="1" applyBorder="1" applyAlignment="1" applyProtection="1">
      <alignment horizontal="center" vertical="center" shrinkToFit="1"/>
      <protection locked="0"/>
    </xf>
    <xf numFmtId="180" fontId="36" fillId="3" borderId="6" xfId="0" applyNumberFormat="1" applyFont="1" applyFill="1" applyBorder="1" applyAlignment="1" applyProtection="1">
      <alignment horizontal="center" vertical="center" shrinkToFit="1"/>
      <protection locked="0"/>
    </xf>
    <xf numFmtId="180" fontId="36" fillId="3" borderId="7" xfId="0" applyNumberFormat="1" applyFont="1" applyFill="1" applyBorder="1" applyAlignment="1" applyProtection="1">
      <alignment horizontal="center" vertical="center" shrinkToFit="1"/>
      <protection locked="0"/>
    </xf>
    <xf numFmtId="180" fontId="36" fillId="3" borderId="8" xfId="0" applyNumberFormat="1" applyFont="1" applyFill="1" applyBorder="1" applyAlignment="1" applyProtection="1">
      <alignment horizontal="center" vertical="center" shrinkToFit="1"/>
      <protection locked="0"/>
    </xf>
    <xf numFmtId="180" fontId="36" fillId="3" borderId="9" xfId="0" applyNumberFormat="1" applyFont="1" applyFill="1" applyBorder="1" applyAlignment="1" applyProtection="1">
      <alignment horizontal="center" vertical="center" shrinkToFit="1"/>
      <protection locked="0"/>
    </xf>
    <xf numFmtId="177" fontId="32" fillId="0" borderId="2" xfId="0" applyNumberFormat="1" applyFont="1" applyBorder="1" applyAlignment="1">
      <alignment vertical="center" shrinkToFit="1"/>
    </xf>
    <xf numFmtId="177" fontId="32" fillId="0" borderId="5" xfId="0" applyNumberFormat="1" applyFont="1" applyBorder="1" applyAlignment="1">
      <alignment vertical="center" shrinkToFit="1"/>
    </xf>
    <xf numFmtId="177" fontId="32" fillId="0" borderId="7" xfId="0" applyNumberFormat="1" applyFont="1" applyBorder="1" applyAlignment="1">
      <alignment vertical="center" shrinkToFit="1"/>
    </xf>
    <xf numFmtId="177" fontId="32" fillId="0" borderId="8" xfId="0" applyNumberFormat="1" applyFont="1" applyBorder="1" applyAlignment="1">
      <alignment vertical="center" shrinkToFit="1"/>
    </xf>
    <xf numFmtId="0" fontId="1" fillId="0" borderId="38"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1" fillId="0" borderId="96" xfId="0" applyFont="1" applyBorder="1" applyAlignment="1" applyProtection="1">
      <alignment horizontal="center" vertical="center" shrinkToFit="1"/>
      <protection locked="0"/>
    </xf>
    <xf numFmtId="177" fontId="17" fillId="0" borderId="77" xfId="0" applyNumberFormat="1" applyFont="1" applyBorder="1" applyAlignment="1" applyProtection="1">
      <alignment vertical="center"/>
      <protection locked="0"/>
    </xf>
    <xf numFmtId="177" fontId="17" fillId="0" borderId="3" xfId="0" applyNumberFormat="1" applyFont="1" applyBorder="1" applyAlignment="1" applyProtection="1">
      <alignment vertical="center"/>
      <protection locked="0"/>
    </xf>
    <xf numFmtId="177" fontId="17" fillId="0" borderId="35" xfId="0" applyNumberFormat="1" applyFont="1" applyBorder="1" applyAlignment="1" applyProtection="1">
      <alignment vertical="center"/>
      <protection locked="0"/>
    </xf>
    <xf numFmtId="177" fontId="17" fillId="0" borderId="0" xfId="0" applyNumberFormat="1" applyFont="1" applyBorder="1" applyAlignment="1" applyProtection="1">
      <alignment vertical="center"/>
      <protection locked="0"/>
    </xf>
    <xf numFmtId="177" fontId="17" fillId="0" borderId="80" xfId="0" applyNumberFormat="1" applyFont="1" applyBorder="1" applyAlignment="1" applyProtection="1">
      <alignment vertical="center"/>
      <protection locked="0"/>
    </xf>
    <xf numFmtId="177" fontId="17" fillId="0" borderId="51" xfId="0" applyNumberFormat="1" applyFont="1" applyBorder="1" applyAlignment="1" applyProtection="1">
      <alignment vertical="center"/>
      <protection locked="0"/>
    </xf>
    <xf numFmtId="0" fontId="1" fillId="0" borderId="3"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51" xfId="0" applyFont="1" applyBorder="1" applyAlignment="1" applyProtection="1">
      <alignment horizontal="center" vertical="center" shrinkToFit="1"/>
      <protection locked="0"/>
    </xf>
    <xf numFmtId="177" fontId="17" fillId="0" borderId="78" xfId="0" applyNumberFormat="1" applyFont="1" applyBorder="1" applyAlignment="1" applyProtection="1">
      <alignment vertical="center"/>
      <protection locked="0"/>
    </xf>
    <xf numFmtId="177" fontId="17" fillId="0" borderId="8" xfId="0" applyNumberFormat="1" applyFont="1" applyBorder="1" applyAlignment="1" applyProtection="1">
      <alignment vertical="center"/>
      <protection locked="0"/>
    </xf>
    <xf numFmtId="0" fontId="1" fillId="0" borderId="8"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36" fillId="3" borderId="2" xfId="0" applyFont="1" applyFill="1" applyBorder="1" applyAlignment="1" applyProtection="1">
      <alignment horizontal="center" vertical="center" shrinkToFit="1"/>
      <protection locked="0"/>
    </xf>
    <xf numFmtId="0" fontId="36" fillId="3" borderId="3" xfId="0" applyFont="1" applyFill="1" applyBorder="1" applyAlignment="1" applyProtection="1">
      <alignment horizontal="center" vertical="center" shrinkToFit="1"/>
      <protection locked="0"/>
    </xf>
    <xf numFmtId="0" fontId="36" fillId="3" borderId="4" xfId="0" applyFont="1" applyFill="1" applyBorder="1" applyAlignment="1" applyProtection="1">
      <alignment horizontal="center" vertical="center" shrinkToFit="1"/>
      <protection locked="0"/>
    </xf>
    <xf numFmtId="0" fontId="36" fillId="3" borderId="5" xfId="0" applyFont="1" applyFill="1" applyBorder="1" applyAlignment="1" applyProtection="1">
      <alignment horizontal="center" vertical="center" shrinkToFit="1"/>
      <protection locked="0"/>
    </xf>
    <xf numFmtId="0" fontId="36" fillId="3" borderId="6" xfId="0" applyFont="1" applyFill="1" applyBorder="1" applyAlignment="1" applyProtection="1">
      <alignment horizontal="center" vertical="center" shrinkToFit="1"/>
      <protection locked="0"/>
    </xf>
    <xf numFmtId="0" fontId="36" fillId="3" borderId="7" xfId="0" applyFont="1" applyFill="1" applyBorder="1" applyAlignment="1" applyProtection="1">
      <alignment horizontal="center" vertical="center" shrinkToFit="1"/>
      <protection locked="0"/>
    </xf>
    <xf numFmtId="0" fontId="36" fillId="3" borderId="9" xfId="0" applyFont="1" applyFill="1" applyBorder="1" applyAlignment="1" applyProtection="1">
      <alignment horizontal="center" vertical="center" shrinkToFit="1"/>
      <protection locked="0"/>
    </xf>
    <xf numFmtId="49" fontId="36" fillId="3" borderId="14" xfId="0" applyNumberFormat="1" applyFont="1" applyFill="1" applyBorder="1" applyAlignment="1" applyProtection="1">
      <alignment horizontal="center" vertical="center" shrinkToFit="1"/>
      <protection locked="0"/>
    </xf>
    <xf numFmtId="49" fontId="36" fillId="3" borderId="3" xfId="0" applyNumberFormat="1" applyFont="1" applyFill="1" applyBorder="1" applyAlignment="1" applyProtection="1">
      <alignment horizontal="center" vertical="center" shrinkToFit="1"/>
      <protection locked="0"/>
    </xf>
    <xf numFmtId="49" fontId="36" fillId="3" borderId="4" xfId="0" applyNumberFormat="1" applyFont="1" applyFill="1" applyBorder="1" applyAlignment="1" applyProtection="1">
      <alignment horizontal="center" vertical="center" shrinkToFit="1"/>
      <protection locked="0"/>
    </xf>
    <xf numFmtId="49" fontId="36" fillId="3" borderId="15" xfId="0" applyNumberFormat="1" applyFont="1" applyFill="1" applyBorder="1" applyAlignment="1" applyProtection="1">
      <alignment horizontal="center" vertical="center" shrinkToFit="1"/>
      <protection locked="0"/>
    </xf>
    <xf numFmtId="49" fontId="36" fillId="3" borderId="0" xfId="0" applyNumberFormat="1" applyFont="1" applyFill="1" applyBorder="1" applyAlignment="1" applyProtection="1">
      <alignment horizontal="center" vertical="center" shrinkToFit="1"/>
      <protection locked="0"/>
    </xf>
    <xf numFmtId="49" fontId="36" fillId="3" borderId="6" xfId="0" applyNumberFormat="1" applyFont="1" applyFill="1" applyBorder="1" applyAlignment="1" applyProtection="1">
      <alignment horizontal="center" vertical="center" shrinkToFit="1"/>
      <protection locked="0"/>
    </xf>
    <xf numFmtId="49" fontId="36" fillId="3" borderId="16" xfId="0" applyNumberFormat="1" applyFont="1" applyFill="1" applyBorder="1" applyAlignment="1" applyProtection="1">
      <alignment horizontal="center" vertical="center" shrinkToFit="1"/>
      <protection locked="0"/>
    </xf>
    <xf numFmtId="49" fontId="36" fillId="3" borderId="8" xfId="0" applyNumberFormat="1" applyFont="1" applyFill="1" applyBorder="1" applyAlignment="1" applyProtection="1">
      <alignment horizontal="center" vertical="center" shrinkToFit="1"/>
      <protection locked="0"/>
    </xf>
    <xf numFmtId="49" fontId="36" fillId="3" borderId="9" xfId="0" applyNumberFormat="1" applyFont="1" applyFill="1" applyBorder="1" applyAlignment="1" applyProtection="1">
      <alignment horizontal="center" vertical="center" shrinkToFit="1"/>
      <protection locked="0"/>
    </xf>
    <xf numFmtId="0" fontId="37" fillId="0" borderId="0" xfId="0" applyFont="1" applyBorder="1" applyAlignment="1">
      <alignment horizontal="center" vertical="center"/>
    </xf>
    <xf numFmtId="0" fontId="38" fillId="0" borderId="64" xfId="0" applyFont="1" applyBorder="1" applyAlignment="1">
      <alignment horizontal="left" vertical="center" shrinkToFit="1"/>
    </xf>
    <xf numFmtId="0" fontId="38" fillId="0" borderId="59"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61" xfId="0" applyFont="1" applyBorder="1" applyAlignment="1">
      <alignment horizontal="left" vertical="center" shrinkToFit="1"/>
    </xf>
    <xf numFmtId="0" fontId="38" fillId="0" borderId="65" xfId="0" applyFont="1" applyBorder="1" applyAlignment="1">
      <alignment horizontal="left" vertical="center" shrinkToFit="1"/>
    </xf>
    <xf numFmtId="0" fontId="38" fillId="0" borderId="63" xfId="0" applyFont="1" applyBorder="1" applyAlignment="1">
      <alignment horizontal="left" vertical="center" shrinkToFit="1"/>
    </xf>
    <xf numFmtId="0" fontId="38" fillId="0" borderId="60" xfId="0" applyFont="1" applyBorder="1" applyAlignment="1">
      <alignment horizontal="left" vertical="center" shrinkToFit="1"/>
    </xf>
    <xf numFmtId="177" fontId="32" fillId="0" borderId="82" xfId="0" applyNumberFormat="1" applyFont="1" applyBorder="1" applyAlignment="1">
      <alignment vertical="center"/>
    </xf>
    <xf numFmtId="177" fontId="32" fillId="0" borderId="84" xfId="0" applyNumberFormat="1" applyFont="1" applyBorder="1" applyAlignment="1">
      <alignment vertical="center"/>
    </xf>
    <xf numFmtId="177" fontId="32" fillId="0" borderId="85" xfId="0" applyNumberFormat="1" applyFont="1" applyBorder="1" applyAlignment="1">
      <alignment vertical="center"/>
    </xf>
    <xf numFmtId="177" fontId="32" fillId="0" borderId="77" xfId="0" applyNumberFormat="1" applyFont="1" applyBorder="1" applyAlignment="1" applyProtection="1">
      <alignment vertical="center"/>
      <protection locked="0"/>
    </xf>
    <xf numFmtId="177" fontId="32" fillId="0" borderId="3" xfId="0" applyNumberFormat="1" applyFont="1" applyBorder="1" applyAlignment="1" applyProtection="1">
      <alignment vertical="center"/>
      <protection locked="0"/>
    </xf>
    <xf numFmtId="177" fontId="32" fillId="0" borderId="35" xfId="0" applyNumberFormat="1" applyFont="1" applyBorder="1" applyAlignment="1" applyProtection="1">
      <alignment vertical="center"/>
      <protection locked="0"/>
    </xf>
    <xf numFmtId="177" fontId="32" fillId="0" borderId="0" xfId="0" applyNumberFormat="1" applyFont="1" applyBorder="1" applyAlignment="1" applyProtection="1">
      <alignment vertical="center"/>
      <protection locked="0"/>
    </xf>
    <xf numFmtId="177" fontId="32" fillId="0" borderId="80" xfId="0" applyNumberFormat="1" applyFont="1" applyBorder="1" applyAlignment="1" applyProtection="1">
      <alignment vertical="center"/>
      <protection locked="0"/>
    </xf>
    <xf numFmtId="177" fontId="32" fillId="0" borderId="51" xfId="0" applyNumberFormat="1" applyFont="1" applyBorder="1" applyAlignment="1" applyProtection="1">
      <alignment vertical="center"/>
      <protection locked="0"/>
    </xf>
    <xf numFmtId="177" fontId="32" fillId="0" borderId="78" xfId="0" applyNumberFormat="1" applyFont="1" applyBorder="1" applyAlignment="1" applyProtection="1">
      <alignment vertical="center"/>
      <protection locked="0"/>
    </xf>
    <xf numFmtId="177" fontId="32" fillId="0" borderId="8" xfId="0" applyNumberFormat="1" applyFont="1" applyBorder="1" applyAlignment="1" applyProtection="1">
      <alignment vertical="center"/>
      <protection locked="0"/>
    </xf>
    <xf numFmtId="177" fontId="32" fillId="0" borderId="77" xfId="0" applyNumberFormat="1" applyFont="1" applyBorder="1" applyAlignment="1" applyProtection="1">
      <alignment vertical="center"/>
    </xf>
    <xf numFmtId="177" fontId="32" fillId="0" borderId="3" xfId="0" applyNumberFormat="1" applyFont="1" applyBorder="1" applyAlignment="1" applyProtection="1">
      <alignment vertical="center"/>
    </xf>
    <xf numFmtId="177" fontId="32" fillId="0" borderId="35" xfId="0" applyNumberFormat="1" applyFont="1" applyBorder="1" applyAlignment="1" applyProtection="1">
      <alignment vertical="center"/>
    </xf>
    <xf numFmtId="177" fontId="32" fillId="0" borderId="0" xfId="0" applyNumberFormat="1" applyFont="1" applyBorder="1" applyAlignment="1" applyProtection="1">
      <alignment vertical="center"/>
    </xf>
    <xf numFmtId="177" fontId="32" fillId="0" borderId="80" xfId="0" applyNumberFormat="1" applyFont="1" applyBorder="1" applyAlignment="1" applyProtection="1">
      <alignment vertical="center"/>
    </xf>
    <xf numFmtId="177" fontId="32" fillId="0" borderId="51" xfId="0" applyNumberFormat="1" applyFont="1" applyBorder="1" applyAlignment="1" applyProtection="1">
      <alignment vertical="center"/>
    </xf>
    <xf numFmtId="177" fontId="32" fillId="0" borderId="78" xfId="0" applyNumberFormat="1" applyFont="1" applyBorder="1" applyAlignment="1" applyProtection="1">
      <alignment vertical="center"/>
    </xf>
    <xf numFmtId="177" fontId="32" fillId="0" borderId="8" xfId="0" applyNumberFormat="1" applyFont="1" applyBorder="1" applyAlignment="1" applyProtection="1">
      <alignment vertical="center"/>
    </xf>
    <xf numFmtId="0" fontId="38" fillId="0" borderId="60" xfId="0" applyFont="1" applyBorder="1" applyAlignment="1">
      <alignment horizontal="left" vertical="center" wrapText="1" shrinkToFit="1"/>
    </xf>
    <xf numFmtId="0" fontId="38" fillId="0" borderId="62" xfId="0" applyFont="1" applyBorder="1" applyAlignment="1">
      <alignment horizontal="left" vertical="center" shrinkToFit="1"/>
    </xf>
    <xf numFmtId="0" fontId="41" fillId="0" borderId="6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65" xfId="0" applyFont="1" applyBorder="1" applyAlignment="1">
      <alignment horizontal="left" vertical="center" wrapText="1" shrinkToFit="1"/>
    </xf>
    <xf numFmtId="0" fontId="3" fillId="0" borderId="63" xfId="0"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Medium9"/>
  <colors>
    <mruColors>
      <color rgb="FFFFFF99"/>
      <color rgb="FF000099"/>
      <color rgb="FFFFCCFF"/>
      <color rgb="FFCCFFCC"/>
      <color rgb="FFCCECFF"/>
      <color rgb="FF0066FF"/>
      <color rgb="FF0000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102577</xdr:colOff>
      <xdr:row>8</xdr:row>
      <xdr:rowOff>31751</xdr:rowOff>
    </xdr:from>
    <xdr:to>
      <xdr:col>52</xdr:col>
      <xdr:colOff>53730</xdr:colOff>
      <xdr:row>16</xdr:row>
      <xdr:rowOff>53730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03115" y="696059"/>
          <a:ext cx="5343769" cy="529979"/>
        </a:xfrm>
        <a:prstGeom prst="roundRect">
          <a:avLst/>
        </a:prstGeom>
        <a:solidFill>
          <a:srgbClr val="CC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月の全日にわたって無給休職の場合は，別紙（１，２枚目）の提出は不要です。</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請求金額を算出する際に利用してください。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4885</xdr:colOff>
      <xdr:row>9</xdr:row>
      <xdr:rowOff>4884</xdr:rowOff>
    </xdr:from>
    <xdr:to>
      <xdr:col>52</xdr:col>
      <xdr:colOff>68385</xdr:colOff>
      <xdr:row>17</xdr:row>
      <xdr:rowOff>26863</xdr:rowOff>
    </xdr:to>
    <xdr:sp macro="" textlink="">
      <xdr:nvSpPr>
        <xdr:cNvPr id="3" name="角丸四角形 1">
          <a:extLst>
            <a:ext uri="{FF2B5EF4-FFF2-40B4-BE49-F238E27FC236}">
              <a16:creationId xmlns:a16="http://schemas.microsoft.com/office/drawing/2014/main" id="{63699AE7-30C0-42DB-8E15-3BD818365517}"/>
            </a:ext>
          </a:extLst>
        </xdr:cNvPr>
        <xdr:cNvSpPr/>
      </xdr:nvSpPr>
      <xdr:spPr>
        <a:xfrm>
          <a:off x="517770" y="732692"/>
          <a:ext cx="5343769" cy="529979"/>
        </a:xfrm>
        <a:prstGeom prst="roundRect">
          <a:avLst/>
        </a:prstGeom>
        <a:solidFill>
          <a:srgbClr val="CC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月の全日にわたって無給休職の場合は，別紙（１，２枚目）の提出は不要です。</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請求金額を算出する際に利用してください。</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80596</xdr:colOff>
      <xdr:row>11</xdr:row>
      <xdr:rowOff>51290</xdr:rowOff>
    </xdr:from>
    <xdr:to>
      <xdr:col>32</xdr:col>
      <xdr:colOff>117231</xdr:colOff>
      <xdr:row>23</xdr:row>
      <xdr:rowOff>2</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952750" y="901213"/>
          <a:ext cx="710712" cy="769327"/>
          <a:chOff x="7641980" y="937846"/>
          <a:chExt cx="783981" cy="718039"/>
        </a:xfrm>
      </xdr:grpSpPr>
      <xdr:sp macro="" textlink="">
        <xdr:nvSpPr>
          <xdr:cNvPr id="4" name="円/楕円 3">
            <a:extLst>
              <a:ext uri="{FF2B5EF4-FFF2-40B4-BE49-F238E27FC236}">
                <a16:creationId xmlns:a16="http://schemas.microsoft.com/office/drawing/2014/main" id="{00000000-0008-0000-0300-000004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80597</xdr:colOff>
      <xdr:row>11</xdr:row>
      <xdr:rowOff>43963</xdr:rowOff>
    </xdr:from>
    <xdr:to>
      <xdr:col>32</xdr:col>
      <xdr:colOff>117232</xdr:colOff>
      <xdr:row>22</xdr:row>
      <xdr:rowOff>51290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52751" y="893886"/>
          <a:ext cx="710712" cy="764442"/>
          <a:chOff x="7641980" y="937846"/>
          <a:chExt cx="783981" cy="718039"/>
        </a:xfrm>
      </xdr:grpSpPr>
      <xdr:sp macro="" textlink="">
        <xdr:nvSpPr>
          <xdr:cNvPr id="3" name="円/楕円 2">
            <a:extLst>
              <a:ext uri="{FF2B5EF4-FFF2-40B4-BE49-F238E27FC236}">
                <a16:creationId xmlns:a16="http://schemas.microsoft.com/office/drawing/2014/main" id="{00000000-0008-0000-04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80596</xdr:colOff>
      <xdr:row>11</xdr:row>
      <xdr:rowOff>51289</xdr:rowOff>
    </xdr:from>
    <xdr:to>
      <xdr:col>32</xdr:col>
      <xdr:colOff>117231</xdr:colOff>
      <xdr:row>23</xdr:row>
      <xdr:rowOff>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2952750" y="901212"/>
          <a:ext cx="710712" cy="769327"/>
          <a:chOff x="7641980" y="937846"/>
          <a:chExt cx="783981" cy="718039"/>
        </a:xfrm>
      </xdr:grpSpPr>
      <xdr:sp macro="" textlink="">
        <xdr:nvSpPr>
          <xdr:cNvPr id="3" name="円/楕円 2">
            <a:extLst>
              <a:ext uri="{FF2B5EF4-FFF2-40B4-BE49-F238E27FC236}">
                <a16:creationId xmlns:a16="http://schemas.microsoft.com/office/drawing/2014/main" id="{00000000-0008-0000-05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73270</xdr:colOff>
      <xdr:row>11</xdr:row>
      <xdr:rowOff>43963</xdr:rowOff>
    </xdr:from>
    <xdr:to>
      <xdr:col>32</xdr:col>
      <xdr:colOff>109905</xdr:colOff>
      <xdr:row>22</xdr:row>
      <xdr:rowOff>51290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2945424" y="893886"/>
          <a:ext cx="710712" cy="764442"/>
          <a:chOff x="7641980" y="937846"/>
          <a:chExt cx="783981" cy="718039"/>
        </a:xfrm>
      </xdr:grpSpPr>
      <xdr:sp macro="" textlink="">
        <xdr:nvSpPr>
          <xdr:cNvPr id="3" name="円/楕円 2">
            <a:extLst>
              <a:ext uri="{FF2B5EF4-FFF2-40B4-BE49-F238E27FC236}">
                <a16:creationId xmlns:a16="http://schemas.microsoft.com/office/drawing/2014/main" id="{00000000-0008-0000-06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431"/>
  <sheetViews>
    <sheetView showGridLines="0" view="pageBreakPreview" zoomScale="130" zoomScaleNormal="130" zoomScaleSheetLayoutView="130" workbookViewId="0">
      <selection activeCell="C178" sqref="C178:G178"/>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2" spans="2:77" ht="5.15" customHeight="1" x14ac:dyDescent="0.2">
      <c r="C2" s="16"/>
      <c r="D2" s="16"/>
      <c r="E2" s="16"/>
      <c r="F2" s="16"/>
      <c r="G2" s="16"/>
      <c r="H2" s="16"/>
      <c r="I2" s="16"/>
      <c r="J2" s="16"/>
      <c r="K2" s="16"/>
      <c r="L2" s="907" t="s">
        <v>41</v>
      </c>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8"/>
      <c r="AR2" s="618" t="s">
        <v>61</v>
      </c>
      <c r="AS2" s="348"/>
      <c r="AT2" s="348"/>
      <c r="AU2" s="348"/>
      <c r="AV2" s="348"/>
      <c r="AW2" s="348"/>
      <c r="AX2" s="348"/>
      <c r="AY2" s="348"/>
      <c r="AZ2" s="348"/>
      <c r="BA2" s="348"/>
      <c r="BB2" s="348"/>
      <c r="BC2" s="348"/>
      <c r="BD2" s="476"/>
      <c r="BG2" s="935" t="s">
        <v>74</v>
      </c>
      <c r="BH2" s="935"/>
      <c r="BI2" s="935"/>
      <c r="BJ2" s="935"/>
      <c r="BK2" s="935"/>
      <c r="BL2" s="935"/>
      <c r="BM2" s="935"/>
      <c r="BN2" s="935"/>
      <c r="BO2" s="935"/>
      <c r="BP2" s="935"/>
      <c r="BQ2" s="935"/>
      <c r="BR2" s="935"/>
      <c r="BS2" s="935"/>
      <c r="BT2" s="935"/>
      <c r="BU2" s="935"/>
      <c r="BV2" s="935"/>
      <c r="BW2" s="935"/>
      <c r="BX2" s="935"/>
      <c r="BY2" s="935"/>
    </row>
    <row r="3" spans="2:77" ht="5.15" customHeight="1" x14ac:dyDescent="0.2">
      <c r="B3" s="16"/>
      <c r="C3" s="16"/>
      <c r="D3" s="16"/>
      <c r="E3" s="16"/>
      <c r="F3" s="16"/>
      <c r="G3" s="16"/>
      <c r="H3" s="16"/>
      <c r="I3" s="16"/>
      <c r="J3" s="16"/>
      <c r="K3" s="16"/>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8"/>
      <c r="AR3" s="477"/>
      <c r="AS3" s="349"/>
      <c r="AT3" s="349"/>
      <c r="AU3" s="349"/>
      <c r="AV3" s="349"/>
      <c r="AW3" s="349"/>
      <c r="AX3" s="349"/>
      <c r="AY3" s="349"/>
      <c r="AZ3" s="349"/>
      <c r="BA3" s="349"/>
      <c r="BB3" s="349"/>
      <c r="BC3" s="349"/>
      <c r="BD3" s="478"/>
      <c r="BG3" s="935"/>
      <c r="BH3" s="935"/>
      <c r="BI3" s="935"/>
      <c r="BJ3" s="935"/>
      <c r="BK3" s="935"/>
      <c r="BL3" s="935"/>
      <c r="BM3" s="935"/>
      <c r="BN3" s="935"/>
      <c r="BO3" s="935"/>
      <c r="BP3" s="935"/>
      <c r="BQ3" s="935"/>
      <c r="BR3" s="935"/>
      <c r="BS3" s="935"/>
      <c r="BT3" s="935"/>
      <c r="BU3" s="935"/>
      <c r="BV3" s="935"/>
      <c r="BW3" s="935"/>
      <c r="BX3" s="935"/>
      <c r="BY3" s="935"/>
    </row>
    <row r="4" spans="2:77" ht="5.15" customHeight="1" x14ac:dyDescent="0.2">
      <c r="B4" s="16"/>
      <c r="C4" s="16"/>
      <c r="D4" s="16"/>
      <c r="E4" s="16"/>
      <c r="F4" s="16"/>
      <c r="G4" s="16"/>
      <c r="H4" s="16"/>
      <c r="I4" s="16"/>
      <c r="J4" s="16"/>
      <c r="K4" s="16"/>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8"/>
      <c r="AR4" s="479"/>
      <c r="AS4" s="350"/>
      <c r="AT4" s="350"/>
      <c r="AU4" s="350"/>
      <c r="AV4" s="350"/>
      <c r="AW4" s="350"/>
      <c r="AX4" s="350"/>
      <c r="AY4" s="350"/>
      <c r="AZ4" s="350"/>
      <c r="BA4" s="350"/>
      <c r="BB4" s="350"/>
      <c r="BC4" s="350"/>
      <c r="BD4" s="480"/>
      <c r="BG4" s="935"/>
      <c r="BH4" s="935"/>
      <c r="BI4" s="935"/>
      <c r="BJ4" s="935"/>
      <c r="BK4" s="935"/>
      <c r="BL4" s="935"/>
      <c r="BM4" s="935"/>
      <c r="BN4" s="935"/>
      <c r="BO4" s="935"/>
      <c r="BP4" s="935"/>
      <c r="BQ4" s="935"/>
      <c r="BR4" s="935"/>
      <c r="BS4" s="935"/>
      <c r="BT4" s="935"/>
      <c r="BU4" s="935"/>
      <c r="BV4" s="935"/>
      <c r="BW4" s="935"/>
      <c r="BX4" s="935"/>
      <c r="BY4" s="935"/>
    </row>
    <row r="5" spans="2:77" ht="5.15" customHeight="1" x14ac:dyDescent="0.2">
      <c r="B5" s="16"/>
      <c r="C5" s="16"/>
      <c r="D5" s="16"/>
      <c r="E5" s="16"/>
      <c r="F5" s="16"/>
      <c r="G5" s="16"/>
      <c r="H5" s="16"/>
      <c r="I5" s="16"/>
      <c r="J5" s="16"/>
      <c r="K5" s="16"/>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8"/>
      <c r="AR5" s="4"/>
      <c r="AS5" s="5"/>
      <c r="AT5" s="5"/>
      <c r="AU5" s="5"/>
      <c r="AV5" s="5"/>
      <c r="AW5" s="5"/>
      <c r="AX5" s="5"/>
      <c r="AY5" s="5"/>
      <c r="AZ5" s="5"/>
      <c r="BA5" s="5"/>
      <c r="BB5" s="5"/>
      <c r="BC5" s="5"/>
      <c r="BD5" s="9"/>
    </row>
    <row r="6" spans="2:77" ht="5.15" customHeight="1" x14ac:dyDescent="0.2">
      <c r="B6" s="16"/>
      <c r="C6" s="16"/>
      <c r="D6" s="16"/>
      <c r="E6" s="16"/>
      <c r="F6" s="16"/>
      <c r="G6" s="16"/>
      <c r="H6" s="16"/>
      <c r="I6" s="16"/>
      <c r="J6" s="16"/>
      <c r="K6" s="16"/>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8"/>
      <c r="AR6" s="4"/>
      <c r="AS6" s="5"/>
      <c r="AT6" s="5"/>
      <c r="AU6" s="5"/>
      <c r="AV6" s="5"/>
      <c r="AW6" s="5"/>
      <c r="AX6" s="5"/>
      <c r="AY6" s="5"/>
      <c r="AZ6" s="5"/>
      <c r="BA6" s="5"/>
      <c r="BB6" s="5"/>
      <c r="BC6" s="5"/>
      <c r="BD6" s="9"/>
    </row>
    <row r="7" spans="2:77" ht="5.15" customHeight="1" x14ac:dyDescent="0.2">
      <c r="B7" s="16"/>
      <c r="C7" s="16"/>
      <c r="D7" s="16"/>
      <c r="E7" s="16"/>
      <c r="F7" s="16"/>
      <c r="G7" s="16"/>
      <c r="H7" s="16"/>
      <c r="I7" s="16"/>
      <c r="J7" s="16"/>
      <c r="K7" s="16"/>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8"/>
      <c r="AR7" s="4"/>
      <c r="AS7" s="5"/>
      <c r="AT7" s="5"/>
      <c r="AU7" s="5"/>
      <c r="AV7" s="5"/>
      <c r="AW7" s="5"/>
      <c r="AX7" s="5"/>
      <c r="AY7" s="5"/>
      <c r="AZ7" s="5"/>
      <c r="BA7" s="5"/>
      <c r="BB7" s="5"/>
      <c r="BC7" s="5"/>
      <c r="BD7" s="9"/>
    </row>
    <row r="8" spans="2:77" ht="5.15" customHeight="1" x14ac:dyDescent="0.2">
      <c r="R8" s="56"/>
      <c r="S8" s="173"/>
      <c r="T8" s="173"/>
      <c r="U8" s="56"/>
      <c r="V8" s="172"/>
      <c r="W8" s="172"/>
      <c r="X8" s="172"/>
      <c r="Y8" s="172"/>
      <c r="Z8" s="56"/>
      <c r="AA8" s="56"/>
      <c r="AB8" s="172"/>
      <c r="AC8" s="172"/>
      <c r="AD8" s="172"/>
      <c r="AE8" s="172"/>
      <c r="AJ8" s="375" t="s">
        <v>14</v>
      </c>
      <c r="AK8" s="909"/>
      <c r="AL8" s="909"/>
      <c r="AM8" s="909"/>
      <c r="AN8" s="909"/>
      <c r="AO8" s="909"/>
      <c r="AP8" s="909"/>
      <c r="AQ8" s="910"/>
      <c r="AR8" s="4"/>
      <c r="AS8" s="5"/>
      <c r="AT8" s="5"/>
      <c r="AU8" s="5"/>
      <c r="AV8" s="5"/>
      <c r="AW8" s="5"/>
      <c r="AX8" s="5"/>
      <c r="AY8" s="5"/>
      <c r="AZ8" s="5"/>
      <c r="BA8" s="5"/>
      <c r="BB8" s="5"/>
      <c r="BC8" s="5"/>
      <c r="BD8" s="9"/>
    </row>
    <row r="9" spans="2:77" ht="5.15" customHeight="1" x14ac:dyDescent="0.2">
      <c r="R9" s="56"/>
      <c r="S9" s="173"/>
      <c r="T9" s="173"/>
      <c r="U9" s="56"/>
      <c r="V9" s="172"/>
      <c r="W9" s="172"/>
      <c r="X9" s="172"/>
      <c r="Y9" s="172"/>
      <c r="Z9" s="56"/>
      <c r="AA9" s="56"/>
      <c r="AB9" s="172"/>
      <c r="AC9" s="172"/>
      <c r="AD9" s="172"/>
      <c r="AE9" s="172"/>
      <c r="AJ9" s="378"/>
      <c r="AK9" s="911"/>
      <c r="AL9" s="911"/>
      <c r="AM9" s="911"/>
      <c r="AN9" s="911"/>
      <c r="AO9" s="911"/>
      <c r="AP9" s="911"/>
      <c r="AQ9" s="912"/>
      <c r="AR9" s="4"/>
      <c r="AS9" s="5"/>
      <c r="AT9" s="5"/>
      <c r="AU9" s="5"/>
      <c r="AV9" s="5"/>
      <c r="AW9" s="5"/>
      <c r="AX9" s="5"/>
      <c r="AY9" s="5"/>
      <c r="AZ9" s="5"/>
      <c r="BA9" s="5"/>
      <c r="BB9" s="5"/>
      <c r="BC9" s="5"/>
      <c r="BD9" s="9"/>
    </row>
    <row r="10" spans="2:77" ht="4.5" customHeight="1" x14ac:dyDescent="0.2">
      <c r="R10" s="56"/>
      <c r="S10" s="173"/>
      <c r="T10" s="173"/>
      <c r="U10" s="181"/>
      <c r="V10" s="172"/>
      <c r="W10" s="172"/>
      <c r="X10" s="172"/>
      <c r="Y10" s="172"/>
      <c r="Z10" s="56"/>
      <c r="AA10" s="181"/>
      <c r="AB10" s="172"/>
      <c r="AC10" s="172"/>
      <c r="AD10" s="172"/>
      <c r="AE10" s="172"/>
      <c r="AJ10" s="913"/>
      <c r="AK10" s="911"/>
      <c r="AL10" s="911"/>
      <c r="AM10" s="911"/>
      <c r="AN10" s="911"/>
      <c r="AO10" s="911"/>
      <c r="AP10" s="911"/>
      <c r="AQ10" s="912"/>
      <c r="AR10" s="4"/>
      <c r="AS10" s="5"/>
      <c r="AT10" s="5"/>
      <c r="AU10" s="5"/>
      <c r="AV10" s="5"/>
      <c r="AW10" s="5"/>
      <c r="AX10" s="5"/>
      <c r="AY10" s="5"/>
      <c r="AZ10" s="5"/>
      <c r="BA10" s="5"/>
      <c r="BB10" s="5"/>
      <c r="BC10" s="5"/>
      <c r="BD10" s="9"/>
    </row>
    <row r="11" spans="2:77" ht="5.15" customHeight="1" x14ac:dyDescent="0.2">
      <c r="H11" s="35"/>
      <c r="I11" s="35"/>
      <c r="J11" s="85"/>
      <c r="K11" s="85"/>
      <c r="L11" s="85"/>
      <c r="M11" s="85"/>
      <c r="N11" s="85"/>
      <c r="O11" s="82"/>
      <c r="P11" s="19"/>
      <c r="Q11" s="19"/>
      <c r="R11" s="42"/>
      <c r="S11" s="173"/>
      <c r="T11" s="173"/>
      <c r="U11" s="56"/>
      <c r="V11" s="172"/>
      <c r="W11" s="172"/>
      <c r="X11" s="172"/>
      <c r="Y11" s="172"/>
      <c r="Z11" s="56"/>
      <c r="AA11" s="56"/>
      <c r="AB11" s="172"/>
      <c r="AC11" s="172"/>
      <c r="AD11" s="172"/>
      <c r="AE11" s="172"/>
      <c r="AG11" s="84"/>
      <c r="AH11" s="84"/>
      <c r="AJ11" s="618" t="s">
        <v>25</v>
      </c>
      <c r="AK11" s="348"/>
      <c r="AL11" s="348"/>
      <c r="AM11" s="348"/>
      <c r="AN11" s="348"/>
      <c r="AO11" s="348"/>
      <c r="AP11" s="348"/>
      <c r="AQ11" s="476"/>
      <c r="AR11" s="4"/>
      <c r="AS11" s="5"/>
      <c r="AT11" s="5"/>
      <c r="AU11" s="5"/>
      <c r="AV11" s="5"/>
      <c r="AW11" s="5"/>
      <c r="AX11" s="5"/>
      <c r="AY11" s="5"/>
      <c r="AZ11" s="5"/>
      <c r="BA11" s="5"/>
      <c r="BB11" s="5"/>
      <c r="BC11" s="5"/>
      <c r="BD11" s="9"/>
    </row>
    <row r="12" spans="2:77" ht="5.15" customHeight="1" x14ac:dyDescent="0.2">
      <c r="H12" s="34"/>
      <c r="I12" s="34"/>
      <c r="J12" s="60"/>
      <c r="K12" s="60"/>
      <c r="L12" s="60"/>
      <c r="M12" s="60"/>
      <c r="N12" s="60"/>
      <c r="O12" s="76"/>
      <c r="P12" s="33"/>
      <c r="Q12" s="33"/>
      <c r="R12" s="15"/>
      <c r="S12" s="15"/>
      <c r="T12" s="15"/>
      <c r="U12" s="15"/>
      <c r="V12" s="15"/>
      <c r="W12" s="15"/>
      <c r="X12" s="15"/>
      <c r="Y12" s="76"/>
      <c r="Z12" s="76"/>
      <c r="AA12" s="34"/>
      <c r="AB12" s="34"/>
      <c r="AC12" s="33"/>
      <c r="AD12" s="33"/>
      <c r="AE12" s="33"/>
      <c r="AF12" s="15"/>
      <c r="AG12" s="15"/>
      <c r="AH12" s="15"/>
      <c r="AJ12" s="477"/>
      <c r="AK12" s="349"/>
      <c r="AL12" s="349"/>
      <c r="AM12" s="349"/>
      <c r="AN12" s="349"/>
      <c r="AO12" s="349"/>
      <c r="AP12" s="349"/>
      <c r="AQ12" s="478"/>
      <c r="AR12" s="4"/>
      <c r="AS12" s="5"/>
      <c r="AT12" s="5"/>
      <c r="AU12" s="5"/>
      <c r="AV12" s="5"/>
      <c r="AW12" s="5"/>
      <c r="AX12" s="5"/>
      <c r="AY12" s="5"/>
      <c r="AZ12" s="5"/>
      <c r="BA12" s="5"/>
      <c r="BB12" s="5"/>
      <c r="BC12" s="5"/>
      <c r="BD12" s="9"/>
    </row>
    <row r="13" spans="2:77" ht="5.15" customHeight="1" x14ac:dyDescent="0.2">
      <c r="H13" s="918" t="s">
        <v>46</v>
      </c>
      <c r="I13" s="919"/>
      <c r="J13" s="375" t="s">
        <v>44</v>
      </c>
      <c r="K13" s="376"/>
      <c r="L13" s="376"/>
      <c r="M13" s="376"/>
      <c r="N13" s="929"/>
      <c r="O13" s="924" t="s">
        <v>40</v>
      </c>
      <c r="P13" s="925"/>
      <c r="Q13" s="27"/>
      <c r="R13" s="11"/>
      <c r="S13" s="11"/>
      <c r="T13" s="11"/>
      <c r="U13" s="11"/>
      <c r="V13" s="97"/>
      <c r="W13" s="87"/>
      <c r="X13" s="11"/>
      <c r="Y13" s="24"/>
      <c r="Z13" s="31"/>
      <c r="AA13" s="918" t="s">
        <v>45</v>
      </c>
      <c r="AB13" s="919"/>
      <c r="AC13" s="927" t="s">
        <v>40</v>
      </c>
      <c r="AD13" s="925"/>
      <c r="AE13" s="27"/>
      <c r="AF13" s="11"/>
      <c r="AG13" s="11"/>
      <c r="AH13" s="12"/>
      <c r="AJ13" s="477"/>
      <c r="AK13" s="349"/>
      <c r="AL13" s="349"/>
      <c r="AM13" s="349"/>
      <c r="AN13" s="349"/>
      <c r="AO13" s="349"/>
      <c r="AP13" s="349"/>
      <c r="AQ13" s="478"/>
      <c r="AR13" s="4"/>
      <c r="AS13" s="5"/>
      <c r="AT13" s="5"/>
      <c r="AU13" s="5"/>
      <c r="AV13" s="5"/>
      <c r="AW13" s="5"/>
      <c r="AX13" s="5"/>
      <c r="AY13" s="5"/>
      <c r="AZ13" s="5"/>
      <c r="BA13" s="5"/>
      <c r="BB13" s="5"/>
      <c r="BC13" s="5"/>
      <c r="BD13" s="9"/>
    </row>
    <row r="14" spans="2:77" ht="5.15" customHeight="1" x14ac:dyDescent="0.2">
      <c r="H14" s="920"/>
      <c r="I14" s="921"/>
      <c r="J14" s="378"/>
      <c r="K14" s="379"/>
      <c r="L14" s="379"/>
      <c r="M14" s="379"/>
      <c r="N14" s="930"/>
      <c r="O14" s="926"/>
      <c r="P14" s="926"/>
      <c r="Q14" s="13"/>
      <c r="R14" s="13"/>
      <c r="S14" s="13"/>
      <c r="T14" s="13"/>
      <c r="U14" s="13"/>
      <c r="V14" s="93"/>
      <c r="W14" s="84"/>
      <c r="X14" s="13"/>
      <c r="Y14" s="20"/>
      <c r="Z14" s="32"/>
      <c r="AA14" s="920"/>
      <c r="AB14" s="921"/>
      <c r="AC14" s="928"/>
      <c r="AD14" s="926"/>
      <c r="AE14" s="13"/>
      <c r="AF14" s="13"/>
      <c r="AG14" s="13"/>
      <c r="AH14" s="14"/>
      <c r="AJ14" s="477"/>
      <c r="AK14" s="349"/>
      <c r="AL14" s="349"/>
      <c r="AM14" s="349"/>
      <c r="AN14" s="349"/>
      <c r="AO14" s="349"/>
      <c r="AP14" s="349"/>
      <c r="AQ14" s="478"/>
      <c r="AR14" s="4"/>
      <c r="AS14" s="5"/>
      <c r="AT14" s="5"/>
      <c r="AU14" s="5"/>
      <c r="AV14" s="5"/>
      <c r="AW14" s="5"/>
      <c r="AX14" s="5"/>
      <c r="AY14" s="5"/>
      <c r="AZ14" s="5"/>
      <c r="BA14" s="5"/>
      <c r="BB14" s="5"/>
      <c r="BC14" s="5"/>
      <c r="BD14" s="9"/>
    </row>
    <row r="15" spans="2:77" ht="5.15" customHeight="1" x14ac:dyDescent="0.2">
      <c r="H15" s="920"/>
      <c r="I15" s="921"/>
      <c r="J15" s="378"/>
      <c r="K15" s="379"/>
      <c r="L15" s="379"/>
      <c r="M15" s="379"/>
      <c r="N15" s="930"/>
      <c r="O15" s="926"/>
      <c r="P15" s="926"/>
      <c r="Q15" s="13"/>
      <c r="R15" s="13"/>
      <c r="S15" s="13"/>
      <c r="T15" s="13"/>
      <c r="U15" s="13"/>
      <c r="V15" s="93"/>
      <c r="W15" s="84"/>
      <c r="X15" s="23"/>
      <c r="Y15" s="23"/>
      <c r="Z15" s="28"/>
      <c r="AA15" s="920"/>
      <c r="AB15" s="921"/>
      <c r="AC15" s="928"/>
      <c r="AD15" s="926"/>
      <c r="AE15" s="13"/>
      <c r="AF15" s="13"/>
      <c r="AG15" s="23"/>
      <c r="AH15" s="28"/>
      <c r="AJ15" s="477"/>
      <c r="AK15" s="349"/>
      <c r="AL15" s="349"/>
      <c r="AM15" s="349"/>
      <c r="AN15" s="349"/>
      <c r="AO15" s="349"/>
      <c r="AP15" s="349"/>
      <c r="AQ15" s="478"/>
      <c r="AR15" s="4"/>
      <c r="AS15" s="5"/>
      <c r="AT15" s="5"/>
      <c r="AU15" s="5"/>
      <c r="AV15" s="5"/>
      <c r="AW15" s="5"/>
      <c r="AX15" s="5"/>
      <c r="AY15" s="5"/>
      <c r="AZ15" s="5"/>
      <c r="BA15" s="5"/>
      <c r="BB15" s="5"/>
      <c r="BC15" s="5"/>
      <c r="BD15" s="9"/>
    </row>
    <row r="16" spans="2:77" ht="5.15" customHeight="1" x14ac:dyDescent="0.2">
      <c r="H16" s="920"/>
      <c r="I16" s="921"/>
      <c r="J16" s="378"/>
      <c r="K16" s="379"/>
      <c r="L16" s="379"/>
      <c r="M16" s="379"/>
      <c r="N16" s="930"/>
      <c r="O16" s="20"/>
      <c r="P16" s="13"/>
      <c r="Q16" s="13"/>
      <c r="R16" s="13"/>
      <c r="S16" s="13"/>
      <c r="T16" s="13"/>
      <c r="U16" s="13"/>
      <c r="V16" s="93"/>
      <c r="W16" s="84"/>
      <c r="X16" s="23"/>
      <c r="Y16" s="914" t="s">
        <v>27</v>
      </c>
      <c r="Z16" s="915"/>
      <c r="AA16" s="920"/>
      <c r="AB16" s="921"/>
      <c r="AC16" s="25"/>
      <c r="AD16" s="13"/>
      <c r="AE16" s="13"/>
      <c r="AF16" s="13"/>
      <c r="AG16" s="914" t="s">
        <v>8</v>
      </c>
      <c r="AH16" s="915"/>
      <c r="AJ16" s="477"/>
      <c r="AK16" s="349"/>
      <c r="AL16" s="349"/>
      <c r="AM16" s="349"/>
      <c r="AN16" s="349"/>
      <c r="AO16" s="349"/>
      <c r="AP16" s="349"/>
      <c r="AQ16" s="478"/>
      <c r="AR16" s="4"/>
      <c r="AS16" s="5"/>
      <c r="AT16" s="5"/>
      <c r="AU16" s="5"/>
      <c r="AV16" s="5"/>
      <c r="AW16" s="5"/>
      <c r="AX16" s="5"/>
      <c r="AY16" s="5"/>
      <c r="AZ16" s="5"/>
      <c r="BA16" s="5"/>
      <c r="BB16" s="5"/>
      <c r="BC16" s="5"/>
      <c r="BD16" s="9"/>
    </row>
    <row r="17" spans="2:56" ht="5.15" customHeight="1" x14ac:dyDescent="0.2">
      <c r="H17" s="920"/>
      <c r="I17" s="921"/>
      <c r="J17" s="378"/>
      <c r="K17" s="379"/>
      <c r="L17" s="379"/>
      <c r="M17" s="379"/>
      <c r="N17" s="930"/>
      <c r="O17" s="20"/>
      <c r="P17" s="13"/>
      <c r="Q17" s="13"/>
      <c r="R17" s="13"/>
      <c r="S17" s="13"/>
      <c r="T17" s="13"/>
      <c r="U17" s="13"/>
      <c r="V17" s="93"/>
      <c r="W17" s="84"/>
      <c r="X17" s="23"/>
      <c r="Y17" s="914"/>
      <c r="Z17" s="915"/>
      <c r="AA17" s="920"/>
      <c r="AB17" s="921"/>
      <c r="AC17" s="25"/>
      <c r="AD17" s="13"/>
      <c r="AE17" s="13"/>
      <c r="AF17" s="13"/>
      <c r="AG17" s="914"/>
      <c r="AH17" s="915"/>
      <c r="AJ17" s="477"/>
      <c r="AK17" s="349"/>
      <c r="AL17" s="349"/>
      <c r="AM17" s="349"/>
      <c r="AN17" s="349"/>
      <c r="AO17" s="349"/>
      <c r="AP17" s="349"/>
      <c r="AQ17" s="478"/>
      <c r="AR17" s="4"/>
      <c r="AS17" s="5"/>
      <c r="AT17" s="5"/>
      <c r="AU17" s="5"/>
      <c r="AV17" s="5"/>
      <c r="AW17" s="5"/>
      <c r="AX17" s="5"/>
      <c r="AY17" s="5"/>
      <c r="AZ17" s="5"/>
      <c r="BA17" s="5"/>
      <c r="BB17" s="5"/>
      <c r="BC17" s="5"/>
      <c r="BD17" s="9"/>
    </row>
    <row r="18" spans="2:56" ht="5.15" customHeight="1" x14ac:dyDescent="0.2">
      <c r="H18" s="920"/>
      <c r="I18" s="921"/>
      <c r="J18" s="381"/>
      <c r="K18" s="382"/>
      <c r="L18" s="382"/>
      <c r="M18" s="382"/>
      <c r="N18" s="931"/>
      <c r="O18" s="26"/>
      <c r="P18" s="33"/>
      <c r="Q18" s="33"/>
      <c r="R18" s="15"/>
      <c r="S18" s="15"/>
      <c r="T18" s="15"/>
      <c r="U18" s="15"/>
      <c r="V18" s="15"/>
      <c r="W18" s="15"/>
      <c r="X18" s="15"/>
      <c r="Y18" s="916"/>
      <c r="Z18" s="917"/>
      <c r="AA18" s="920"/>
      <c r="AB18" s="921"/>
      <c r="AC18" s="30"/>
      <c r="AD18" s="19"/>
      <c r="AE18" s="19"/>
      <c r="AF18" s="13"/>
      <c r="AG18" s="916"/>
      <c r="AH18" s="917"/>
      <c r="AJ18" s="477"/>
      <c r="AK18" s="349"/>
      <c r="AL18" s="349"/>
      <c r="AM18" s="349"/>
      <c r="AN18" s="349"/>
      <c r="AO18" s="349"/>
      <c r="AP18" s="349"/>
      <c r="AQ18" s="478"/>
      <c r="AR18" s="4"/>
      <c r="AS18" s="5"/>
      <c r="AT18" s="5"/>
      <c r="AU18" s="5"/>
      <c r="AV18" s="5"/>
      <c r="AW18" s="5"/>
      <c r="AX18" s="5"/>
      <c r="AY18" s="5"/>
      <c r="AZ18" s="5"/>
      <c r="BA18" s="5"/>
      <c r="BB18" s="5"/>
      <c r="BC18" s="5"/>
      <c r="BD18" s="9"/>
    </row>
    <row r="19" spans="2:56" ht="5.15" customHeight="1" x14ac:dyDescent="0.2">
      <c r="H19" s="920"/>
      <c r="I19" s="921"/>
      <c r="J19" s="795" t="s">
        <v>62</v>
      </c>
      <c r="K19" s="352"/>
      <c r="L19" s="352"/>
      <c r="M19" s="352"/>
      <c r="N19" s="932"/>
      <c r="O19" s="924" t="s">
        <v>40</v>
      </c>
      <c r="P19" s="925"/>
      <c r="Q19" s="27"/>
      <c r="R19" s="11"/>
      <c r="S19" s="11"/>
      <c r="T19" s="11"/>
      <c r="U19" s="11"/>
      <c r="V19" s="97"/>
      <c r="W19" s="87"/>
      <c r="X19" s="11"/>
      <c r="Y19" s="24"/>
      <c r="Z19" s="31"/>
      <c r="AA19" s="920"/>
      <c r="AB19" s="921"/>
      <c r="AC19" s="927" t="s">
        <v>40</v>
      </c>
      <c r="AD19" s="925"/>
      <c r="AE19" s="27"/>
      <c r="AF19" s="87"/>
      <c r="AG19" s="87"/>
      <c r="AH19" s="12"/>
      <c r="AJ19" s="477"/>
      <c r="AK19" s="349"/>
      <c r="AL19" s="349"/>
      <c r="AM19" s="349"/>
      <c r="AN19" s="349"/>
      <c r="AO19" s="349"/>
      <c r="AP19" s="349"/>
      <c r="AQ19" s="478"/>
      <c r="AR19" s="4"/>
      <c r="AS19" s="5"/>
      <c r="AT19" s="5"/>
      <c r="AU19" s="5"/>
      <c r="AV19" s="5"/>
      <c r="AW19" s="5"/>
      <c r="AX19" s="5"/>
      <c r="AY19" s="5"/>
      <c r="AZ19" s="5"/>
      <c r="BA19" s="5"/>
      <c r="BB19" s="5"/>
      <c r="BC19" s="5"/>
      <c r="BD19" s="9"/>
    </row>
    <row r="20" spans="2:56" ht="5.15" customHeight="1" x14ac:dyDescent="0.2">
      <c r="H20" s="920"/>
      <c r="I20" s="921"/>
      <c r="J20" s="797"/>
      <c r="K20" s="354"/>
      <c r="L20" s="354"/>
      <c r="M20" s="354"/>
      <c r="N20" s="933"/>
      <c r="O20" s="926"/>
      <c r="P20" s="926"/>
      <c r="Q20" s="19"/>
      <c r="R20" s="13"/>
      <c r="S20" s="13"/>
      <c r="T20" s="13"/>
      <c r="U20" s="13"/>
      <c r="V20" s="93"/>
      <c r="W20" s="84"/>
      <c r="X20" s="13"/>
      <c r="Y20" s="20"/>
      <c r="Z20" s="32"/>
      <c r="AA20" s="920"/>
      <c r="AB20" s="921"/>
      <c r="AC20" s="928"/>
      <c r="AD20" s="926"/>
      <c r="AE20" s="19"/>
      <c r="AF20" s="84"/>
      <c r="AG20" s="84"/>
      <c r="AH20" s="91"/>
      <c r="AJ20" s="477"/>
      <c r="AK20" s="349"/>
      <c r="AL20" s="349"/>
      <c r="AM20" s="349"/>
      <c r="AN20" s="349"/>
      <c r="AO20" s="349"/>
      <c r="AP20" s="349"/>
      <c r="AQ20" s="478"/>
      <c r="AR20" s="4"/>
      <c r="AS20" s="5"/>
      <c r="AT20" s="5"/>
      <c r="AU20" s="5"/>
      <c r="AV20" s="5"/>
      <c r="AW20" s="5"/>
      <c r="AX20" s="5"/>
      <c r="AY20" s="5"/>
      <c r="AZ20" s="5"/>
      <c r="BA20" s="5"/>
      <c r="BB20" s="5"/>
      <c r="BC20" s="5"/>
      <c r="BD20" s="9"/>
    </row>
    <row r="21" spans="2:56" ht="5.15" customHeight="1" x14ac:dyDescent="0.2">
      <c r="H21" s="920"/>
      <c r="I21" s="921"/>
      <c r="J21" s="797"/>
      <c r="K21" s="354"/>
      <c r="L21" s="354"/>
      <c r="M21" s="354"/>
      <c r="N21" s="933"/>
      <c r="O21" s="926"/>
      <c r="P21" s="926"/>
      <c r="Q21" s="13"/>
      <c r="R21" s="13"/>
      <c r="S21" s="13"/>
      <c r="T21" s="13"/>
      <c r="U21" s="13"/>
      <c r="V21" s="93"/>
      <c r="W21" s="84"/>
      <c r="X21" s="13"/>
      <c r="Y21" s="20"/>
      <c r="Z21" s="32"/>
      <c r="AA21" s="920"/>
      <c r="AB21" s="921"/>
      <c r="AC21" s="928"/>
      <c r="AD21" s="926"/>
      <c r="AE21" s="84"/>
      <c r="AF21" s="84"/>
      <c r="AG21" s="84"/>
      <c r="AH21" s="91"/>
      <c r="AJ21" s="477"/>
      <c r="AK21" s="349"/>
      <c r="AL21" s="349"/>
      <c r="AM21" s="349"/>
      <c r="AN21" s="349"/>
      <c r="AO21" s="349"/>
      <c r="AP21" s="349"/>
      <c r="AQ21" s="478"/>
      <c r="AR21" s="4"/>
      <c r="AS21" s="5"/>
      <c r="AT21" s="5"/>
      <c r="AU21" s="5"/>
      <c r="AV21" s="5"/>
      <c r="AW21" s="5"/>
      <c r="AX21" s="5"/>
      <c r="AY21" s="5"/>
      <c r="AZ21" s="5"/>
      <c r="BA21" s="5"/>
      <c r="BB21" s="5"/>
      <c r="BC21" s="5"/>
      <c r="BD21" s="9"/>
    </row>
    <row r="22" spans="2:56" ht="5.15" customHeight="1" x14ac:dyDescent="0.2">
      <c r="H22" s="920"/>
      <c r="I22" s="921"/>
      <c r="J22" s="797"/>
      <c r="K22" s="354"/>
      <c r="L22" s="354"/>
      <c r="M22" s="354"/>
      <c r="N22" s="933"/>
      <c r="O22" s="20"/>
      <c r="P22" s="13"/>
      <c r="Q22" s="13"/>
      <c r="R22" s="13"/>
      <c r="S22" s="13"/>
      <c r="T22" s="13"/>
      <c r="U22" s="13"/>
      <c r="V22" s="93"/>
      <c r="W22" s="84"/>
      <c r="X22" s="23"/>
      <c r="Y22" s="914" t="s">
        <v>27</v>
      </c>
      <c r="Z22" s="915"/>
      <c r="AA22" s="920"/>
      <c r="AB22" s="921"/>
      <c r="AC22" s="74"/>
      <c r="AD22" s="84"/>
      <c r="AE22" s="84"/>
      <c r="AF22" s="84"/>
      <c r="AG22" s="914" t="s">
        <v>28</v>
      </c>
      <c r="AH22" s="915"/>
      <c r="AJ22" s="477"/>
      <c r="AK22" s="349"/>
      <c r="AL22" s="349"/>
      <c r="AM22" s="349"/>
      <c r="AN22" s="349"/>
      <c r="AO22" s="349"/>
      <c r="AP22" s="349"/>
      <c r="AQ22" s="478"/>
      <c r="AR22" s="4"/>
      <c r="AS22" s="5"/>
      <c r="AT22" s="5"/>
      <c r="AU22" s="5"/>
      <c r="AV22" s="5"/>
      <c r="AW22" s="5"/>
      <c r="AX22" s="5"/>
      <c r="AY22" s="5"/>
      <c r="AZ22" s="5"/>
      <c r="BA22" s="5"/>
      <c r="BB22" s="5"/>
      <c r="BC22" s="5"/>
      <c r="BD22" s="9"/>
    </row>
    <row r="23" spans="2:56" ht="5.15" customHeight="1" x14ac:dyDescent="0.2">
      <c r="H23" s="920"/>
      <c r="I23" s="921"/>
      <c r="J23" s="797"/>
      <c r="K23" s="354"/>
      <c r="L23" s="354"/>
      <c r="M23" s="354"/>
      <c r="N23" s="933"/>
      <c r="O23" s="20"/>
      <c r="P23" s="13"/>
      <c r="Q23" s="13"/>
      <c r="R23" s="13"/>
      <c r="S23" s="13"/>
      <c r="T23" s="13"/>
      <c r="U23" s="13"/>
      <c r="V23" s="93"/>
      <c r="W23" s="84"/>
      <c r="X23" s="23"/>
      <c r="Y23" s="914"/>
      <c r="Z23" s="915"/>
      <c r="AA23" s="920"/>
      <c r="AB23" s="921"/>
      <c r="AC23" s="74"/>
      <c r="AD23" s="84"/>
      <c r="AE23" s="84"/>
      <c r="AF23" s="84"/>
      <c r="AG23" s="914"/>
      <c r="AH23" s="915"/>
      <c r="AJ23" s="477"/>
      <c r="AK23" s="349"/>
      <c r="AL23" s="349"/>
      <c r="AM23" s="349"/>
      <c r="AN23" s="349"/>
      <c r="AO23" s="349"/>
      <c r="AP23" s="349"/>
      <c r="AQ23" s="478"/>
      <c r="AR23" s="4"/>
      <c r="AS23" s="5"/>
      <c r="AT23" s="5"/>
      <c r="AU23" s="5"/>
      <c r="AV23" s="5"/>
      <c r="AW23" s="5"/>
      <c r="AX23" s="5"/>
      <c r="AY23" s="5"/>
      <c r="AZ23" s="5"/>
      <c r="BA23" s="5"/>
      <c r="BB23" s="5"/>
      <c r="BC23" s="5"/>
      <c r="BD23" s="9"/>
    </row>
    <row r="24" spans="2:56" ht="5.15" customHeight="1" x14ac:dyDescent="0.2">
      <c r="H24" s="922"/>
      <c r="I24" s="923"/>
      <c r="J24" s="799"/>
      <c r="K24" s="356"/>
      <c r="L24" s="356"/>
      <c r="M24" s="356"/>
      <c r="N24" s="934"/>
      <c r="O24" s="26"/>
      <c r="P24" s="15"/>
      <c r="Q24" s="15"/>
      <c r="R24" s="15"/>
      <c r="S24" s="15"/>
      <c r="T24" s="15"/>
      <c r="U24" s="15"/>
      <c r="V24" s="15"/>
      <c r="W24" s="15"/>
      <c r="X24" s="29"/>
      <c r="Y24" s="916"/>
      <c r="Z24" s="917"/>
      <c r="AA24" s="922"/>
      <c r="AB24" s="923"/>
      <c r="AC24" s="75"/>
      <c r="AD24" s="15"/>
      <c r="AE24" s="15"/>
      <c r="AF24" s="15"/>
      <c r="AG24" s="916"/>
      <c r="AH24" s="917"/>
      <c r="AJ24" s="477"/>
      <c r="AK24" s="349"/>
      <c r="AL24" s="349"/>
      <c r="AM24" s="349"/>
      <c r="AN24" s="349"/>
      <c r="AO24" s="349"/>
      <c r="AP24" s="349"/>
      <c r="AQ24" s="478"/>
      <c r="AR24" s="4"/>
      <c r="AS24" s="5"/>
      <c r="AT24" s="5"/>
      <c r="AU24" s="5"/>
      <c r="AV24" s="5"/>
      <c r="AW24" s="5"/>
      <c r="AX24" s="5"/>
      <c r="AY24" s="5"/>
      <c r="AZ24" s="5"/>
      <c r="BA24" s="5"/>
      <c r="BB24" s="5"/>
      <c r="BC24" s="5"/>
      <c r="BD24" s="9"/>
    </row>
    <row r="25" spans="2:56" ht="5.15" customHeight="1" x14ac:dyDescent="0.2">
      <c r="AJ25" s="479"/>
      <c r="AK25" s="350"/>
      <c r="AL25" s="350"/>
      <c r="AM25" s="350"/>
      <c r="AN25" s="350"/>
      <c r="AO25" s="350"/>
      <c r="AP25" s="350"/>
      <c r="AQ25" s="480"/>
      <c r="AR25" s="6"/>
      <c r="AS25" s="7"/>
      <c r="AT25" s="7"/>
      <c r="AU25" s="7"/>
      <c r="AV25" s="7"/>
      <c r="AW25" s="7"/>
      <c r="AX25" s="7"/>
      <c r="AY25" s="7"/>
      <c r="AZ25" s="7"/>
      <c r="BA25" s="7"/>
      <c r="BB25" s="7"/>
      <c r="BC25" s="7"/>
      <c r="BD25" s="10"/>
    </row>
    <row r="26" spans="2:56" ht="5.15" customHeight="1" x14ac:dyDescent="0.2">
      <c r="B26" s="881" t="s">
        <v>2</v>
      </c>
      <c r="C26" s="881"/>
      <c r="D26" s="881"/>
      <c r="E26" s="881"/>
      <c r="F26" s="881"/>
      <c r="G26" s="881"/>
      <c r="H26" s="881" t="s">
        <v>0</v>
      </c>
      <c r="I26" s="881"/>
      <c r="J26" s="881"/>
      <c r="K26" s="730"/>
      <c r="L26" s="937"/>
      <c r="M26" s="938"/>
      <c r="N26" s="938"/>
      <c r="O26" s="938"/>
      <c r="P26" s="938"/>
      <c r="Q26" s="938"/>
      <c r="R26" s="938"/>
      <c r="S26" s="938"/>
      <c r="T26" s="939"/>
      <c r="U26" s="618" t="s">
        <v>1</v>
      </c>
      <c r="V26" s="348"/>
      <c r="W26" s="348"/>
      <c r="X26" s="348"/>
      <c r="Y26" s="348"/>
      <c r="Z26" s="348"/>
      <c r="AA26" s="476"/>
      <c r="AB26" s="946"/>
      <c r="AC26" s="882"/>
      <c r="AD26" s="882"/>
      <c r="AE26" s="882"/>
      <c r="AF26" s="882"/>
      <c r="AG26" s="882"/>
      <c r="AH26" s="882"/>
      <c r="AI26" s="882"/>
      <c r="AJ26" s="882"/>
      <c r="AK26" s="882"/>
      <c r="AL26" s="882"/>
      <c r="AM26" s="882"/>
      <c r="AN26" s="882"/>
      <c r="AO26" s="882"/>
      <c r="AP26" s="882"/>
      <c r="AQ26" s="882"/>
      <c r="AR26" s="882"/>
      <c r="AS26" s="882"/>
      <c r="AT26" s="882"/>
      <c r="AU26" s="882"/>
      <c r="AV26" s="882"/>
      <c r="AW26" s="882"/>
      <c r="AX26" s="882"/>
      <c r="AY26" s="882"/>
      <c r="AZ26" s="882"/>
      <c r="BA26" s="882"/>
      <c r="BB26" s="882"/>
      <c r="BC26" s="882"/>
      <c r="BD26" s="947"/>
    </row>
    <row r="27" spans="2:56" ht="5.15" customHeight="1" x14ac:dyDescent="0.2">
      <c r="B27" s="881"/>
      <c r="C27" s="881"/>
      <c r="D27" s="881"/>
      <c r="E27" s="881"/>
      <c r="F27" s="881"/>
      <c r="G27" s="881"/>
      <c r="H27" s="881"/>
      <c r="I27" s="881"/>
      <c r="J27" s="881"/>
      <c r="K27" s="730"/>
      <c r="L27" s="940"/>
      <c r="M27" s="941"/>
      <c r="N27" s="941"/>
      <c r="O27" s="941"/>
      <c r="P27" s="941"/>
      <c r="Q27" s="941"/>
      <c r="R27" s="941"/>
      <c r="S27" s="941"/>
      <c r="T27" s="942"/>
      <c r="U27" s="477"/>
      <c r="V27" s="349"/>
      <c r="W27" s="349"/>
      <c r="X27" s="349"/>
      <c r="Y27" s="349"/>
      <c r="Z27" s="349"/>
      <c r="AA27" s="478"/>
      <c r="AB27" s="860"/>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05"/>
      <c r="AZ27" s="705"/>
      <c r="BA27" s="705"/>
      <c r="BB27" s="705"/>
      <c r="BC27" s="705"/>
      <c r="BD27" s="861"/>
    </row>
    <row r="28" spans="2:56" ht="5.15" customHeight="1" x14ac:dyDescent="0.2">
      <c r="B28" s="936"/>
      <c r="C28" s="936"/>
      <c r="D28" s="936"/>
      <c r="E28" s="936"/>
      <c r="F28" s="936"/>
      <c r="G28" s="936"/>
      <c r="H28" s="881"/>
      <c r="I28" s="881"/>
      <c r="J28" s="881"/>
      <c r="K28" s="730"/>
      <c r="L28" s="940"/>
      <c r="M28" s="941"/>
      <c r="N28" s="941"/>
      <c r="O28" s="941"/>
      <c r="P28" s="941"/>
      <c r="Q28" s="941"/>
      <c r="R28" s="941"/>
      <c r="S28" s="941"/>
      <c r="T28" s="942"/>
      <c r="U28" s="477"/>
      <c r="V28" s="349"/>
      <c r="W28" s="349"/>
      <c r="X28" s="349"/>
      <c r="Y28" s="349"/>
      <c r="Z28" s="349"/>
      <c r="AA28" s="478"/>
      <c r="AB28" s="860"/>
      <c r="AC28" s="705"/>
      <c r="AD28" s="705"/>
      <c r="AE28" s="705"/>
      <c r="AF28" s="705"/>
      <c r="AG28" s="705"/>
      <c r="AH28" s="705"/>
      <c r="AI28" s="705"/>
      <c r="AJ28" s="705"/>
      <c r="AK28" s="705"/>
      <c r="AL28" s="705"/>
      <c r="AM28" s="705"/>
      <c r="AN28" s="705"/>
      <c r="AO28" s="705"/>
      <c r="AP28" s="705"/>
      <c r="AQ28" s="705"/>
      <c r="AR28" s="705"/>
      <c r="AS28" s="705"/>
      <c r="AT28" s="705"/>
      <c r="AU28" s="705"/>
      <c r="AV28" s="705"/>
      <c r="AW28" s="705"/>
      <c r="AX28" s="705"/>
      <c r="AY28" s="705"/>
      <c r="AZ28" s="705"/>
      <c r="BA28" s="705"/>
      <c r="BB28" s="705"/>
      <c r="BC28" s="705"/>
      <c r="BD28" s="861"/>
    </row>
    <row r="29" spans="2:56" ht="5.15" customHeight="1" x14ac:dyDescent="0.2">
      <c r="B29" s="948" t="s">
        <v>3</v>
      </c>
      <c r="C29" s="948"/>
      <c r="D29" s="948"/>
      <c r="E29" s="948"/>
      <c r="F29" s="948"/>
      <c r="G29" s="948"/>
      <c r="H29" s="881"/>
      <c r="I29" s="881"/>
      <c r="J29" s="881"/>
      <c r="K29" s="730"/>
      <c r="L29" s="940"/>
      <c r="M29" s="941"/>
      <c r="N29" s="941"/>
      <c r="O29" s="941"/>
      <c r="P29" s="941"/>
      <c r="Q29" s="941"/>
      <c r="R29" s="941"/>
      <c r="S29" s="941"/>
      <c r="T29" s="942"/>
      <c r="U29" s="477"/>
      <c r="V29" s="349"/>
      <c r="W29" s="349"/>
      <c r="X29" s="349"/>
      <c r="Y29" s="349"/>
      <c r="Z29" s="349"/>
      <c r="AA29" s="478"/>
      <c r="AB29" s="860"/>
      <c r="AC29" s="705"/>
      <c r="AD29" s="705"/>
      <c r="AE29" s="705"/>
      <c r="AF29" s="705"/>
      <c r="AG29" s="705"/>
      <c r="AH29" s="705"/>
      <c r="AI29" s="705"/>
      <c r="AJ29" s="705"/>
      <c r="AK29" s="705"/>
      <c r="AL29" s="705"/>
      <c r="AM29" s="705"/>
      <c r="AN29" s="705"/>
      <c r="AO29" s="705"/>
      <c r="AP29" s="705"/>
      <c r="AQ29" s="705"/>
      <c r="AR29" s="705"/>
      <c r="AS29" s="705"/>
      <c r="AT29" s="705"/>
      <c r="AU29" s="705"/>
      <c r="AV29" s="705"/>
      <c r="AW29" s="705"/>
      <c r="AX29" s="705"/>
      <c r="AY29" s="705"/>
      <c r="AZ29" s="705"/>
      <c r="BA29" s="705"/>
      <c r="BB29" s="705"/>
      <c r="BC29" s="705"/>
      <c r="BD29" s="861"/>
    </row>
    <row r="30" spans="2:56" ht="5.15" customHeight="1" x14ac:dyDescent="0.2">
      <c r="B30" s="881"/>
      <c r="C30" s="881"/>
      <c r="D30" s="881"/>
      <c r="E30" s="881"/>
      <c r="F30" s="881"/>
      <c r="G30" s="881"/>
      <c r="H30" s="881"/>
      <c r="I30" s="881"/>
      <c r="J30" s="881"/>
      <c r="K30" s="730"/>
      <c r="L30" s="940"/>
      <c r="M30" s="941"/>
      <c r="N30" s="941"/>
      <c r="O30" s="941"/>
      <c r="P30" s="941"/>
      <c r="Q30" s="941"/>
      <c r="R30" s="941"/>
      <c r="S30" s="941"/>
      <c r="T30" s="942"/>
      <c r="U30" s="477"/>
      <c r="V30" s="349"/>
      <c r="W30" s="349"/>
      <c r="X30" s="349"/>
      <c r="Y30" s="349"/>
      <c r="Z30" s="349"/>
      <c r="AA30" s="478"/>
      <c r="AB30" s="860"/>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5"/>
      <c r="AY30" s="705"/>
      <c r="AZ30" s="705"/>
      <c r="BA30" s="705"/>
      <c r="BB30" s="705"/>
      <c r="BC30" s="705"/>
      <c r="BD30" s="861"/>
    </row>
    <row r="31" spans="2:56" ht="5.15" customHeight="1" x14ac:dyDescent="0.2">
      <c r="B31" s="881"/>
      <c r="C31" s="881"/>
      <c r="D31" s="881"/>
      <c r="E31" s="881"/>
      <c r="F31" s="881"/>
      <c r="G31" s="881"/>
      <c r="H31" s="881"/>
      <c r="I31" s="881"/>
      <c r="J31" s="881"/>
      <c r="K31" s="730"/>
      <c r="L31" s="943"/>
      <c r="M31" s="944"/>
      <c r="N31" s="944"/>
      <c r="O31" s="944"/>
      <c r="P31" s="944"/>
      <c r="Q31" s="944"/>
      <c r="R31" s="944"/>
      <c r="S31" s="944"/>
      <c r="T31" s="945"/>
      <c r="U31" s="479"/>
      <c r="V31" s="350"/>
      <c r="W31" s="350"/>
      <c r="X31" s="350"/>
      <c r="Y31" s="350"/>
      <c r="Z31" s="350"/>
      <c r="AA31" s="480"/>
      <c r="AB31" s="862"/>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3"/>
      <c r="AZ31" s="863"/>
      <c r="BA31" s="863"/>
      <c r="BB31" s="863"/>
      <c r="BC31" s="863"/>
      <c r="BD31" s="864"/>
    </row>
    <row r="32" spans="2:56" ht="4.5" customHeight="1" x14ac:dyDescent="0.2">
      <c r="B32" s="618" t="s">
        <v>5</v>
      </c>
      <c r="C32" s="348"/>
      <c r="D32" s="348"/>
      <c r="E32" s="348"/>
      <c r="F32" s="348"/>
      <c r="G32" s="476"/>
      <c r="H32" s="946"/>
      <c r="I32" s="882"/>
      <c r="J32" s="882"/>
      <c r="K32" s="882"/>
      <c r="L32" s="882"/>
      <c r="M32" s="882"/>
      <c r="N32" s="882"/>
      <c r="O32" s="882"/>
      <c r="P32" s="882"/>
      <c r="Q32" s="882"/>
      <c r="R32" s="882"/>
      <c r="S32" s="882"/>
      <c r="T32" s="882"/>
      <c r="U32" s="882"/>
      <c r="V32" s="882"/>
      <c r="W32" s="882"/>
      <c r="X32" s="882"/>
      <c r="Y32" s="881" t="s">
        <v>6</v>
      </c>
      <c r="Z32" s="881"/>
      <c r="AA32" s="881"/>
      <c r="AB32" s="881"/>
      <c r="AC32" s="881"/>
      <c r="AD32" s="881"/>
      <c r="AE32" s="881"/>
      <c r="AF32" s="881"/>
      <c r="AG32" s="2"/>
      <c r="AH32" s="3"/>
      <c r="AI32" s="3"/>
      <c r="AJ32" s="3"/>
      <c r="AK32" s="3"/>
      <c r="AL32" s="3"/>
      <c r="AM32" s="3"/>
      <c r="AN32" s="3"/>
      <c r="AO32" s="3"/>
      <c r="AP32" s="367"/>
      <c r="AQ32" s="367"/>
      <c r="AR32" s="367"/>
      <c r="AS32" s="348" t="s">
        <v>10</v>
      </c>
      <c r="AT32" s="348"/>
      <c r="AU32" s="367"/>
      <c r="AV32" s="367"/>
      <c r="AW32" s="367"/>
      <c r="AX32" s="348" t="s">
        <v>9</v>
      </c>
      <c r="AY32" s="348"/>
      <c r="AZ32" s="367"/>
      <c r="BA32" s="367"/>
      <c r="BB32" s="367"/>
      <c r="BC32" s="348" t="s">
        <v>8</v>
      </c>
      <c r="BD32" s="476"/>
    </row>
    <row r="33" spans="2:68" ht="4.5" customHeight="1" x14ac:dyDescent="0.2">
      <c r="B33" s="477"/>
      <c r="C33" s="349"/>
      <c r="D33" s="349"/>
      <c r="E33" s="349"/>
      <c r="F33" s="349"/>
      <c r="G33" s="478"/>
      <c r="H33" s="860"/>
      <c r="I33" s="705"/>
      <c r="J33" s="705"/>
      <c r="K33" s="705"/>
      <c r="L33" s="705"/>
      <c r="M33" s="705"/>
      <c r="N33" s="705"/>
      <c r="O33" s="705"/>
      <c r="P33" s="705"/>
      <c r="Q33" s="705"/>
      <c r="R33" s="705"/>
      <c r="S33" s="705"/>
      <c r="T33" s="705"/>
      <c r="U33" s="705"/>
      <c r="V33" s="705"/>
      <c r="W33" s="705"/>
      <c r="X33" s="705"/>
      <c r="Y33" s="881"/>
      <c r="Z33" s="881"/>
      <c r="AA33" s="881"/>
      <c r="AB33" s="881"/>
      <c r="AC33" s="881"/>
      <c r="AD33" s="881"/>
      <c r="AE33" s="881"/>
      <c r="AF33" s="881"/>
      <c r="AG33" s="4"/>
      <c r="AH33" s="834"/>
      <c r="AI33" s="477" t="s">
        <v>12</v>
      </c>
      <c r="AJ33" s="349"/>
      <c r="AK33" s="349"/>
      <c r="AL33" s="834" t="s">
        <v>57</v>
      </c>
      <c r="AM33" s="477" t="s">
        <v>11</v>
      </c>
      <c r="AN33" s="349"/>
      <c r="AO33" s="349"/>
      <c r="AP33" s="369"/>
      <c r="AQ33" s="369"/>
      <c r="AR33" s="369"/>
      <c r="AS33" s="349"/>
      <c r="AT33" s="349"/>
      <c r="AU33" s="369"/>
      <c r="AV33" s="369"/>
      <c r="AW33" s="369"/>
      <c r="AX33" s="349"/>
      <c r="AY33" s="349"/>
      <c r="AZ33" s="369"/>
      <c r="BA33" s="369"/>
      <c r="BB33" s="369"/>
      <c r="BC33" s="349"/>
      <c r="BD33" s="478"/>
    </row>
    <row r="34" spans="2:68" ht="4.5" customHeight="1" x14ac:dyDescent="0.2">
      <c r="B34" s="477"/>
      <c r="C34" s="349"/>
      <c r="D34" s="349"/>
      <c r="E34" s="349"/>
      <c r="F34" s="349"/>
      <c r="G34" s="478"/>
      <c r="H34" s="860"/>
      <c r="I34" s="705"/>
      <c r="J34" s="705"/>
      <c r="K34" s="705"/>
      <c r="L34" s="705"/>
      <c r="M34" s="705"/>
      <c r="N34" s="705"/>
      <c r="O34" s="705"/>
      <c r="P34" s="705"/>
      <c r="Q34" s="705"/>
      <c r="R34" s="705"/>
      <c r="S34" s="705"/>
      <c r="T34" s="705"/>
      <c r="U34" s="705"/>
      <c r="V34" s="705"/>
      <c r="W34" s="705"/>
      <c r="X34" s="705"/>
      <c r="Y34" s="881"/>
      <c r="Z34" s="881"/>
      <c r="AA34" s="881"/>
      <c r="AB34" s="881"/>
      <c r="AC34" s="881"/>
      <c r="AD34" s="881"/>
      <c r="AE34" s="881"/>
      <c r="AF34" s="881"/>
      <c r="AG34" s="4"/>
      <c r="AH34" s="835"/>
      <c r="AI34" s="477"/>
      <c r="AJ34" s="349"/>
      <c r="AK34" s="349"/>
      <c r="AL34" s="835"/>
      <c r="AM34" s="477"/>
      <c r="AN34" s="349"/>
      <c r="AO34" s="349"/>
      <c r="AP34" s="369"/>
      <c r="AQ34" s="369"/>
      <c r="AR34" s="369"/>
      <c r="AS34" s="349"/>
      <c r="AT34" s="349"/>
      <c r="AU34" s="369"/>
      <c r="AV34" s="369"/>
      <c r="AW34" s="369"/>
      <c r="AX34" s="349"/>
      <c r="AY34" s="349"/>
      <c r="AZ34" s="369"/>
      <c r="BA34" s="369"/>
      <c r="BB34" s="369"/>
      <c r="BC34" s="349"/>
      <c r="BD34" s="478"/>
    </row>
    <row r="35" spans="2:68" ht="4.5" customHeight="1" x14ac:dyDescent="0.2">
      <c r="B35" s="477"/>
      <c r="C35" s="349"/>
      <c r="D35" s="349"/>
      <c r="E35" s="349"/>
      <c r="F35" s="349"/>
      <c r="G35" s="478"/>
      <c r="H35" s="860"/>
      <c r="I35" s="705"/>
      <c r="J35" s="705"/>
      <c r="K35" s="705"/>
      <c r="L35" s="705"/>
      <c r="M35" s="705"/>
      <c r="N35" s="705"/>
      <c r="O35" s="705"/>
      <c r="P35" s="705"/>
      <c r="Q35" s="705"/>
      <c r="R35" s="705"/>
      <c r="S35" s="705"/>
      <c r="T35" s="705"/>
      <c r="U35" s="705"/>
      <c r="V35" s="705"/>
      <c r="W35" s="705"/>
      <c r="X35" s="705"/>
      <c r="Y35" s="881"/>
      <c r="Z35" s="881"/>
      <c r="AA35" s="881"/>
      <c r="AB35" s="881"/>
      <c r="AC35" s="881"/>
      <c r="AD35" s="881"/>
      <c r="AE35" s="881"/>
      <c r="AF35" s="881"/>
      <c r="AG35" s="4"/>
      <c r="AH35" s="343"/>
      <c r="AI35" s="342"/>
      <c r="AJ35" s="342"/>
      <c r="AK35" s="342"/>
      <c r="AL35" s="5"/>
      <c r="AM35" s="343"/>
      <c r="AN35" s="343"/>
      <c r="AO35" s="343"/>
      <c r="AP35" s="369"/>
      <c r="AQ35" s="369"/>
      <c r="AR35" s="369"/>
      <c r="AS35" s="349"/>
      <c r="AT35" s="349"/>
      <c r="AU35" s="369"/>
      <c r="AV35" s="369"/>
      <c r="AW35" s="369"/>
      <c r="AX35" s="349"/>
      <c r="AY35" s="349"/>
      <c r="AZ35" s="369"/>
      <c r="BA35" s="369"/>
      <c r="BB35" s="369"/>
      <c r="BC35" s="349"/>
      <c r="BD35" s="478"/>
    </row>
    <row r="36" spans="2:68" ht="4.5" customHeight="1" x14ac:dyDescent="0.2">
      <c r="B36" s="477"/>
      <c r="C36" s="349"/>
      <c r="D36" s="349"/>
      <c r="E36" s="349"/>
      <c r="F36" s="349"/>
      <c r="G36" s="478"/>
      <c r="H36" s="860"/>
      <c r="I36" s="705"/>
      <c r="J36" s="705"/>
      <c r="K36" s="705"/>
      <c r="L36" s="705"/>
      <c r="M36" s="705"/>
      <c r="N36" s="705"/>
      <c r="O36" s="705"/>
      <c r="P36" s="705"/>
      <c r="Q36" s="705"/>
      <c r="R36" s="705"/>
      <c r="S36" s="705"/>
      <c r="T36" s="705"/>
      <c r="U36" s="705"/>
      <c r="V36" s="705"/>
      <c r="W36" s="705"/>
      <c r="X36" s="705"/>
      <c r="Y36" s="881"/>
      <c r="Z36" s="881"/>
      <c r="AA36" s="881"/>
      <c r="AB36" s="881"/>
      <c r="AC36" s="881"/>
      <c r="AD36" s="881"/>
      <c r="AE36" s="881"/>
      <c r="AF36" s="881"/>
      <c r="AG36" s="4"/>
      <c r="AH36" s="834"/>
      <c r="AI36" s="349" t="s">
        <v>223</v>
      </c>
      <c r="AJ36" s="349"/>
      <c r="AK36" s="349"/>
      <c r="AL36" s="5"/>
      <c r="AM36" s="343"/>
      <c r="AN36" s="343"/>
      <c r="AO36" s="343"/>
      <c r="AP36" s="369"/>
      <c r="AQ36" s="369"/>
      <c r="AR36" s="369"/>
      <c r="AS36" s="349"/>
      <c r="AT36" s="349"/>
      <c r="AU36" s="369"/>
      <c r="AV36" s="369"/>
      <c r="AW36" s="369"/>
      <c r="AX36" s="349"/>
      <c r="AY36" s="349"/>
      <c r="AZ36" s="369"/>
      <c r="BA36" s="369"/>
      <c r="BB36" s="369"/>
      <c r="BC36" s="349"/>
      <c r="BD36" s="478"/>
    </row>
    <row r="37" spans="2:68" ht="4.5" customHeight="1" x14ac:dyDescent="0.2">
      <c r="B37" s="477"/>
      <c r="C37" s="349"/>
      <c r="D37" s="349"/>
      <c r="E37" s="349"/>
      <c r="F37" s="349"/>
      <c r="G37" s="478"/>
      <c r="H37" s="949"/>
      <c r="I37" s="950"/>
      <c r="J37" s="950"/>
      <c r="K37" s="950"/>
      <c r="L37" s="950"/>
      <c r="M37" s="950"/>
      <c r="N37" s="950"/>
      <c r="O37" s="950"/>
      <c r="P37" s="950"/>
      <c r="Q37" s="950"/>
      <c r="R37" s="950"/>
      <c r="S37" s="950"/>
      <c r="T37" s="950"/>
      <c r="U37" s="950"/>
      <c r="V37" s="950"/>
      <c r="W37" s="950"/>
      <c r="X37" s="950"/>
      <c r="Y37" s="881"/>
      <c r="Z37" s="881"/>
      <c r="AA37" s="881"/>
      <c r="AB37" s="881"/>
      <c r="AC37" s="881"/>
      <c r="AD37" s="881"/>
      <c r="AE37" s="881"/>
      <c r="AF37" s="881"/>
      <c r="AG37" s="4"/>
      <c r="AH37" s="835"/>
      <c r="AI37" s="349"/>
      <c r="AJ37" s="349"/>
      <c r="AK37" s="349"/>
      <c r="AL37" s="5"/>
      <c r="AM37" s="343"/>
      <c r="AN37" s="343"/>
      <c r="AO37" s="343"/>
      <c r="AP37" s="369"/>
      <c r="AQ37" s="369"/>
      <c r="AR37" s="369"/>
      <c r="AS37" s="349"/>
      <c r="AT37" s="349"/>
      <c r="AU37" s="369"/>
      <c r="AV37" s="369"/>
      <c r="AW37" s="369"/>
      <c r="AX37" s="349"/>
      <c r="AY37" s="349"/>
      <c r="AZ37" s="369"/>
      <c r="BA37" s="369"/>
      <c r="BB37" s="369"/>
      <c r="BC37" s="349"/>
      <c r="BD37" s="478"/>
    </row>
    <row r="38" spans="2:68" ht="4.5" customHeight="1" x14ac:dyDescent="0.2">
      <c r="B38" s="477"/>
      <c r="C38" s="349"/>
      <c r="D38" s="349"/>
      <c r="E38" s="349"/>
      <c r="F38" s="349"/>
      <c r="G38" s="478"/>
      <c r="H38" s="860"/>
      <c r="I38" s="705"/>
      <c r="J38" s="705"/>
      <c r="K38" s="705"/>
      <c r="L38" s="705"/>
      <c r="M38" s="705"/>
      <c r="N38" s="705"/>
      <c r="O38" s="705"/>
      <c r="P38" s="705"/>
      <c r="Q38" s="705"/>
      <c r="R38" s="705"/>
      <c r="S38" s="705"/>
      <c r="T38" s="705"/>
      <c r="U38" s="705"/>
      <c r="V38" s="705"/>
      <c r="W38" s="705"/>
      <c r="X38" s="705"/>
      <c r="Y38" s="881"/>
      <c r="Z38" s="881"/>
      <c r="AA38" s="881"/>
      <c r="AB38" s="881"/>
      <c r="AC38" s="881"/>
      <c r="AD38" s="881"/>
      <c r="AE38" s="881"/>
      <c r="AF38" s="881"/>
      <c r="AG38" s="6"/>
      <c r="AH38" s="7"/>
      <c r="AI38" s="7"/>
      <c r="AJ38" s="7"/>
      <c r="AK38" s="7"/>
      <c r="AL38" s="7"/>
      <c r="AM38" s="7"/>
      <c r="AN38" s="7"/>
      <c r="AO38" s="7"/>
      <c r="AP38" s="371"/>
      <c r="AQ38" s="371"/>
      <c r="AR38" s="371"/>
      <c r="AS38" s="350"/>
      <c r="AT38" s="350"/>
      <c r="AU38" s="371"/>
      <c r="AV38" s="371"/>
      <c r="AW38" s="371"/>
      <c r="AX38" s="350"/>
      <c r="AY38" s="350"/>
      <c r="AZ38" s="371"/>
      <c r="BA38" s="371"/>
      <c r="BB38" s="371"/>
      <c r="BC38" s="350"/>
      <c r="BD38" s="480"/>
    </row>
    <row r="39" spans="2:68" ht="4.5" customHeight="1" x14ac:dyDescent="0.2">
      <c r="B39" s="477"/>
      <c r="C39" s="349"/>
      <c r="D39" s="349"/>
      <c r="E39" s="349"/>
      <c r="F39" s="349"/>
      <c r="G39" s="478"/>
      <c r="H39" s="860"/>
      <c r="I39" s="705"/>
      <c r="J39" s="705"/>
      <c r="K39" s="705"/>
      <c r="L39" s="705"/>
      <c r="M39" s="705"/>
      <c r="N39" s="705"/>
      <c r="O39" s="705"/>
      <c r="P39" s="705"/>
      <c r="Q39" s="705"/>
      <c r="R39" s="705"/>
      <c r="S39" s="705"/>
      <c r="T39" s="705"/>
      <c r="U39" s="705"/>
      <c r="V39" s="705"/>
      <c r="W39" s="705"/>
      <c r="X39" s="705"/>
      <c r="Y39" s="881" t="s">
        <v>7</v>
      </c>
      <c r="Z39" s="881"/>
      <c r="AA39" s="881"/>
      <c r="AB39" s="881"/>
      <c r="AC39" s="881"/>
      <c r="AD39" s="881"/>
      <c r="AE39" s="881"/>
      <c r="AF39" s="881"/>
      <c r="AG39" s="901" t="s">
        <v>143</v>
      </c>
      <c r="AH39" s="902"/>
      <c r="AI39" s="902"/>
      <c r="AJ39" s="902"/>
      <c r="AK39" s="902"/>
      <c r="AL39" s="902"/>
      <c r="AM39" s="348" t="s">
        <v>223</v>
      </c>
      <c r="AN39" s="348"/>
      <c r="AO39" s="348"/>
      <c r="AP39" s="889"/>
      <c r="AQ39" s="890"/>
      <c r="AR39" s="891"/>
      <c r="AS39" s="729" t="s">
        <v>10</v>
      </c>
      <c r="AT39" s="730"/>
      <c r="AU39" s="367"/>
      <c r="AV39" s="367"/>
      <c r="AW39" s="367"/>
      <c r="AX39" s="729" t="s">
        <v>9</v>
      </c>
      <c r="AY39" s="730"/>
      <c r="AZ39" s="367"/>
      <c r="BA39" s="367"/>
      <c r="BB39" s="367"/>
      <c r="BC39" s="729" t="s">
        <v>8</v>
      </c>
      <c r="BD39" s="881"/>
      <c r="BP39" s="17"/>
    </row>
    <row r="40" spans="2:68" ht="4.5" customHeight="1" x14ac:dyDescent="0.2">
      <c r="B40" s="477"/>
      <c r="C40" s="349"/>
      <c r="D40" s="349"/>
      <c r="E40" s="349"/>
      <c r="F40" s="349"/>
      <c r="G40" s="478"/>
      <c r="H40" s="860"/>
      <c r="I40" s="705"/>
      <c r="J40" s="705"/>
      <c r="K40" s="705"/>
      <c r="L40" s="705"/>
      <c r="M40" s="705"/>
      <c r="N40" s="705"/>
      <c r="O40" s="705"/>
      <c r="P40" s="705"/>
      <c r="Q40" s="705"/>
      <c r="R40" s="705"/>
      <c r="S40" s="705"/>
      <c r="T40" s="705"/>
      <c r="U40" s="705"/>
      <c r="V40" s="705"/>
      <c r="W40" s="705"/>
      <c r="X40" s="705"/>
      <c r="Y40" s="881"/>
      <c r="Z40" s="881"/>
      <c r="AA40" s="881"/>
      <c r="AB40" s="881"/>
      <c r="AC40" s="881"/>
      <c r="AD40" s="881"/>
      <c r="AE40" s="881"/>
      <c r="AF40" s="881"/>
      <c r="AG40" s="903"/>
      <c r="AH40" s="904"/>
      <c r="AI40" s="904"/>
      <c r="AJ40" s="904"/>
      <c r="AK40" s="904"/>
      <c r="AL40" s="904"/>
      <c r="AM40" s="349"/>
      <c r="AN40" s="349"/>
      <c r="AO40" s="349"/>
      <c r="AP40" s="889"/>
      <c r="AQ40" s="890"/>
      <c r="AR40" s="891"/>
      <c r="AS40" s="729"/>
      <c r="AT40" s="730"/>
      <c r="AU40" s="369"/>
      <c r="AV40" s="369"/>
      <c r="AW40" s="369"/>
      <c r="AX40" s="729"/>
      <c r="AY40" s="730"/>
      <c r="AZ40" s="369"/>
      <c r="BA40" s="369"/>
      <c r="BB40" s="369"/>
      <c r="BC40" s="729"/>
      <c r="BD40" s="881"/>
    </row>
    <row r="41" spans="2:68" ht="4.5" customHeight="1" x14ac:dyDescent="0.2">
      <c r="B41" s="477"/>
      <c r="C41" s="349"/>
      <c r="D41" s="349"/>
      <c r="E41" s="349"/>
      <c r="F41" s="349"/>
      <c r="G41" s="478"/>
      <c r="H41" s="860"/>
      <c r="I41" s="705"/>
      <c r="J41" s="705"/>
      <c r="K41" s="705"/>
      <c r="L41" s="705"/>
      <c r="M41" s="705"/>
      <c r="N41" s="705"/>
      <c r="O41" s="705"/>
      <c r="P41" s="705"/>
      <c r="Q41" s="705"/>
      <c r="R41" s="705"/>
      <c r="S41" s="705"/>
      <c r="T41" s="705"/>
      <c r="U41" s="705"/>
      <c r="V41" s="705"/>
      <c r="W41" s="705"/>
      <c r="X41" s="705"/>
      <c r="Y41" s="881"/>
      <c r="Z41" s="881"/>
      <c r="AA41" s="881"/>
      <c r="AB41" s="881"/>
      <c r="AC41" s="881"/>
      <c r="AD41" s="881"/>
      <c r="AE41" s="881"/>
      <c r="AF41" s="881"/>
      <c r="AG41" s="903"/>
      <c r="AH41" s="904"/>
      <c r="AI41" s="904"/>
      <c r="AJ41" s="904"/>
      <c r="AK41" s="904"/>
      <c r="AL41" s="904"/>
      <c r="AM41" s="349"/>
      <c r="AN41" s="349"/>
      <c r="AO41" s="349"/>
      <c r="AP41" s="889"/>
      <c r="AQ41" s="890"/>
      <c r="AR41" s="891"/>
      <c r="AS41" s="729"/>
      <c r="AT41" s="730"/>
      <c r="AU41" s="369"/>
      <c r="AV41" s="369"/>
      <c r="AW41" s="369"/>
      <c r="AX41" s="729"/>
      <c r="AY41" s="730"/>
      <c r="AZ41" s="369"/>
      <c r="BA41" s="369"/>
      <c r="BB41" s="369"/>
      <c r="BC41" s="729"/>
      <c r="BD41" s="881"/>
    </row>
    <row r="42" spans="2:68" ht="4.5" customHeight="1" x14ac:dyDescent="0.2">
      <c r="B42" s="477"/>
      <c r="C42" s="349"/>
      <c r="D42" s="349"/>
      <c r="E42" s="349"/>
      <c r="F42" s="349"/>
      <c r="G42" s="478"/>
      <c r="H42" s="860"/>
      <c r="I42" s="705"/>
      <c r="J42" s="705"/>
      <c r="K42" s="705"/>
      <c r="L42" s="705"/>
      <c r="M42" s="705"/>
      <c r="N42" s="705"/>
      <c r="O42" s="705"/>
      <c r="P42" s="705"/>
      <c r="Q42" s="705"/>
      <c r="R42" s="705"/>
      <c r="S42" s="705"/>
      <c r="T42" s="705"/>
      <c r="U42" s="705"/>
      <c r="V42" s="705"/>
      <c r="W42" s="705"/>
      <c r="X42" s="705"/>
      <c r="Y42" s="881"/>
      <c r="Z42" s="881"/>
      <c r="AA42" s="881"/>
      <c r="AB42" s="881"/>
      <c r="AC42" s="881"/>
      <c r="AD42" s="881"/>
      <c r="AE42" s="881"/>
      <c r="AF42" s="881"/>
      <c r="AG42" s="903"/>
      <c r="AH42" s="904"/>
      <c r="AI42" s="904"/>
      <c r="AJ42" s="904"/>
      <c r="AK42" s="904"/>
      <c r="AL42" s="904"/>
      <c r="AM42" s="349"/>
      <c r="AN42" s="349"/>
      <c r="AO42" s="349"/>
      <c r="AP42" s="889"/>
      <c r="AQ42" s="890"/>
      <c r="AR42" s="891"/>
      <c r="AS42" s="729"/>
      <c r="AT42" s="730"/>
      <c r="AU42" s="369"/>
      <c r="AV42" s="369"/>
      <c r="AW42" s="369"/>
      <c r="AX42" s="729"/>
      <c r="AY42" s="730"/>
      <c r="AZ42" s="369"/>
      <c r="BA42" s="369"/>
      <c r="BB42" s="369"/>
      <c r="BC42" s="729"/>
      <c r="BD42" s="881"/>
      <c r="BO42" s="59"/>
    </row>
    <row r="43" spans="2:68" ht="4.5" customHeight="1" x14ac:dyDescent="0.2">
      <c r="B43" s="477"/>
      <c r="C43" s="349"/>
      <c r="D43" s="349"/>
      <c r="E43" s="349"/>
      <c r="F43" s="349"/>
      <c r="G43" s="478"/>
      <c r="H43" s="860"/>
      <c r="I43" s="705"/>
      <c r="J43" s="705"/>
      <c r="K43" s="705"/>
      <c r="L43" s="705"/>
      <c r="M43" s="705"/>
      <c r="N43" s="705"/>
      <c r="O43" s="705"/>
      <c r="P43" s="705"/>
      <c r="Q43" s="705"/>
      <c r="R43" s="705"/>
      <c r="S43" s="705"/>
      <c r="T43" s="705"/>
      <c r="U43" s="705"/>
      <c r="V43" s="705"/>
      <c r="W43" s="705"/>
      <c r="X43" s="705"/>
      <c r="Y43" s="881"/>
      <c r="Z43" s="881"/>
      <c r="AA43" s="881"/>
      <c r="AB43" s="881"/>
      <c r="AC43" s="881"/>
      <c r="AD43" s="881"/>
      <c r="AE43" s="881"/>
      <c r="AF43" s="881"/>
      <c r="AG43" s="903"/>
      <c r="AH43" s="904"/>
      <c r="AI43" s="904"/>
      <c r="AJ43" s="904"/>
      <c r="AK43" s="904"/>
      <c r="AL43" s="904"/>
      <c r="AM43" s="349"/>
      <c r="AN43" s="349"/>
      <c r="AO43" s="349"/>
      <c r="AP43" s="889"/>
      <c r="AQ43" s="890"/>
      <c r="AR43" s="891"/>
      <c r="AS43" s="729"/>
      <c r="AT43" s="730"/>
      <c r="AU43" s="369"/>
      <c r="AV43" s="369"/>
      <c r="AW43" s="369"/>
      <c r="AX43" s="729"/>
      <c r="AY43" s="730"/>
      <c r="AZ43" s="369"/>
      <c r="BA43" s="369"/>
      <c r="BB43" s="369"/>
      <c r="BC43" s="729"/>
      <c r="BD43" s="881"/>
    </row>
    <row r="44" spans="2:68" ht="4.5" customHeight="1" x14ac:dyDescent="0.2">
      <c r="B44" s="479"/>
      <c r="C44" s="350"/>
      <c r="D44" s="350"/>
      <c r="E44" s="350"/>
      <c r="F44" s="350"/>
      <c r="G44" s="480"/>
      <c r="H44" s="862"/>
      <c r="I44" s="863"/>
      <c r="J44" s="863"/>
      <c r="K44" s="863"/>
      <c r="L44" s="863"/>
      <c r="M44" s="863"/>
      <c r="N44" s="863"/>
      <c r="O44" s="863"/>
      <c r="P44" s="863"/>
      <c r="Q44" s="863"/>
      <c r="R44" s="863"/>
      <c r="S44" s="863"/>
      <c r="T44" s="863"/>
      <c r="U44" s="863"/>
      <c r="V44" s="863"/>
      <c r="W44" s="863"/>
      <c r="X44" s="863"/>
      <c r="Y44" s="881"/>
      <c r="Z44" s="881"/>
      <c r="AA44" s="881"/>
      <c r="AB44" s="881"/>
      <c r="AC44" s="881"/>
      <c r="AD44" s="881"/>
      <c r="AE44" s="881"/>
      <c r="AF44" s="881"/>
      <c r="AG44" s="905"/>
      <c r="AH44" s="906"/>
      <c r="AI44" s="906"/>
      <c r="AJ44" s="906"/>
      <c r="AK44" s="906"/>
      <c r="AL44" s="906"/>
      <c r="AM44" s="350"/>
      <c r="AN44" s="350"/>
      <c r="AO44" s="350"/>
      <c r="AP44" s="889"/>
      <c r="AQ44" s="890"/>
      <c r="AR44" s="891"/>
      <c r="AS44" s="729"/>
      <c r="AT44" s="730"/>
      <c r="AU44" s="371"/>
      <c r="AV44" s="371"/>
      <c r="AW44" s="371"/>
      <c r="AX44" s="729"/>
      <c r="AY44" s="730"/>
      <c r="AZ44" s="371"/>
      <c r="BA44" s="371"/>
      <c r="BB44" s="371"/>
      <c r="BC44" s="729"/>
      <c r="BD44" s="881"/>
    </row>
    <row r="45" spans="2:68" ht="5.15" customHeight="1" x14ac:dyDescent="0.2">
      <c r="B45" s="475" t="s">
        <v>64</v>
      </c>
      <c r="C45" s="348"/>
      <c r="D45" s="348"/>
      <c r="E45" s="348"/>
      <c r="F45" s="348"/>
      <c r="G45" s="348"/>
      <c r="H45" s="885" t="s">
        <v>11</v>
      </c>
      <c r="I45" s="837"/>
      <c r="J45" s="837"/>
      <c r="K45" s="367"/>
      <c r="L45" s="367"/>
      <c r="M45" s="367"/>
      <c r="N45" s="348" t="s">
        <v>10</v>
      </c>
      <c r="O45" s="348"/>
      <c r="P45" s="367"/>
      <c r="Q45" s="367"/>
      <c r="R45" s="367"/>
      <c r="S45" s="348" t="s">
        <v>9</v>
      </c>
      <c r="T45" s="348"/>
      <c r="U45" s="367"/>
      <c r="V45" s="367"/>
      <c r="W45" s="367"/>
      <c r="X45" s="348" t="s">
        <v>8</v>
      </c>
      <c r="Y45" s="348"/>
      <c r="Z45" s="609" t="s">
        <v>42</v>
      </c>
      <c r="AA45" s="610"/>
      <c r="AB45" s="610"/>
      <c r="AC45" s="610"/>
      <c r="AD45" s="610"/>
      <c r="AE45" s="610"/>
      <c r="AF45" s="610"/>
      <c r="AG45" s="610"/>
      <c r="AH45" s="610"/>
      <c r="AI45" s="610"/>
      <c r="AJ45" s="610"/>
      <c r="AK45" s="610"/>
      <c r="AL45" s="611"/>
      <c r="AM45" s="885" t="s">
        <v>11</v>
      </c>
      <c r="AN45" s="837"/>
      <c r="AO45" s="837"/>
      <c r="AP45" s="889"/>
      <c r="AQ45" s="890"/>
      <c r="AR45" s="891"/>
      <c r="AS45" s="729" t="s">
        <v>10</v>
      </c>
      <c r="AT45" s="730"/>
      <c r="AU45" s="367"/>
      <c r="AV45" s="367"/>
      <c r="AW45" s="367"/>
      <c r="AX45" s="729" t="s">
        <v>9</v>
      </c>
      <c r="AY45" s="730"/>
      <c r="AZ45" s="367"/>
      <c r="BA45" s="367"/>
      <c r="BB45" s="367"/>
      <c r="BC45" s="729" t="s">
        <v>8</v>
      </c>
      <c r="BD45" s="881"/>
    </row>
    <row r="46" spans="2:68" ht="5.15" customHeight="1" x14ac:dyDescent="0.2">
      <c r="B46" s="477"/>
      <c r="C46" s="349"/>
      <c r="D46" s="349"/>
      <c r="E46" s="349"/>
      <c r="F46" s="349"/>
      <c r="G46" s="349"/>
      <c r="H46" s="886"/>
      <c r="I46" s="839"/>
      <c r="J46" s="839"/>
      <c r="K46" s="369"/>
      <c r="L46" s="369"/>
      <c r="M46" s="369"/>
      <c r="N46" s="349"/>
      <c r="O46" s="349"/>
      <c r="P46" s="369"/>
      <c r="Q46" s="369"/>
      <c r="R46" s="369"/>
      <c r="S46" s="349"/>
      <c r="T46" s="349"/>
      <c r="U46" s="369"/>
      <c r="V46" s="369"/>
      <c r="W46" s="369"/>
      <c r="X46" s="349"/>
      <c r="Y46" s="349"/>
      <c r="Z46" s="612"/>
      <c r="AA46" s="613"/>
      <c r="AB46" s="613"/>
      <c r="AC46" s="613"/>
      <c r="AD46" s="613"/>
      <c r="AE46" s="613"/>
      <c r="AF46" s="613"/>
      <c r="AG46" s="613"/>
      <c r="AH46" s="613"/>
      <c r="AI46" s="613"/>
      <c r="AJ46" s="613"/>
      <c r="AK46" s="613"/>
      <c r="AL46" s="614"/>
      <c r="AM46" s="886"/>
      <c r="AN46" s="839"/>
      <c r="AO46" s="839"/>
      <c r="AP46" s="889"/>
      <c r="AQ46" s="890"/>
      <c r="AR46" s="891"/>
      <c r="AS46" s="729"/>
      <c r="AT46" s="730"/>
      <c r="AU46" s="369"/>
      <c r="AV46" s="369"/>
      <c r="AW46" s="369"/>
      <c r="AX46" s="729"/>
      <c r="AY46" s="730"/>
      <c r="AZ46" s="369"/>
      <c r="BA46" s="369"/>
      <c r="BB46" s="369"/>
      <c r="BC46" s="729"/>
      <c r="BD46" s="881"/>
    </row>
    <row r="47" spans="2:68" ht="5.15" customHeight="1" x14ac:dyDescent="0.2">
      <c r="B47" s="477"/>
      <c r="C47" s="349"/>
      <c r="D47" s="349"/>
      <c r="E47" s="349"/>
      <c r="F47" s="349"/>
      <c r="G47" s="349"/>
      <c r="H47" s="886"/>
      <c r="I47" s="839"/>
      <c r="J47" s="839"/>
      <c r="K47" s="369"/>
      <c r="L47" s="369"/>
      <c r="M47" s="369"/>
      <c r="N47" s="349"/>
      <c r="O47" s="349"/>
      <c r="P47" s="369"/>
      <c r="Q47" s="369"/>
      <c r="R47" s="369"/>
      <c r="S47" s="349"/>
      <c r="T47" s="349"/>
      <c r="U47" s="369"/>
      <c r="V47" s="369"/>
      <c r="W47" s="369"/>
      <c r="X47" s="349"/>
      <c r="Y47" s="349"/>
      <c r="Z47" s="612"/>
      <c r="AA47" s="613"/>
      <c r="AB47" s="613"/>
      <c r="AC47" s="613"/>
      <c r="AD47" s="613"/>
      <c r="AE47" s="613"/>
      <c r="AF47" s="613"/>
      <c r="AG47" s="613"/>
      <c r="AH47" s="613"/>
      <c r="AI47" s="613"/>
      <c r="AJ47" s="613"/>
      <c r="AK47" s="613"/>
      <c r="AL47" s="614"/>
      <c r="AM47" s="886"/>
      <c r="AN47" s="839"/>
      <c r="AO47" s="839"/>
      <c r="AP47" s="889"/>
      <c r="AQ47" s="890"/>
      <c r="AR47" s="891"/>
      <c r="AS47" s="729"/>
      <c r="AT47" s="730"/>
      <c r="AU47" s="369"/>
      <c r="AV47" s="369"/>
      <c r="AW47" s="369"/>
      <c r="AX47" s="729"/>
      <c r="AY47" s="730"/>
      <c r="AZ47" s="369"/>
      <c r="BA47" s="369"/>
      <c r="BB47" s="369"/>
      <c r="BC47" s="729"/>
      <c r="BD47" s="881"/>
    </row>
    <row r="48" spans="2:68" ht="5.15" customHeight="1" x14ac:dyDescent="0.2">
      <c r="B48" s="477"/>
      <c r="C48" s="349"/>
      <c r="D48" s="349"/>
      <c r="E48" s="349"/>
      <c r="F48" s="349"/>
      <c r="G48" s="349"/>
      <c r="H48" s="887" t="s">
        <v>223</v>
      </c>
      <c r="I48" s="831"/>
      <c r="J48" s="831"/>
      <c r="K48" s="369"/>
      <c r="L48" s="369"/>
      <c r="M48" s="369"/>
      <c r="N48" s="349"/>
      <c r="O48" s="349"/>
      <c r="P48" s="369"/>
      <c r="Q48" s="369"/>
      <c r="R48" s="369"/>
      <c r="S48" s="349"/>
      <c r="T48" s="349"/>
      <c r="U48" s="369"/>
      <c r="V48" s="369"/>
      <c r="W48" s="369"/>
      <c r="X48" s="349"/>
      <c r="Y48" s="349"/>
      <c r="Z48" s="612"/>
      <c r="AA48" s="613"/>
      <c r="AB48" s="613"/>
      <c r="AC48" s="613"/>
      <c r="AD48" s="613"/>
      <c r="AE48" s="613"/>
      <c r="AF48" s="613"/>
      <c r="AG48" s="613"/>
      <c r="AH48" s="613"/>
      <c r="AI48" s="613"/>
      <c r="AJ48" s="613"/>
      <c r="AK48" s="613"/>
      <c r="AL48" s="614"/>
      <c r="AM48" s="887" t="s">
        <v>223</v>
      </c>
      <c r="AN48" s="831"/>
      <c r="AO48" s="831"/>
      <c r="AP48" s="889"/>
      <c r="AQ48" s="890"/>
      <c r="AR48" s="891"/>
      <c r="AS48" s="729"/>
      <c r="AT48" s="730"/>
      <c r="AU48" s="369"/>
      <c r="AV48" s="369"/>
      <c r="AW48" s="369"/>
      <c r="AX48" s="729"/>
      <c r="AY48" s="730"/>
      <c r="AZ48" s="369"/>
      <c r="BA48" s="369"/>
      <c r="BB48" s="369"/>
      <c r="BC48" s="729"/>
      <c r="BD48" s="881"/>
    </row>
    <row r="49" spans="2:71" ht="5.15" customHeight="1" x14ac:dyDescent="0.2">
      <c r="B49" s="477"/>
      <c r="C49" s="349"/>
      <c r="D49" s="349"/>
      <c r="E49" s="349"/>
      <c r="F49" s="349"/>
      <c r="G49" s="349"/>
      <c r="H49" s="887"/>
      <c r="I49" s="831"/>
      <c r="J49" s="831"/>
      <c r="K49" s="369"/>
      <c r="L49" s="369"/>
      <c r="M49" s="369"/>
      <c r="N49" s="349"/>
      <c r="O49" s="349"/>
      <c r="P49" s="369"/>
      <c r="Q49" s="369"/>
      <c r="R49" s="369"/>
      <c r="S49" s="349"/>
      <c r="T49" s="349"/>
      <c r="U49" s="369"/>
      <c r="V49" s="369"/>
      <c r="W49" s="369"/>
      <c r="X49" s="349"/>
      <c r="Y49" s="349"/>
      <c r="Z49" s="612"/>
      <c r="AA49" s="613"/>
      <c r="AB49" s="613"/>
      <c r="AC49" s="613"/>
      <c r="AD49" s="613"/>
      <c r="AE49" s="613"/>
      <c r="AF49" s="613"/>
      <c r="AG49" s="613"/>
      <c r="AH49" s="613"/>
      <c r="AI49" s="613"/>
      <c r="AJ49" s="613"/>
      <c r="AK49" s="613"/>
      <c r="AL49" s="614"/>
      <c r="AM49" s="887"/>
      <c r="AN49" s="831"/>
      <c r="AO49" s="831"/>
      <c r="AP49" s="889"/>
      <c r="AQ49" s="890"/>
      <c r="AR49" s="891"/>
      <c r="AS49" s="729"/>
      <c r="AT49" s="730"/>
      <c r="AU49" s="369"/>
      <c r="AV49" s="369"/>
      <c r="AW49" s="369"/>
      <c r="AX49" s="729"/>
      <c r="AY49" s="730"/>
      <c r="AZ49" s="369"/>
      <c r="BA49" s="369"/>
      <c r="BB49" s="369"/>
      <c r="BC49" s="729"/>
      <c r="BD49" s="881"/>
    </row>
    <row r="50" spans="2:71" ht="5.15" customHeight="1" x14ac:dyDescent="0.2">
      <c r="B50" s="479"/>
      <c r="C50" s="350"/>
      <c r="D50" s="350"/>
      <c r="E50" s="350"/>
      <c r="F50" s="350"/>
      <c r="G50" s="350"/>
      <c r="H50" s="888"/>
      <c r="I50" s="833"/>
      <c r="J50" s="833"/>
      <c r="K50" s="369"/>
      <c r="L50" s="369"/>
      <c r="M50" s="369"/>
      <c r="N50" s="349"/>
      <c r="O50" s="349"/>
      <c r="P50" s="369"/>
      <c r="Q50" s="371"/>
      <c r="R50" s="371"/>
      <c r="S50" s="350"/>
      <c r="T50" s="350"/>
      <c r="U50" s="371"/>
      <c r="V50" s="371"/>
      <c r="W50" s="371"/>
      <c r="X50" s="350"/>
      <c r="Y50" s="350"/>
      <c r="Z50" s="615"/>
      <c r="AA50" s="616"/>
      <c r="AB50" s="616"/>
      <c r="AC50" s="616"/>
      <c r="AD50" s="616"/>
      <c r="AE50" s="616"/>
      <c r="AF50" s="616"/>
      <c r="AG50" s="616"/>
      <c r="AH50" s="616"/>
      <c r="AI50" s="616"/>
      <c r="AJ50" s="616"/>
      <c r="AK50" s="616"/>
      <c r="AL50" s="617"/>
      <c r="AM50" s="888"/>
      <c r="AN50" s="833"/>
      <c r="AO50" s="833"/>
      <c r="AP50" s="889"/>
      <c r="AQ50" s="890"/>
      <c r="AR50" s="891"/>
      <c r="AS50" s="729"/>
      <c r="AT50" s="730"/>
      <c r="AU50" s="371"/>
      <c r="AV50" s="371"/>
      <c r="AW50" s="371"/>
      <c r="AX50" s="729"/>
      <c r="AY50" s="730"/>
      <c r="AZ50" s="371"/>
      <c r="BA50" s="371"/>
      <c r="BB50" s="371"/>
      <c r="BC50" s="729"/>
      <c r="BD50" s="881"/>
    </row>
    <row r="51" spans="2:71" ht="5.15" customHeight="1" x14ac:dyDescent="0.2">
      <c r="B51" s="475" t="s">
        <v>43</v>
      </c>
      <c r="C51" s="348"/>
      <c r="D51" s="348"/>
      <c r="E51" s="348"/>
      <c r="F51" s="348"/>
      <c r="G51" s="348"/>
      <c r="H51" s="895" t="s">
        <v>130</v>
      </c>
      <c r="I51" s="896"/>
      <c r="J51" s="896"/>
      <c r="K51" s="896"/>
      <c r="L51" s="896"/>
      <c r="M51" s="897"/>
      <c r="N51" s="351" t="s">
        <v>222</v>
      </c>
      <c r="O51" s="352"/>
      <c r="P51" s="352"/>
      <c r="Q51" s="882"/>
      <c r="R51" s="882"/>
      <c r="S51" s="882"/>
      <c r="T51" s="376" t="s">
        <v>10</v>
      </c>
      <c r="U51" s="376"/>
      <c r="V51" s="882"/>
      <c r="W51" s="882"/>
      <c r="X51" s="882"/>
      <c r="Y51" s="376" t="s">
        <v>9</v>
      </c>
      <c r="Z51" s="376"/>
      <c r="AA51" s="882"/>
      <c r="AB51" s="882"/>
      <c r="AC51" s="882"/>
      <c r="AD51" s="376" t="s">
        <v>8</v>
      </c>
      <c r="AE51" s="376"/>
      <c r="AF51" s="883" t="s">
        <v>137</v>
      </c>
      <c r="AG51" s="883"/>
      <c r="AH51" s="883"/>
      <c r="AI51" s="351" t="s">
        <v>222</v>
      </c>
      <c r="AJ51" s="352"/>
      <c r="AK51" s="352"/>
      <c r="AL51" s="892" t="str">
        <f>IF(Q51="","",Q51)</f>
        <v/>
      </c>
      <c r="AM51" s="892"/>
      <c r="AN51" s="892"/>
      <c r="AO51" s="376" t="s">
        <v>10</v>
      </c>
      <c r="AP51" s="376"/>
      <c r="AQ51" s="892" t="str">
        <f>IF(V51="","",V51)</f>
        <v/>
      </c>
      <c r="AR51" s="892"/>
      <c r="AS51" s="892"/>
      <c r="AT51" s="376" t="s">
        <v>9</v>
      </c>
      <c r="AU51" s="376"/>
      <c r="AV51" s="882"/>
      <c r="AW51" s="882"/>
      <c r="AX51" s="882"/>
      <c r="AY51" s="376" t="s">
        <v>8</v>
      </c>
      <c r="AZ51" s="376"/>
      <c r="BA51" s="883" t="s">
        <v>138</v>
      </c>
      <c r="BB51" s="883"/>
      <c r="BC51" s="883"/>
      <c r="BD51" s="174"/>
      <c r="BE51" s="169"/>
      <c r="BF51" s="169"/>
      <c r="BG51" s="169"/>
    </row>
    <row r="52" spans="2:71" ht="5.15" customHeight="1" x14ac:dyDescent="0.2">
      <c r="B52" s="542"/>
      <c r="C52" s="349"/>
      <c r="D52" s="349"/>
      <c r="E52" s="349"/>
      <c r="F52" s="349"/>
      <c r="G52" s="349"/>
      <c r="H52" s="895"/>
      <c r="I52" s="896"/>
      <c r="J52" s="896"/>
      <c r="K52" s="896"/>
      <c r="L52" s="896"/>
      <c r="M52" s="897"/>
      <c r="N52" s="353"/>
      <c r="O52" s="354"/>
      <c r="P52" s="354"/>
      <c r="Q52" s="705"/>
      <c r="R52" s="705"/>
      <c r="S52" s="705"/>
      <c r="T52" s="379"/>
      <c r="U52" s="379"/>
      <c r="V52" s="705"/>
      <c r="W52" s="705"/>
      <c r="X52" s="705"/>
      <c r="Y52" s="379"/>
      <c r="Z52" s="379"/>
      <c r="AA52" s="705"/>
      <c r="AB52" s="705"/>
      <c r="AC52" s="705"/>
      <c r="AD52" s="379"/>
      <c r="AE52" s="379"/>
      <c r="AF52" s="384"/>
      <c r="AG52" s="384"/>
      <c r="AH52" s="384"/>
      <c r="AI52" s="353"/>
      <c r="AJ52" s="354"/>
      <c r="AK52" s="354"/>
      <c r="AL52" s="893"/>
      <c r="AM52" s="893"/>
      <c r="AN52" s="893"/>
      <c r="AO52" s="379"/>
      <c r="AP52" s="379"/>
      <c r="AQ52" s="893"/>
      <c r="AR52" s="893"/>
      <c r="AS52" s="893"/>
      <c r="AT52" s="379"/>
      <c r="AU52" s="379"/>
      <c r="AV52" s="705"/>
      <c r="AW52" s="705"/>
      <c r="AX52" s="705"/>
      <c r="AY52" s="379"/>
      <c r="AZ52" s="379"/>
      <c r="BA52" s="384"/>
      <c r="BB52" s="384"/>
      <c r="BC52" s="384"/>
      <c r="BD52" s="175"/>
      <c r="BE52" s="169"/>
      <c r="BF52" s="169"/>
      <c r="BG52" s="169"/>
    </row>
    <row r="53" spans="2:71" ht="4.5" customHeight="1" x14ac:dyDescent="0.2">
      <c r="B53" s="477"/>
      <c r="C53" s="349"/>
      <c r="D53" s="349"/>
      <c r="E53" s="349"/>
      <c r="F53" s="349"/>
      <c r="G53" s="349"/>
      <c r="H53" s="895"/>
      <c r="I53" s="896"/>
      <c r="J53" s="896"/>
      <c r="K53" s="896"/>
      <c r="L53" s="896"/>
      <c r="M53" s="897"/>
      <c r="N53" s="353"/>
      <c r="O53" s="354"/>
      <c r="P53" s="354"/>
      <c r="Q53" s="705"/>
      <c r="R53" s="705"/>
      <c r="S53" s="705"/>
      <c r="T53" s="379"/>
      <c r="U53" s="379"/>
      <c r="V53" s="705"/>
      <c r="W53" s="705"/>
      <c r="X53" s="705"/>
      <c r="Y53" s="379"/>
      <c r="Z53" s="379"/>
      <c r="AA53" s="705"/>
      <c r="AB53" s="705"/>
      <c r="AC53" s="705"/>
      <c r="AD53" s="379"/>
      <c r="AE53" s="379"/>
      <c r="AF53" s="384"/>
      <c r="AG53" s="384"/>
      <c r="AH53" s="384"/>
      <c r="AI53" s="353"/>
      <c r="AJ53" s="354"/>
      <c r="AK53" s="354"/>
      <c r="AL53" s="893"/>
      <c r="AM53" s="893"/>
      <c r="AN53" s="893"/>
      <c r="AO53" s="379"/>
      <c r="AP53" s="379"/>
      <c r="AQ53" s="893"/>
      <c r="AR53" s="893"/>
      <c r="AS53" s="893"/>
      <c r="AT53" s="379"/>
      <c r="AU53" s="379"/>
      <c r="AV53" s="705"/>
      <c r="AW53" s="705"/>
      <c r="AX53" s="705"/>
      <c r="AY53" s="379"/>
      <c r="AZ53" s="379"/>
      <c r="BA53" s="384"/>
      <c r="BB53" s="384"/>
      <c r="BC53" s="384"/>
      <c r="BD53" s="175"/>
      <c r="BE53" s="169"/>
      <c r="BF53" s="169"/>
      <c r="BG53" s="169"/>
    </row>
    <row r="54" spans="2:71" ht="4.5" customHeight="1" x14ac:dyDescent="0.2">
      <c r="B54" s="477"/>
      <c r="C54" s="349"/>
      <c r="D54" s="349"/>
      <c r="E54" s="349"/>
      <c r="F54" s="349"/>
      <c r="G54" s="349"/>
      <c r="H54" s="898"/>
      <c r="I54" s="899"/>
      <c r="J54" s="899"/>
      <c r="K54" s="899"/>
      <c r="L54" s="899"/>
      <c r="M54" s="900"/>
      <c r="N54" s="355"/>
      <c r="O54" s="356"/>
      <c r="P54" s="356"/>
      <c r="Q54" s="705"/>
      <c r="R54" s="705"/>
      <c r="S54" s="705"/>
      <c r="T54" s="379"/>
      <c r="U54" s="379"/>
      <c r="V54" s="705"/>
      <c r="W54" s="705"/>
      <c r="X54" s="705"/>
      <c r="Y54" s="379"/>
      <c r="Z54" s="379"/>
      <c r="AA54" s="705"/>
      <c r="AB54" s="705"/>
      <c r="AC54" s="705"/>
      <c r="AD54" s="382"/>
      <c r="AE54" s="382"/>
      <c r="AF54" s="884"/>
      <c r="AG54" s="884"/>
      <c r="AH54" s="884"/>
      <c r="AI54" s="355"/>
      <c r="AJ54" s="356"/>
      <c r="AK54" s="356"/>
      <c r="AL54" s="893"/>
      <c r="AM54" s="893"/>
      <c r="AN54" s="893"/>
      <c r="AO54" s="379"/>
      <c r="AP54" s="379"/>
      <c r="AQ54" s="893"/>
      <c r="AR54" s="893"/>
      <c r="AS54" s="893"/>
      <c r="AT54" s="379"/>
      <c r="AU54" s="379"/>
      <c r="AV54" s="705"/>
      <c r="AW54" s="705"/>
      <c r="AX54" s="705"/>
      <c r="AY54" s="382"/>
      <c r="AZ54" s="382"/>
      <c r="BA54" s="884"/>
      <c r="BB54" s="884"/>
      <c r="BC54" s="884"/>
      <c r="BD54" s="175"/>
      <c r="BE54" s="169"/>
      <c r="BF54" s="169"/>
      <c r="BG54" s="169"/>
    </row>
    <row r="55" spans="2:71" ht="5.15" customHeight="1" x14ac:dyDescent="0.2">
      <c r="B55" s="477"/>
      <c r="C55" s="349"/>
      <c r="D55" s="349"/>
      <c r="E55" s="349"/>
      <c r="F55" s="349"/>
      <c r="G55" s="349"/>
      <c r="H55" s="895" t="s">
        <v>63</v>
      </c>
      <c r="I55" s="896"/>
      <c r="J55" s="896"/>
      <c r="K55" s="896"/>
      <c r="L55" s="896"/>
      <c r="M55" s="897"/>
      <c r="N55" s="351" t="s">
        <v>222</v>
      </c>
      <c r="O55" s="352"/>
      <c r="P55" s="352"/>
      <c r="Q55" s="882"/>
      <c r="R55" s="882"/>
      <c r="S55" s="882"/>
      <c r="T55" s="376" t="s">
        <v>10</v>
      </c>
      <c r="U55" s="376"/>
      <c r="V55" s="882"/>
      <c r="W55" s="882"/>
      <c r="X55" s="882"/>
      <c r="Y55" s="376" t="s">
        <v>9</v>
      </c>
      <c r="Z55" s="376"/>
      <c r="AA55" s="882"/>
      <c r="AB55" s="882"/>
      <c r="AC55" s="882"/>
      <c r="AD55" s="376" t="s">
        <v>8</v>
      </c>
      <c r="AE55" s="376"/>
      <c r="AF55" s="883" t="s">
        <v>137</v>
      </c>
      <c r="AG55" s="883"/>
      <c r="AH55" s="883"/>
      <c r="AI55" s="351" t="s">
        <v>222</v>
      </c>
      <c r="AJ55" s="352"/>
      <c r="AK55" s="352"/>
      <c r="AL55" s="892" t="str">
        <f>IF(Q55="","",Q55)</f>
        <v/>
      </c>
      <c r="AM55" s="892"/>
      <c r="AN55" s="892"/>
      <c r="AO55" s="376" t="s">
        <v>10</v>
      </c>
      <c r="AP55" s="376"/>
      <c r="AQ55" s="892" t="str">
        <f>IF(V55="","",V55)</f>
        <v/>
      </c>
      <c r="AR55" s="892"/>
      <c r="AS55" s="892"/>
      <c r="AT55" s="376" t="s">
        <v>9</v>
      </c>
      <c r="AU55" s="376"/>
      <c r="AV55" s="882"/>
      <c r="AW55" s="882"/>
      <c r="AX55" s="882"/>
      <c r="AY55" s="376" t="s">
        <v>8</v>
      </c>
      <c r="AZ55" s="376"/>
      <c r="BA55" s="883" t="s">
        <v>138</v>
      </c>
      <c r="BB55" s="883"/>
      <c r="BC55" s="883"/>
      <c r="BD55" s="174"/>
      <c r="BE55" s="169"/>
      <c r="BF55" s="169"/>
      <c r="BG55" s="169"/>
    </row>
    <row r="56" spans="2:71" ht="5.15" customHeight="1" x14ac:dyDescent="0.2">
      <c r="B56" s="477"/>
      <c r="C56" s="349"/>
      <c r="D56" s="349"/>
      <c r="E56" s="349"/>
      <c r="F56" s="349"/>
      <c r="G56" s="349"/>
      <c r="H56" s="895"/>
      <c r="I56" s="896"/>
      <c r="J56" s="896"/>
      <c r="K56" s="896"/>
      <c r="L56" s="896"/>
      <c r="M56" s="897"/>
      <c r="N56" s="353"/>
      <c r="O56" s="354"/>
      <c r="P56" s="354"/>
      <c r="Q56" s="705"/>
      <c r="R56" s="705"/>
      <c r="S56" s="705"/>
      <c r="T56" s="379"/>
      <c r="U56" s="379"/>
      <c r="V56" s="705"/>
      <c r="W56" s="705"/>
      <c r="X56" s="705"/>
      <c r="Y56" s="379"/>
      <c r="Z56" s="379"/>
      <c r="AA56" s="705"/>
      <c r="AB56" s="705"/>
      <c r="AC56" s="705"/>
      <c r="AD56" s="379"/>
      <c r="AE56" s="379"/>
      <c r="AF56" s="384"/>
      <c r="AG56" s="384"/>
      <c r="AH56" s="384"/>
      <c r="AI56" s="353"/>
      <c r="AJ56" s="354"/>
      <c r="AK56" s="354"/>
      <c r="AL56" s="893"/>
      <c r="AM56" s="893"/>
      <c r="AN56" s="893"/>
      <c r="AO56" s="379"/>
      <c r="AP56" s="379"/>
      <c r="AQ56" s="893"/>
      <c r="AR56" s="893"/>
      <c r="AS56" s="893"/>
      <c r="AT56" s="379"/>
      <c r="AU56" s="379"/>
      <c r="AV56" s="705"/>
      <c r="AW56" s="705"/>
      <c r="AX56" s="705"/>
      <c r="AY56" s="379"/>
      <c r="AZ56" s="379"/>
      <c r="BA56" s="384"/>
      <c r="BB56" s="384"/>
      <c r="BC56" s="384"/>
      <c r="BD56" s="175"/>
      <c r="BE56" s="169"/>
      <c r="BF56" s="169"/>
      <c r="BG56" s="169"/>
    </row>
    <row r="57" spans="2:71" ht="4.5" customHeight="1" x14ac:dyDescent="0.2">
      <c r="B57" s="477"/>
      <c r="C57" s="349"/>
      <c r="D57" s="349"/>
      <c r="E57" s="349"/>
      <c r="F57" s="349"/>
      <c r="G57" s="349"/>
      <c r="H57" s="895"/>
      <c r="I57" s="896"/>
      <c r="J57" s="896"/>
      <c r="K57" s="896"/>
      <c r="L57" s="896"/>
      <c r="M57" s="897"/>
      <c r="N57" s="353"/>
      <c r="O57" s="354"/>
      <c r="P57" s="354"/>
      <c r="Q57" s="705"/>
      <c r="R57" s="705"/>
      <c r="S57" s="705"/>
      <c r="T57" s="379"/>
      <c r="U57" s="379"/>
      <c r="V57" s="705"/>
      <c r="W57" s="705"/>
      <c r="X57" s="705"/>
      <c r="Y57" s="379"/>
      <c r="Z57" s="379"/>
      <c r="AA57" s="705"/>
      <c r="AB57" s="705"/>
      <c r="AC57" s="705"/>
      <c r="AD57" s="379"/>
      <c r="AE57" s="379"/>
      <c r="AF57" s="384"/>
      <c r="AG57" s="384"/>
      <c r="AH57" s="384"/>
      <c r="AI57" s="353"/>
      <c r="AJ57" s="354"/>
      <c r="AK57" s="354"/>
      <c r="AL57" s="893"/>
      <c r="AM57" s="893"/>
      <c r="AN57" s="893"/>
      <c r="AO57" s="379"/>
      <c r="AP57" s="379"/>
      <c r="AQ57" s="893"/>
      <c r="AR57" s="893"/>
      <c r="AS57" s="893"/>
      <c r="AT57" s="379"/>
      <c r="AU57" s="379"/>
      <c r="AV57" s="705"/>
      <c r="AW57" s="705"/>
      <c r="AX57" s="705"/>
      <c r="AY57" s="379"/>
      <c r="AZ57" s="379"/>
      <c r="BA57" s="384"/>
      <c r="BB57" s="384"/>
      <c r="BC57" s="384"/>
      <c r="BD57" s="175"/>
      <c r="BE57" s="169"/>
      <c r="BF57" s="169"/>
      <c r="BG57" s="169"/>
      <c r="BS57" s="17"/>
    </row>
    <row r="58" spans="2:71" ht="5.15" customHeight="1" x14ac:dyDescent="0.2">
      <c r="B58" s="477"/>
      <c r="C58" s="349"/>
      <c r="D58" s="349"/>
      <c r="E58" s="349"/>
      <c r="F58" s="349"/>
      <c r="G58" s="349"/>
      <c r="H58" s="895"/>
      <c r="I58" s="896"/>
      <c r="J58" s="896"/>
      <c r="K58" s="896"/>
      <c r="L58" s="896"/>
      <c r="M58" s="897"/>
      <c r="N58" s="355"/>
      <c r="O58" s="356"/>
      <c r="P58" s="356"/>
      <c r="Q58" s="863"/>
      <c r="R58" s="863"/>
      <c r="S58" s="863"/>
      <c r="T58" s="382"/>
      <c r="U58" s="382"/>
      <c r="V58" s="863"/>
      <c r="W58" s="863"/>
      <c r="X58" s="863"/>
      <c r="Y58" s="382"/>
      <c r="Z58" s="382"/>
      <c r="AA58" s="863"/>
      <c r="AB58" s="863"/>
      <c r="AC58" s="863"/>
      <c r="AD58" s="382"/>
      <c r="AE58" s="382"/>
      <c r="AF58" s="884"/>
      <c r="AG58" s="884"/>
      <c r="AH58" s="884"/>
      <c r="AI58" s="355"/>
      <c r="AJ58" s="356"/>
      <c r="AK58" s="356"/>
      <c r="AL58" s="894"/>
      <c r="AM58" s="894"/>
      <c r="AN58" s="894"/>
      <c r="AO58" s="382"/>
      <c r="AP58" s="382"/>
      <c r="AQ58" s="894"/>
      <c r="AR58" s="894"/>
      <c r="AS58" s="894"/>
      <c r="AT58" s="382"/>
      <c r="AU58" s="382"/>
      <c r="AV58" s="863"/>
      <c r="AW58" s="863"/>
      <c r="AX58" s="863"/>
      <c r="AY58" s="382"/>
      <c r="AZ58" s="382"/>
      <c r="BA58" s="884"/>
      <c r="BB58" s="884"/>
      <c r="BC58" s="884"/>
      <c r="BD58" s="176"/>
      <c r="BE58" s="169"/>
      <c r="BF58" s="169"/>
      <c r="BG58" s="169"/>
    </row>
    <row r="59" spans="2:71" ht="5.15" customHeight="1" x14ac:dyDescent="0.2">
      <c r="B59" s="357" t="s">
        <v>211</v>
      </c>
      <c r="C59" s="358"/>
      <c r="D59" s="358"/>
      <c r="E59" s="358"/>
      <c r="F59" s="358"/>
      <c r="G59" s="358"/>
      <c r="H59" s="358"/>
      <c r="I59" s="358"/>
      <c r="J59" s="358"/>
      <c r="K59" s="358"/>
      <c r="L59" s="358"/>
      <c r="M59" s="359"/>
      <c r="N59" s="366"/>
      <c r="O59" s="367"/>
      <c r="P59" s="367"/>
      <c r="Q59" s="367"/>
      <c r="R59" s="367"/>
      <c r="S59" s="367"/>
      <c r="T59" s="367"/>
      <c r="U59" s="367"/>
      <c r="V59" s="367"/>
      <c r="W59" s="367"/>
      <c r="X59" s="855" t="s">
        <v>13</v>
      </c>
      <c r="Y59" s="856"/>
      <c r="Z59" s="294"/>
      <c r="AA59" s="295"/>
      <c r="AB59" s="295"/>
      <c r="AC59" s="295"/>
      <c r="AD59" s="295"/>
      <c r="AE59" s="296"/>
      <c r="AF59" s="296"/>
      <c r="AG59" s="296"/>
      <c r="AH59" s="295"/>
      <c r="AI59" s="296"/>
      <c r="AJ59" s="296"/>
      <c r="AK59" s="296"/>
      <c r="AL59" s="295"/>
      <c r="AM59" s="295"/>
      <c r="AN59" s="296"/>
      <c r="AO59" s="296"/>
      <c r="AP59" s="296"/>
      <c r="AQ59" s="297"/>
      <c r="AR59" s="297"/>
      <c r="AS59" s="297"/>
      <c r="AT59" s="298"/>
      <c r="AU59" s="298"/>
      <c r="AV59" s="340"/>
      <c r="AW59" s="340"/>
      <c r="AX59" s="340"/>
      <c r="AY59" s="340"/>
      <c r="AZ59" s="340"/>
      <c r="BA59" s="340"/>
      <c r="BB59" s="340"/>
      <c r="BC59" s="340"/>
      <c r="BD59" s="299"/>
    </row>
    <row r="60" spans="2:71" ht="5.15" customHeight="1" x14ac:dyDescent="0.2">
      <c r="B60" s="360"/>
      <c r="C60" s="361"/>
      <c r="D60" s="361"/>
      <c r="E60" s="361"/>
      <c r="F60" s="361"/>
      <c r="G60" s="361"/>
      <c r="H60" s="361"/>
      <c r="I60" s="361"/>
      <c r="J60" s="361"/>
      <c r="K60" s="361"/>
      <c r="L60" s="361"/>
      <c r="M60" s="362"/>
      <c r="N60" s="368"/>
      <c r="O60" s="369"/>
      <c r="P60" s="369"/>
      <c r="Q60" s="369"/>
      <c r="R60" s="369"/>
      <c r="S60" s="369"/>
      <c r="T60" s="369"/>
      <c r="U60" s="369"/>
      <c r="V60" s="369"/>
      <c r="W60" s="369"/>
      <c r="X60" s="839"/>
      <c r="Y60" s="840"/>
      <c r="Z60" s="300"/>
      <c r="AA60" s="301"/>
      <c r="AB60" s="301"/>
      <c r="AC60" s="301"/>
      <c r="AD60" s="301"/>
      <c r="AE60" s="302"/>
      <c r="AF60" s="302"/>
      <c r="AG60" s="302"/>
      <c r="AH60" s="301"/>
      <c r="AI60" s="302"/>
      <c r="AJ60" s="302"/>
      <c r="AK60" s="302"/>
      <c r="AL60" s="301"/>
      <c r="AM60" s="301"/>
      <c r="AN60" s="302"/>
      <c r="AO60" s="302"/>
      <c r="AP60" s="302"/>
      <c r="AQ60" s="303"/>
      <c r="AR60" s="303"/>
      <c r="AS60" s="303"/>
      <c r="AT60" s="304"/>
      <c r="AU60" s="304"/>
      <c r="AV60" s="304"/>
      <c r="AW60" s="304"/>
      <c r="AX60" s="304"/>
      <c r="AY60" s="304"/>
      <c r="AZ60" s="304"/>
      <c r="BA60" s="304"/>
      <c r="BB60" s="304"/>
      <c r="BC60" s="304"/>
      <c r="BD60" s="305"/>
    </row>
    <row r="61" spans="2:71" ht="5.15" customHeight="1" x14ac:dyDescent="0.2">
      <c r="B61" s="360"/>
      <c r="C61" s="361"/>
      <c r="D61" s="361"/>
      <c r="E61" s="361"/>
      <c r="F61" s="361"/>
      <c r="G61" s="361"/>
      <c r="H61" s="361"/>
      <c r="I61" s="361"/>
      <c r="J61" s="361"/>
      <c r="K61" s="361"/>
      <c r="L61" s="361"/>
      <c r="M61" s="362"/>
      <c r="N61" s="368"/>
      <c r="O61" s="369"/>
      <c r="P61" s="369"/>
      <c r="Q61" s="369"/>
      <c r="R61" s="369"/>
      <c r="S61" s="369"/>
      <c r="T61" s="369"/>
      <c r="U61" s="369"/>
      <c r="V61" s="369"/>
      <c r="W61" s="369"/>
      <c r="X61" s="839"/>
      <c r="Y61" s="840"/>
      <c r="Z61" s="300"/>
      <c r="AA61" s="301"/>
      <c r="AB61" s="301"/>
      <c r="AC61" s="301"/>
      <c r="AD61" s="301"/>
      <c r="AE61" s="302"/>
      <c r="AF61" s="302"/>
      <c r="AG61" s="302"/>
      <c r="AH61" s="301"/>
      <c r="AI61" s="302"/>
      <c r="AJ61" s="302"/>
      <c r="AK61" s="302"/>
      <c r="AL61" s="301"/>
      <c r="AM61" s="301"/>
      <c r="AN61" s="302"/>
      <c r="AO61" s="302"/>
      <c r="AP61" s="302"/>
      <c r="AQ61" s="303"/>
      <c r="AR61" s="303"/>
      <c r="AS61" s="303"/>
      <c r="AT61" s="304"/>
      <c r="AU61" s="304"/>
      <c r="AV61" s="304"/>
      <c r="AW61" s="304"/>
      <c r="AX61" s="304"/>
      <c r="AY61" s="304"/>
      <c r="AZ61" s="304"/>
      <c r="BA61" s="304"/>
      <c r="BB61" s="304"/>
      <c r="BC61" s="304"/>
      <c r="BD61" s="305"/>
    </row>
    <row r="62" spans="2:71" ht="5.15" customHeight="1" x14ac:dyDescent="0.2">
      <c r="B62" s="360"/>
      <c r="C62" s="361"/>
      <c r="D62" s="361"/>
      <c r="E62" s="361"/>
      <c r="F62" s="361"/>
      <c r="G62" s="361"/>
      <c r="H62" s="361"/>
      <c r="I62" s="361"/>
      <c r="J62" s="361"/>
      <c r="K62" s="361"/>
      <c r="L62" s="361"/>
      <c r="M62" s="362"/>
      <c r="N62" s="368"/>
      <c r="O62" s="369"/>
      <c r="P62" s="369"/>
      <c r="Q62" s="369"/>
      <c r="R62" s="369"/>
      <c r="S62" s="369"/>
      <c r="T62" s="369"/>
      <c r="U62" s="369"/>
      <c r="V62" s="369"/>
      <c r="W62" s="369"/>
      <c r="X62" s="839"/>
      <c r="Y62" s="840"/>
      <c r="Z62" s="306"/>
      <c r="AA62" s="303"/>
      <c r="AB62" s="303"/>
      <c r="AC62" s="303"/>
      <c r="AD62" s="307"/>
      <c r="AE62" s="307"/>
      <c r="AF62" s="307"/>
      <c r="AG62" s="307"/>
      <c r="AH62" s="307"/>
      <c r="AI62" s="307"/>
      <c r="AJ62" s="307"/>
      <c r="AK62" s="307"/>
      <c r="AL62" s="307"/>
      <c r="AM62" s="308"/>
      <c r="AN62" s="308"/>
      <c r="AO62" s="290"/>
      <c r="AP62" s="290"/>
      <c r="AQ62" s="290"/>
      <c r="AR62" s="290"/>
      <c r="AS62" s="290"/>
      <c r="AT62" s="290"/>
      <c r="AU62" s="290"/>
      <c r="AV62" s="290"/>
      <c r="AW62" s="290"/>
      <c r="AX62" s="290"/>
      <c r="AY62" s="290"/>
      <c r="AZ62" s="290"/>
      <c r="BA62" s="290"/>
      <c r="BB62" s="290"/>
      <c r="BC62" s="290"/>
      <c r="BD62" s="291"/>
    </row>
    <row r="63" spans="2:71" ht="5.15" customHeight="1" x14ac:dyDescent="0.2">
      <c r="B63" s="360"/>
      <c r="C63" s="361"/>
      <c r="D63" s="361"/>
      <c r="E63" s="361"/>
      <c r="F63" s="361"/>
      <c r="G63" s="361"/>
      <c r="H63" s="361"/>
      <c r="I63" s="361"/>
      <c r="J63" s="361"/>
      <c r="K63" s="361"/>
      <c r="L63" s="361"/>
      <c r="M63" s="362"/>
      <c r="N63" s="368"/>
      <c r="O63" s="369"/>
      <c r="P63" s="369"/>
      <c r="Q63" s="369"/>
      <c r="R63" s="369"/>
      <c r="S63" s="369"/>
      <c r="T63" s="369"/>
      <c r="U63" s="369"/>
      <c r="V63" s="369"/>
      <c r="W63" s="369"/>
      <c r="X63" s="839"/>
      <c r="Y63" s="840"/>
      <c r="Z63" s="306"/>
      <c r="AA63" s="303"/>
      <c r="AB63" s="303"/>
      <c r="AC63" s="303"/>
      <c r="AD63" s="307"/>
      <c r="AE63" s="307"/>
      <c r="AF63" s="307"/>
      <c r="AG63" s="307"/>
      <c r="AH63" s="307"/>
      <c r="AI63" s="307"/>
      <c r="AJ63" s="307"/>
      <c r="AK63" s="307"/>
      <c r="AL63" s="307"/>
      <c r="AM63" s="308"/>
      <c r="AN63" s="308"/>
      <c r="AO63" s="290"/>
      <c r="AP63" s="290"/>
      <c r="AQ63" s="290"/>
      <c r="AR63" s="290"/>
      <c r="AS63" s="290"/>
      <c r="AT63" s="290"/>
      <c r="AU63" s="290"/>
      <c r="AV63" s="290"/>
      <c r="AW63" s="290"/>
      <c r="AX63" s="290"/>
      <c r="AY63" s="290"/>
      <c r="AZ63" s="290"/>
      <c r="BA63" s="290"/>
      <c r="BB63" s="290"/>
      <c r="BC63" s="290"/>
      <c r="BD63" s="291"/>
    </row>
    <row r="64" spans="2:71" ht="5.15" customHeight="1" x14ac:dyDescent="0.2">
      <c r="B64" s="360"/>
      <c r="C64" s="361"/>
      <c r="D64" s="361"/>
      <c r="E64" s="361"/>
      <c r="F64" s="361"/>
      <c r="G64" s="361"/>
      <c r="H64" s="361"/>
      <c r="I64" s="361"/>
      <c r="J64" s="361"/>
      <c r="K64" s="361"/>
      <c r="L64" s="361"/>
      <c r="M64" s="362"/>
      <c r="N64" s="368"/>
      <c r="O64" s="369"/>
      <c r="P64" s="369"/>
      <c r="Q64" s="369"/>
      <c r="R64" s="369"/>
      <c r="S64" s="369"/>
      <c r="T64" s="369"/>
      <c r="U64" s="369"/>
      <c r="V64" s="369"/>
      <c r="W64" s="369"/>
      <c r="X64" s="839"/>
      <c r="Y64" s="840"/>
      <c r="Z64" s="306"/>
      <c r="AA64" s="303"/>
      <c r="AB64" s="303"/>
      <c r="AC64" s="303"/>
      <c r="AD64" s="307"/>
      <c r="AE64" s="307"/>
      <c r="AF64" s="307"/>
      <c r="AG64" s="307"/>
      <c r="AH64" s="307"/>
      <c r="AI64" s="307"/>
      <c r="AJ64" s="307"/>
      <c r="AK64" s="307"/>
      <c r="AL64" s="307"/>
      <c r="AM64" s="308"/>
      <c r="AN64" s="308"/>
      <c r="AO64" s="290"/>
      <c r="AP64" s="290"/>
      <c r="AQ64" s="290"/>
      <c r="AR64" s="290"/>
      <c r="AS64" s="290"/>
      <c r="AT64" s="290"/>
      <c r="AU64" s="290"/>
      <c r="AV64" s="290"/>
      <c r="AW64" s="290"/>
      <c r="AX64" s="290"/>
      <c r="AY64" s="290"/>
      <c r="AZ64" s="290"/>
      <c r="BA64" s="290"/>
      <c r="BB64" s="290"/>
      <c r="BC64" s="290"/>
      <c r="BD64" s="291"/>
    </row>
    <row r="65" spans="2:60" ht="5.15" customHeight="1" x14ac:dyDescent="0.2">
      <c r="B65" s="363"/>
      <c r="C65" s="364"/>
      <c r="D65" s="364"/>
      <c r="E65" s="364"/>
      <c r="F65" s="364"/>
      <c r="G65" s="364"/>
      <c r="H65" s="364"/>
      <c r="I65" s="364"/>
      <c r="J65" s="364"/>
      <c r="K65" s="364"/>
      <c r="L65" s="364"/>
      <c r="M65" s="365"/>
      <c r="N65" s="370"/>
      <c r="O65" s="371"/>
      <c r="P65" s="371"/>
      <c r="Q65" s="371"/>
      <c r="R65" s="371"/>
      <c r="S65" s="371"/>
      <c r="T65" s="371"/>
      <c r="U65" s="371"/>
      <c r="V65" s="371"/>
      <c r="W65" s="371"/>
      <c r="X65" s="841"/>
      <c r="Y65" s="842"/>
      <c r="Z65" s="309"/>
      <c r="AA65" s="310"/>
      <c r="AB65" s="310"/>
      <c r="AC65" s="310"/>
      <c r="AD65" s="311"/>
      <c r="AE65" s="311"/>
      <c r="AF65" s="311"/>
      <c r="AG65" s="311"/>
      <c r="AH65" s="311"/>
      <c r="AI65" s="311"/>
      <c r="AJ65" s="311"/>
      <c r="AK65" s="311"/>
      <c r="AL65" s="311"/>
      <c r="AM65" s="312"/>
      <c r="AN65" s="312"/>
      <c r="AO65" s="292"/>
      <c r="AP65" s="292"/>
      <c r="AQ65" s="292"/>
      <c r="AR65" s="292"/>
      <c r="AS65" s="292"/>
      <c r="AT65" s="292"/>
      <c r="AU65" s="292"/>
      <c r="AV65" s="292"/>
      <c r="AW65" s="292"/>
      <c r="AX65" s="292"/>
      <c r="AY65" s="292"/>
      <c r="AZ65" s="292"/>
      <c r="BA65" s="292"/>
      <c r="BB65" s="292"/>
      <c r="BC65" s="292"/>
      <c r="BD65" s="293"/>
    </row>
    <row r="66" spans="2:60" ht="5.15" customHeight="1" x14ac:dyDescent="0.2">
      <c r="B66" s="618" t="s">
        <v>17</v>
      </c>
      <c r="C66" s="348"/>
      <c r="D66" s="348"/>
      <c r="E66" s="348"/>
      <c r="F66" s="348"/>
      <c r="G66" s="348"/>
      <c r="H66" s="957"/>
      <c r="I66" s="958"/>
      <c r="J66" s="958"/>
      <c r="K66" s="958"/>
      <c r="L66" s="958"/>
      <c r="M66" s="958"/>
      <c r="N66" s="958"/>
      <c r="O66" s="958"/>
      <c r="P66" s="958"/>
      <c r="Q66" s="958"/>
      <c r="R66" s="958"/>
      <c r="S66" s="837" t="s">
        <v>13</v>
      </c>
      <c r="T66" s="838"/>
      <c r="U66" s="475" t="s">
        <v>131</v>
      </c>
      <c r="V66" s="540"/>
      <c r="W66" s="540"/>
      <c r="X66" s="540"/>
      <c r="Y66" s="540"/>
      <c r="Z66" s="540"/>
      <c r="AA66" s="541"/>
      <c r="AB66" s="951"/>
      <c r="AC66" s="952"/>
      <c r="AD66" s="952"/>
      <c r="AE66" s="952"/>
      <c r="AF66" s="952"/>
      <c r="AG66" s="837" t="s">
        <v>8</v>
      </c>
      <c r="AH66" s="838"/>
      <c r="AI66" s="963" t="s">
        <v>200</v>
      </c>
      <c r="AJ66" s="964"/>
      <c r="AK66" s="964"/>
      <c r="AL66" s="964"/>
      <c r="AM66" s="964"/>
      <c r="AN66" s="964"/>
      <c r="AO66" s="964"/>
      <c r="AP66" s="964"/>
      <c r="AQ66" s="964"/>
      <c r="AR66" s="964"/>
      <c r="AS66" s="964"/>
      <c r="AT66" s="964"/>
      <c r="AU66" s="964"/>
      <c r="AV66" s="964"/>
      <c r="AW66" s="964"/>
      <c r="AX66" s="964"/>
      <c r="AY66" s="964"/>
      <c r="AZ66" s="964"/>
      <c r="BA66" s="964"/>
      <c r="BB66" s="964"/>
      <c r="BC66" s="964"/>
      <c r="BD66" s="965"/>
    </row>
    <row r="67" spans="2:60" ht="5.15" customHeight="1" x14ac:dyDescent="0.2">
      <c r="B67" s="477"/>
      <c r="C67" s="349"/>
      <c r="D67" s="349"/>
      <c r="E67" s="349"/>
      <c r="F67" s="349"/>
      <c r="G67" s="349"/>
      <c r="H67" s="959"/>
      <c r="I67" s="960"/>
      <c r="J67" s="960"/>
      <c r="K67" s="960"/>
      <c r="L67" s="960"/>
      <c r="M67" s="960"/>
      <c r="N67" s="960"/>
      <c r="O67" s="960"/>
      <c r="P67" s="960"/>
      <c r="Q67" s="960"/>
      <c r="R67" s="960"/>
      <c r="S67" s="839"/>
      <c r="T67" s="840"/>
      <c r="U67" s="542"/>
      <c r="V67" s="543"/>
      <c r="W67" s="543"/>
      <c r="X67" s="543"/>
      <c r="Y67" s="543"/>
      <c r="Z67" s="543"/>
      <c r="AA67" s="544"/>
      <c r="AB67" s="953"/>
      <c r="AC67" s="954"/>
      <c r="AD67" s="954"/>
      <c r="AE67" s="954"/>
      <c r="AF67" s="954"/>
      <c r="AG67" s="839"/>
      <c r="AH67" s="840"/>
      <c r="AI67" s="966"/>
      <c r="AJ67" s="967"/>
      <c r="AK67" s="967"/>
      <c r="AL67" s="967"/>
      <c r="AM67" s="967"/>
      <c r="AN67" s="967"/>
      <c r="AO67" s="967"/>
      <c r="AP67" s="967"/>
      <c r="AQ67" s="967"/>
      <c r="AR67" s="967"/>
      <c r="AS67" s="967"/>
      <c r="AT67" s="967"/>
      <c r="AU67" s="967"/>
      <c r="AV67" s="967"/>
      <c r="AW67" s="967"/>
      <c r="AX67" s="967"/>
      <c r="AY67" s="967"/>
      <c r="AZ67" s="967"/>
      <c r="BA67" s="967"/>
      <c r="BB67" s="967"/>
      <c r="BC67" s="967"/>
      <c r="BD67" s="968"/>
    </row>
    <row r="68" spans="2:60" ht="5.15" customHeight="1" x14ac:dyDescent="0.2">
      <c r="B68" s="477"/>
      <c r="C68" s="349"/>
      <c r="D68" s="349"/>
      <c r="E68" s="349"/>
      <c r="F68" s="349"/>
      <c r="G68" s="349"/>
      <c r="H68" s="959"/>
      <c r="I68" s="960"/>
      <c r="J68" s="960"/>
      <c r="K68" s="960"/>
      <c r="L68" s="960"/>
      <c r="M68" s="960"/>
      <c r="N68" s="960"/>
      <c r="O68" s="960"/>
      <c r="P68" s="960"/>
      <c r="Q68" s="960"/>
      <c r="R68" s="960"/>
      <c r="S68" s="839"/>
      <c r="T68" s="840"/>
      <c r="U68" s="542"/>
      <c r="V68" s="543"/>
      <c r="W68" s="543"/>
      <c r="X68" s="543"/>
      <c r="Y68" s="543"/>
      <c r="Z68" s="543"/>
      <c r="AA68" s="544"/>
      <c r="AB68" s="953"/>
      <c r="AC68" s="954"/>
      <c r="AD68" s="954"/>
      <c r="AE68" s="954"/>
      <c r="AF68" s="954"/>
      <c r="AG68" s="839"/>
      <c r="AH68" s="840"/>
      <c r="AI68" s="966"/>
      <c r="AJ68" s="967"/>
      <c r="AK68" s="967"/>
      <c r="AL68" s="967"/>
      <c r="AM68" s="967"/>
      <c r="AN68" s="967"/>
      <c r="AO68" s="967"/>
      <c r="AP68" s="967"/>
      <c r="AQ68" s="967"/>
      <c r="AR68" s="967"/>
      <c r="AS68" s="967"/>
      <c r="AT68" s="967"/>
      <c r="AU68" s="967"/>
      <c r="AV68" s="967"/>
      <c r="AW68" s="967"/>
      <c r="AX68" s="967"/>
      <c r="AY68" s="967"/>
      <c r="AZ68" s="967"/>
      <c r="BA68" s="967"/>
      <c r="BB68" s="967"/>
      <c r="BC68" s="967"/>
      <c r="BD68" s="968"/>
    </row>
    <row r="69" spans="2:60" ht="5.15" customHeight="1" x14ac:dyDescent="0.2">
      <c r="B69" s="477"/>
      <c r="C69" s="349"/>
      <c r="D69" s="349"/>
      <c r="E69" s="349"/>
      <c r="F69" s="349"/>
      <c r="G69" s="349"/>
      <c r="H69" s="959"/>
      <c r="I69" s="960"/>
      <c r="J69" s="960"/>
      <c r="K69" s="960"/>
      <c r="L69" s="960"/>
      <c r="M69" s="960"/>
      <c r="N69" s="960"/>
      <c r="O69" s="960"/>
      <c r="P69" s="960"/>
      <c r="Q69" s="960"/>
      <c r="R69" s="960"/>
      <c r="S69" s="839"/>
      <c r="T69" s="840"/>
      <c r="U69" s="542"/>
      <c r="V69" s="543"/>
      <c r="W69" s="543"/>
      <c r="X69" s="543"/>
      <c r="Y69" s="543"/>
      <c r="Z69" s="543"/>
      <c r="AA69" s="544"/>
      <c r="AB69" s="953"/>
      <c r="AC69" s="954"/>
      <c r="AD69" s="954"/>
      <c r="AE69" s="954"/>
      <c r="AF69" s="954"/>
      <c r="AG69" s="839"/>
      <c r="AH69" s="840"/>
      <c r="AI69" s="966"/>
      <c r="AJ69" s="967"/>
      <c r="AK69" s="967"/>
      <c r="AL69" s="967"/>
      <c r="AM69" s="967"/>
      <c r="AN69" s="967"/>
      <c r="AO69" s="967"/>
      <c r="AP69" s="967"/>
      <c r="AQ69" s="967"/>
      <c r="AR69" s="967"/>
      <c r="AS69" s="967"/>
      <c r="AT69" s="967"/>
      <c r="AU69" s="967"/>
      <c r="AV69" s="967"/>
      <c r="AW69" s="967"/>
      <c r="AX69" s="967"/>
      <c r="AY69" s="967"/>
      <c r="AZ69" s="967"/>
      <c r="BA69" s="967"/>
      <c r="BB69" s="967"/>
      <c r="BC69" s="967"/>
      <c r="BD69" s="968"/>
    </row>
    <row r="70" spans="2:60" ht="5.15" customHeight="1" x14ac:dyDescent="0.2">
      <c r="B70" s="477"/>
      <c r="C70" s="349"/>
      <c r="D70" s="349"/>
      <c r="E70" s="349"/>
      <c r="F70" s="349"/>
      <c r="G70" s="349"/>
      <c r="H70" s="959"/>
      <c r="I70" s="960"/>
      <c r="J70" s="960"/>
      <c r="K70" s="960"/>
      <c r="L70" s="960"/>
      <c r="M70" s="960"/>
      <c r="N70" s="960"/>
      <c r="O70" s="960"/>
      <c r="P70" s="960"/>
      <c r="Q70" s="960"/>
      <c r="R70" s="960"/>
      <c r="S70" s="839"/>
      <c r="T70" s="840"/>
      <c r="U70" s="542"/>
      <c r="V70" s="543"/>
      <c r="W70" s="543"/>
      <c r="X70" s="543"/>
      <c r="Y70" s="543"/>
      <c r="Z70" s="543"/>
      <c r="AA70" s="544"/>
      <c r="AB70" s="953"/>
      <c r="AC70" s="954"/>
      <c r="AD70" s="954"/>
      <c r="AE70" s="954"/>
      <c r="AF70" s="954"/>
      <c r="AG70" s="839"/>
      <c r="AH70" s="840"/>
      <c r="AI70" s="966"/>
      <c r="AJ70" s="967"/>
      <c r="AK70" s="967"/>
      <c r="AL70" s="967"/>
      <c r="AM70" s="967"/>
      <c r="AN70" s="967"/>
      <c r="AO70" s="967"/>
      <c r="AP70" s="967"/>
      <c r="AQ70" s="967"/>
      <c r="AR70" s="967"/>
      <c r="AS70" s="967"/>
      <c r="AT70" s="967"/>
      <c r="AU70" s="967"/>
      <c r="AV70" s="967"/>
      <c r="AW70" s="967"/>
      <c r="AX70" s="967"/>
      <c r="AY70" s="967"/>
      <c r="AZ70" s="967"/>
      <c r="BA70" s="967"/>
      <c r="BB70" s="967"/>
      <c r="BC70" s="967"/>
      <c r="BD70" s="968"/>
    </row>
    <row r="71" spans="2:60" ht="5.15" customHeight="1" x14ac:dyDescent="0.2">
      <c r="B71" s="479"/>
      <c r="C71" s="350"/>
      <c r="D71" s="350"/>
      <c r="E71" s="350"/>
      <c r="F71" s="350"/>
      <c r="G71" s="350"/>
      <c r="H71" s="961"/>
      <c r="I71" s="962"/>
      <c r="J71" s="962"/>
      <c r="K71" s="962"/>
      <c r="L71" s="962"/>
      <c r="M71" s="962"/>
      <c r="N71" s="962"/>
      <c r="O71" s="962"/>
      <c r="P71" s="962"/>
      <c r="Q71" s="962"/>
      <c r="R71" s="962"/>
      <c r="S71" s="841"/>
      <c r="T71" s="842"/>
      <c r="U71" s="545"/>
      <c r="V71" s="546"/>
      <c r="W71" s="546"/>
      <c r="X71" s="546"/>
      <c r="Y71" s="546"/>
      <c r="Z71" s="546"/>
      <c r="AA71" s="547"/>
      <c r="AB71" s="955"/>
      <c r="AC71" s="956"/>
      <c r="AD71" s="956"/>
      <c r="AE71" s="956"/>
      <c r="AF71" s="956"/>
      <c r="AG71" s="841"/>
      <c r="AH71" s="842"/>
      <c r="AI71" s="969"/>
      <c r="AJ71" s="970"/>
      <c r="AK71" s="970"/>
      <c r="AL71" s="970"/>
      <c r="AM71" s="970"/>
      <c r="AN71" s="970"/>
      <c r="AO71" s="970"/>
      <c r="AP71" s="970"/>
      <c r="AQ71" s="970"/>
      <c r="AR71" s="970"/>
      <c r="AS71" s="970"/>
      <c r="AT71" s="970"/>
      <c r="AU71" s="970"/>
      <c r="AV71" s="970"/>
      <c r="AW71" s="970"/>
      <c r="AX71" s="970"/>
      <c r="AY71" s="970"/>
      <c r="AZ71" s="970"/>
      <c r="BA71" s="970"/>
      <c r="BB71" s="970"/>
      <c r="BC71" s="970"/>
      <c r="BD71" s="971"/>
    </row>
    <row r="72" spans="2:60" ht="3" customHeight="1" x14ac:dyDescent="0.2">
      <c r="B72" s="375" t="s">
        <v>56</v>
      </c>
      <c r="C72" s="376"/>
      <c r="D72" s="376"/>
      <c r="E72" s="376"/>
      <c r="F72" s="376"/>
      <c r="G72" s="376"/>
      <c r="H72" s="376"/>
      <c r="I72" s="376"/>
      <c r="J72" s="377"/>
      <c r="K72" s="39"/>
      <c r="L72" s="849" t="s">
        <v>156</v>
      </c>
      <c r="M72" s="850"/>
      <c r="N72" s="850"/>
      <c r="O72" s="850"/>
      <c r="P72" s="850"/>
      <c r="Q72" s="850"/>
      <c r="R72" s="850"/>
      <c r="S72" s="850"/>
      <c r="T72" s="851"/>
      <c r="U72" s="407" t="s">
        <v>47</v>
      </c>
      <c r="V72" s="407"/>
      <c r="W72" s="407"/>
      <c r="X72" s="407"/>
      <c r="Y72" s="410"/>
      <c r="Z72" s="410"/>
      <c r="AA72" s="410"/>
      <c r="AB72" s="410"/>
      <c r="AC72" s="410"/>
      <c r="AD72" s="410"/>
      <c r="AE72" s="410"/>
      <c r="AF72" s="410"/>
      <c r="AG72" s="837" t="s">
        <v>13</v>
      </c>
      <c r="AH72" s="837"/>
      <c r="AI72" s="344"/>
      <c r="AJ72" s="288"/>
      <c r="AK72" s="288"/>
      <c r="AL72" s="367"/>
      <c r="AM72" s="367"/>
      <c r="AN72" s="367"/>
      <c r="AO72" s="348" t="s">
        <v>10</v>
      </c>
      <c r="AP72" s="348"/>
      <c r="AQ72" s="367"/>
      <c r="AR72" s="367"/>
      <c r="AS72" s="367"/>
      <c r="AT72" s="871" t="s">
        <v>142</v>
      </c>
      <c r="AU72" s="871"/>
      <c r="AV72" s="871"/>
      <c r="AW72" s="871"/>
      <c r="AX72" s="871"/>
      <c r="AY72" s="288"/>
      <c r="AZ72" s="313"/>
      <c r="BA72" s="313"/>
      <c r="BB72" s="313"/>
      <c r="BC72" s="313"/>
      <c r="BD72" s="314"/>
      <c r="BE72" s="38"/>
      <c r="BF72" s="37"/>
      <c r="BG72" s="37"/>
      <c r="BH72" s="37"/>
    </row>
    <row r="73" spans="2:60" ht="9.75" customHeight="1" x14ac:dyDescent="0.2">
      <c r="B73" s="378"/>
      <c r="C73" s="379"/>
      <c r="D73" s="379"/>
      <c r="E73" s="379"/>
      <c r="F73" s="379"/>
      <c r="G73" s="379"/>
      <c r="H73" s="379"/>
      <c r="I73" s="379"/>
      <c r="J73" s="380"/>
      <c r="K73" s="40"/>
      <c r="L73" s="852"/>
      <c r="M73" s="853"/>
      <c r="N73" s="853"/>
      <c r="O73" s="853"/>
      <c r="P73" s="853"/>
      <c r="Q73" s="853"/>
      <c r="R73" s="853"/>
      <c r="S73" s="853"/>
      <c r="T73" s="854"/>
      <c r="U73" s="408"/>
      <c r="V73" s="408"/>
      <c r="W73" s="408"/>
      <c r="X73" s="408"/>
      <c r="Y73" s="411"/>
      <c r="Z73" s="411"/>
      <c r="AA73" s="411"/>
      <c r="AB73" s="411"/>
      <c r="AC73" s="411"/>
      <c r="AD73" s="411"/>
      <c r="AE73" s="411"/>
      <c r="AF73" s="411"/>
      <c r="AG73" s="839"/>
      <c r="AH73" s="839"/>
      <c r="AI73" s="829" t="s">
        <v>11</v>
      </c>
      <c r="AJ73" s="349"/>
      <c r="AK73" s="349"/>
      <c r="AL73" s="369"/>
      <c r="AM73" s="369"/>
      <c r="AN73" s="369"/>
      <c r="AO73" s="349"/>
      <c r="AP73" s="349"/>
      <c r="AQ73" s="369"/>
      <c r="AR73" s="369"/>
      <c r="AS73" s="369"/>
      <c r="AT73" s="386"/>
      <c r="AU73" s="386"/>
      <c r="AV73" s="386"/>
      <c r="AW73" s="386"/>
      <c r="AX73" s="386"/>
      <c r="AY73" s="278" t="s">
        <v>57</v>
      </c>
      <c r="AZ73" s="865" t="s">
        <v>186</v>
      </c>
      <c r="BA73" s="866"/>
      <c r="BB73" s="866"/>
      <c r="BC73" s="866"/>
      <c r="BD73" s="867"/>
      <c r="BE73" s="38"/>
      <c r="BF73" s="37"/>
      <c r="BG73" s="37"/>
      <c r="BH73" s="37"/>
    </row>
    <row r="74" spans="2:60" ht="5.15" customHeight="1" x14ac:dyDescent="0.2">
      <c r="B74" s="378"/>
      <c r="C74" s="379"/>
      <c r="D74" s="379"/>
      <c r="E74" s="379"/>
      <c r="F74" s="379"/>
      <c r="G74" s="379"/>
      <c r="H74" s="379"/>
      <c r="I74" s="379"/>
      <c r="J74" s="380"/>
      <c r="K74" s="40"/>
      <c r="L74" s="852"/>
      <c r="M74" s="853"/>
      <c r="N74" s="853"/>
      <c r="O74" s="853"/>
      <c r="P74" s="853"/>
      <c r="Q74" s="853"/>
      <c r="R74" s="853"/>
      <c r="S74" s="853"/>
      <c r="T74" s="854"/>
      <c r="U74" s="408"/>
      <c r="V74" s="408"/>
      <c r="W74" s="408"/>
      <c r="X74" s="408"/>
      <c r="Y74" s="411"/>
      <c r="Z74" s="411"/>
      <c r="AA74" s="411"/>
      <c r="AB74" s="411"/>
      <c r="AC74" s="411"/>
      <c r="AD74" s="411"/>
      <c r="AE74" s="411"/>
      <c r="AF74" s="411"/>
      <c r="AG74" s="839"/>
      <c r="AH74" s="839"/>
      <c r="AI74" s="829"/>
      <c r="AJ74" s="349"/>
      <c r="AK74" s="349"/>
      <c r="AL74" s="369"/>
      <c r="AM74" s="369"/>
      <c r="AN74" s="369"/>
      <c r="AO74" s="349"/>
      <c r="AP74" s="349"/>
      <c r="AQ74" s="369"/>
      <c r="AR74" s="369"/>
      <c r="AS74" s="369"/>
      <c r="AT74" s="386"/>
      <c r="AU74" s="386"/>
      <c r="AV74" s="386"/>
      <c r="AW74" s="386"/>
      <c r="AX74" s="386"/>
      <c r="AY74" s="268"/>
      <c r="AZ74" s="267"/>
      <c r="BA74" s="267"/>
      <c r="BB74" s="267"/>
      <c r="BC74" s="267"/>
      <c r="BD74" s="28"/>
      <c r="BE74" s="38"/>
      <c r="BF74" s="37"/>
      <c r="BG74" s="37"/>
      <c r="BH74" s="37"/>
    </row>
    <row r="75" spans="2:60" ht="9.75" customHeight="1" x14ac:dyDescent="0.2">
      <c r="B75" s="378"/>
      <c r="C75" s="379"/>
      <c r="D75" s="379"/>
      <c r="E75" s="379"/>
      <c r="F75" s="379"/>
      <c r="G75" s="379"/>
      <c r="H75" s="379"/>
      <c r="I75" s="379"/>
      <c r="J75" s="380"/>
      <c r="K75" s="40"/>
      <c r="L75" s="875" t="s">
        <v>157</v>
      </c>
      <c r="M75" s="876"/>
      <c r="N75" s="876"/>
      <c r="O75" s="876"/>
      <c r="P75" s="876"/>
      <c r="Q75" s="876"/>
      <c r="R75" s="876"/>
      <c r="S75" s="876"/>
      <c r="T75" s="877"/>
      <c r="U75" s="408"/>
      <c r="V75" s="408"/>
      <c r="W75" s="408"/>
      <c r="X75" s="408"/>
      <c r="Y75" s="411"/>
      <c r="Z75" s="411"/>
      <c r="AA75" s="411"/>
      <c r="AB75" s="411"/>
      <c r="AC75" s="411"/>
      <c r="AD75" s="411"/>
      <c r="AE75" s="411"/>
      <c r="AF75" s="411"/>
      <c r="AG75" s="839"/>
      <c r="AH75" s="839"/>
      <c r="AI75" s="830" t="s">
        <v>222</v>
      </c>
      <c r="AJ75" s="831"/>
      <c r="AK75" s="831"/>
      <c r="AL75" s="369"/>
      <c r="AM75" s="369"/>
      <c r="AN75" s="369"/>
      <c r="AO75" s="349"/>
      <c r="AP75" s="349"/>
      <c r="AQ75" s="369"/>
      <c r="AR75" s="369"/>
      <c r="AS75" s="369"/>
      <c r="AT75" s="386"/>
      <c r="AU75" s="386"/>
      <c r="AV75" s="386"/>
      <c r="AW75" s="386"/>
      <c r="AX75" s="386"/>
      <c r="AY75" s="278" t="s">
        <v>57</v>
      </c>
      <c r="AZ75" s="868" t="s">
        <v>187</v>
      </c>
      <c r="BA75" s="869"/>
      <c r="BB75" s="869"/>
      <c r="BC75" s="869"/>
      <c r="BD75" s="870"/>
      <c r="BE75" s="38"/>
      <c r="BF75" s="37"/>
      <c r="BG75" s="37"/>
      <c r="BH75" s="37"/>
    </row>
    <row r="76" spans="2:60" ht="3.75" customHeight="1" x14ac:dyDescent="0.2">
      <c r="B76" s="381"/>
      <c r="C76" s="382"/>
      <c r="D76" s="382"/>
      <c r="E76" s="382"/>
      <c r="F76" s="382"/>
      <c r="G76" s="382"/>
      <c r="H76" s="382"/>
      <c r="I76" s="382"/>
      <c r="J76" s="383"/>
      <c r="K76" s="40"/>
      <c r="L76" s="878"/>
      <c r="M76" s="879"/>
      <c r="N76" s="879"/>
      <c r="O76" s="879"/>
      <c r="P76" s="879"/>
      <c r="Q76" s="879"/>
      <c r="R76" s="879"/>
      <c r="S76" s="879"/>
      <c r="T76" s="880"/>
      <c r="U76" s="409"/>
      <c r="V76" s="409"/>
      <c r="W76" s="409"/>
      <c r="X76" s="409"/>
      <c r="Y76" s="412"/>
      <c r="Z76" s="412"/>
      <c r="AA76" s="412"/>
      <c r="AB76" s="412"/>
      <c r="AC76" s="412"/>
      <c r="AD76" s="412"/>
      <c r="AE76" s="412"/>
      <c r="AF76" s="412"/>
      <c r="AG76" s="841"/>
      <c r="AH76" s="841"/>
      <c r="AI76" s="832"/>
      <c r="AJ76" s="833"/>
      <c r="AK76" s="833"/>
      <c r="AL76" s="371"/>
      <c r="AM76" s="371"/>
      <c r="AN76" s="371"/>
      <c r="AO76" s="350"/>
      <c r="AP76" s="350"/>
      <c r="AQ76" s="371"/>
      <c r="AR76" s="371"/>
      <c r="AS76" s="371"/>
      <c r="AT76" s="585"/>
      <c r="AU76" s="585"/>
      <c r="AV76" s="585"/>
      <c r="AW76" s="585"/>
      <c r="AX76" s="585"/>
      <c r="AY76" s="289"/>
      <c r="AZ76" s="317"/>
      <c r="BA76" s="317"/>
      <c r="BB76" s="317"/>
      <c r="BC76" s="317"/>
      <c r="BD76" s="318"/>
      <c r="BE76" s="38"/>
      <c r="BF76" s="37"/>
      <c r="BG76" s="37"/>
      <c r="BH76" s="37"/>
    </row>
    <row r="77" spans="2:60" ht="3" customHeight="1" x14ac:dyDescent="0.2">
      <c r="B77" s="38"/>
      <c r="C77" s="37"/>
      <c r="D77" s="386" t="s">
        <v>148</v>
      </c>
      <c r="E77" s="386"/>
      <c r="F77" s="386"/>
      <c r="G77" s="386"/>
      <c r="H77" s="386"/>
      <c r="I77" s="386"/>
      <c r="J77" s="386"/>
      <c r="K77" s="387"/>
      <c r="L77" s="398" t="s">
        <v>150</v>
      </c>
      <c r="M77" s="399"/>
      <c r="N77" s="399"/>
      <c r="O77" s="399"/>
      <c r="P77" s="399"/>
      <c r="Q77" s="399"/>
      <c r="R77" s="399"/>
      <c r="S77" s="399"/>
      <c r="T77" s="400"/>
      <c r="U77" s="407" t="s">
        <v>47</v>
      </c>
      <c r="V77" s="407"/>
      <c r="W77" s="407"/>
      <c r="X77" s="407"/>
      <c r="Y77" s="410"/>
      <c r="Z77" s="410"/>
      <c r="AA77" s="410"/>
      <c r="AB77" s="410"/>
      <c r="AC77" s="410"/>
      <c r="AD77" s="410"/>
      <c r="AE77" s="410"/>
      <c r="AF77" s="410"/>
      <c r="AG77" s="837" t="s">
        <v>13</v>
      </c>
      <c r="AH77" s="837"/>
      <c r="AI77" s="344"/>
      <c r="AJ77" s="288"/>
      <c r="AK77" s="288"/>
      <c r="AL77" s="367"/>
      <c r="AM77" s="367"/>
      <c r="AN77" s="367"/>
      <c r="AO77" s="348" t="s">
        <v>10</v>
      </c>
      <c r="AP77" s="348"/>
      <c r="AQ77" s="367"/>
      <c r="AR77" s="367"/>
      <c r="AS77" s="367"/>
      <c r="AT77" s="871" t="s">
        <v>142</v>
      </c>
      <c r="AU77" s="871"/>
      <c r="AV77" s="871"/>
      <c r="AW77" s="871"/>
      <c r="AX77" s="871"/>
      <c r="AY77" s="288"/>
      <c r="AZ77" s="313"/>
      <c r="BA77" s="313"/>
      <c r="BB77" s="313"/>
      <c r="BC77" s="313"/>
      <c r="BD77" s="314"/>
      <c r="BE77" s="38"/>
      <c r="BF77" s="37"/>
      <c r="BG77" s="37"/>
      <c r="BH77" s="37"/>
    </row>
    <row r="78" spans="2:60" ht="9.75" customHeight="1" x14ac:dyDescent="0.2">
      <c r="B78" s="38"/>
      <c r="C78" s="116" t="s">
        <v>57</v>
      </c>
      <c r="D78" s="386"/>
      <c r="E78" s="386"/>
      <c r="F78" s="386"/>
      <c r="G78" s="386"/>
      <c r="H78" s="386"/>
      <c r="I78" s="386"/>
      <c r="J78" s="386"/>
      <c r="K78" s="387"/>
      <c r="L78" s="401"/>
      <c r="M78" s="402"/>
      <c r="N78" s="402"/>
      <c r="O78" s="402"/>
      <c r="P78" s="402"/>
      <c r="Q78" s="402"/>
      <c r="R78" s="402"/>
      <c r="S78" s="402"/>
      <c r="T78" s="403"/>
      <c r="U78" s="408"/>
      <c r="V78" s="408"/>
      <c r="W78" s="408"/>
      <c r="X78" s="408"/>
      <c r="Y78" s="411"/>
      <c r="Z78" s="411"/>
      <c r="AA78" s="411"/>
      <c r="AB78" s="411"/>
      <c r="AC78" s="411"/>
      <c r="AD78" s="411"/>
      <c r="AE78" s="411"/>
      <c r="AF78" s="411"/>
      <c r="AG78" s="839"/>
      <c r="AH78" s="839"/>
      <c r="AI78" s="829" t="s">
        <v>11</v>
      </c>
      <c r="AJ78" s="349"/>
      <c r="AK78" s="349"/>
      <c r="AL78" s="369"/>
      <c r="AM78" s="369"/>
      <c r="AN78" s="369"/>
      <c r="AO78" s="349"/>
      <c r="AP78" s="349"/>
      <c r="AQ78" s="369"/>
      <c r="AR78" s="369"/>
      <c r="AS78" s="369"/>
      <c r="AT78" s="386"/>
      <c r="AU78" s="386"/>
      <c r="AV78" s="386"/>
      <c r="AW78" s="386"/>
      <c r="AX78" s="386"/>
      <c r="AY78" s="278" t="s">
        <v>57</v>
      </c>
      <c r="AZ78" s="865" t="s">
        <v>186</v>
      </c>
      <c r="BA78" s="866"/>
      <c r="BB78" s="866"/>
      <c r="BC78" s="866"/>
      <c r="BD78" s="867"/>
      <c r="BE78" s="38"/>
      <c r="BF78" s="37"/>
      <c r="BG78" s="37"/>
      <c r="BH78" s="37"/>
    </row>
    <row r="79" spans="2:60" ht="4.5" customHeight="1" x14ac:dyDescent="0.2">
      <c r="B79" s="38"/>
      <c r="C79" s="37"/>
      <c r="D79" s="386"/>
      <c r="E79" s="386"/>
      <c r="F79" s="386"/>
      <c r="G79" s="386"/>
      <c r="H79" s="386"/>
      <c r="I79" s="386"/>
      <c r="J79" s="386"/>
      <c r="K79" s="387"/>
      <c r="L79" s="401"/>
      <c r="M79" s="402"/>
      <c r="N79" s="402"/>
      <c r="O79" s="402"/>
      <c r="P79" s="402"/>
      <c r="Q79" s="402"/>
      <c r="R79" s="402"/>
      <c r="S79" s="402"/>
      <c r="T79" s="403"/>
      <c r="U79" s="408"/>
      <c r="V79" s="408"/>
      <c r="W79" s="408"/>
      <c r="X79" s="408"/>
      <c r="Y79" s="411"/>
      <c r="Z79" s="411"/>
      <c r="AA79" s="411"/>
      <c r="AB79" s="411"/>
      <c r="AC79" s="411"/>
      <c r="AD79" s="411"/>
      <c r="AE79" s="411"/>
      <c r="AF79" s="411"/>
      <c r="AG79" s="839"/>
      <c r="AH79" s="839"/>
      <c r="AI79" s="829"/>
      <c r="AJ79" s="349"/>
      <c r="AK79" s="349"/>
      <c r="AL79" s="369"/>
      <c r="AM79" s="369"/>
      <c r="AN79" s="369"/>
      <c r="AO79" s="349"/>
      <c r="AP79" s="349"/>
      <c r="AQ79" s="369"/>
      <c r="AR79" s="369"/>
      <c r="AS79" s="369"/>
      <c r="AT79" s="386"/>
      <c r="AU79" s="386"/>
      <c r="AV79" s="386"/>
      <c r="AW79" s="386"/>
      <c r="AX79" s="386"/>
      <c r="AY79" s="268"/>
      <c r="AZ79" s="315"/>
      <c r="BA79" s="315"/>
      <c r="BB79" s="315"/>
      <c r="BC79" s="315"/>
      <c r="BD79" s="316"/>
      <c r="BE79" s="38"/>
      <c r="BF79" s="37"/>
      <c r="BG79" s="37"/>
      <c r="BH79" s="37"/>
    </row>
    <row r="80" spans="2:60" ht="9.75" customHeight="1" x14ac:dyDescent="0.2">
      <c r="B80" s="38"/>
      <c r="C80" s="37"/>
      <c r="D80" s="37"/>
      <c r="E80" s="37"/>
      <c r="F80" s="37"/>
      <c r="G80" s="37"/>
      <c r="H80" s="36"/>
      <c r="I80" s="40"/>
      <c r="J80" s="40"/>
      <c r="K80" s="41"/>
      <c r="L80" s="401"/>
      <c r="M80" s="402"/>
      <c r="N80" s="402"/>
      <c r="O80" s="402"/>
      <c r="P80" s="402"/>
      <c r="Q80" s="402"/>
      <c r="R80" s="402"/>
      <c r="S80" s="402"/>
      <c r="T80" s="403"/>
      <c r="U80" s="408"/>
      <c r="V80" s="408"/>
      <c r="W80" s="408"/>
      <c r="X80" s="408"/>
      <c r="Y80" s="411"/>
      <c r="Z80" s="411"/>
      <c r="AA80" s="411"/>
      <c r="AB80" s="411"/>
      <c r="AC80" s="411"/>
      <c r="AD80" s="411"/>
      <c r="AE80" s="411"/>
      <c r="AF80" s="411"/>
      <c r="AG80" s="839"/>
      <c r="AH80" s="839"/>
      <c r="AI80" s="830" t="s">
        <v>222</v>
      </c>
      <c r="AJ80" s="831"/>
      <c r="AK80" s="831"/>
      <c r="AL80" s="369"/>
      <c r="AM80" s="369"/>
      <c r="AN80" s="369"/>
      <c r="AO80" s="349"/>
      <c r="AP80" s="349"/>
      <c r="AQ80" s="369"/>
      <c r="AR80" s="369"/>
      <c r="AS80" s="369"/>
      <c r="AT80" s="386"/>
      <c r="AU80" s="386"/>
      <c r="AV80" s="386"/>
      <c r="AW80" s="386"/>
      <c r="AX80" s="386"/>
      <c r="AY80" s="278" t="s">
        <v>57</v>
      </c>
      <c r="AZ80" s="868" t="s">
        <v>187</v>
      </c>
      <c r="BA80" s="869"/>
      <c r="BB80" s="869"/>
      <c r="BC80" s="869"/>
      <c r="BD80" s="870"/>
      <c r="BE80" s="38"/>
      <c r="BF80" s="37"/>
      <c r="BG80" s="37"/>
      <c r="BH80" s="37"/>
    </row>
    <row r="81" spans="2:60" ht="3" customHeight="1" x14ac:dyDescent="0.2">
      <c r="B81" s="38"/>
      <c r="C81" s="37"/>
      <c r="D81" s="384" t="s">
        <v>149</v>
      </c>
      <c r="E81" s="384"/>
      <c r="F81" s="384"/>
      <c r="G81" s="384"/>
      <c r="H81" s="384"/>
      <c r="I81" s="384"/>
      <c r="J81" s="384"/>
      <c r="K81" s="385"/>
      <c r="L81" s="404"/>
      <c r="M81" s="405"/>
      <c r="N81" s="405"/>
      <c r="O81" s="405"/>
      <c r="P81" s="405"/>
      <c r="Q81" s="405"/>
      <c r="R81" s="405"/>
      <c r="S81" s="405"/>
      <c r="T81" s="406"/>
      <c r="U81" s="409"/>
      <c r="V81" s="409"/>
      <c r="W81" s="409"/>
      <c r="X81" s="409"/>
      <c r="Y81" s="412"/>
      <c r="Z81" s="412"/>
      <c r="AA81" s="412"/>
      <c r="AB81" s="412"/>
      <c r="AC81" s="412"/>
      <c r="AD81" s="412"/>
      <c r="AE81" s="412"/>
      <c r="AF81" s="412"/>
      <c r="AG81" s="841"/>
      <c r="AH81" s="841"/>
      <c r="AI81" s="832"/>
      <c r="AJ81" s="833"/>
      <c r="AK81" s="833"/>
      <c r="AL81" s="371"/>
      <c r="AM81" s="371"/>
      <c r="AN81" s="371"/>
      <c r="AO81" s="350"/>
      <c r="AP81" s="350"/>
      <c r="AQ81" s="371"/>
      <c r="AR81" s="371"/>
      <c r="AS81" s="371"/>
      <c r="AT81" s="585"/>
      <c r="AU81" s="585"/>
      <c r="AV81" s="585"/>
      <c r="AW81" s="585"/>
      <c r="AX81" s="585"/>
      <c r="AY81" s="289"/>
      <c r="AZ81" s="317"/>
      <c r="BA81" s="317"/>
      <c r="BB81" s="317"/>
      <c r="BC81" s="317"/>
      <c r="BD81" s="318"/>
      <c r="BE81" s="38"/>
      <c r="BF81" s="37"/>
      <c r="BG81" s="37"/>
      <c r="BH81" s="37"/>
    </row>
    <row r="82" spans="2:60" ht="3.75" customHeight="1" x14ac:dyDescent="0.2">
      <c r="B82" s="38"/>
      <c r="C82" s="834"/>
      <c r="D82" s="384"/>
      <c r="E82" s="384"/>
      <c r="F82" s="384"/>
      <c r="G82" s="384"/>
      <c r="H82" s="384"/>
      <c r="I82" s="384"/>
      <c r="J82" s="384"/>
      <c r="K82" s="385"/>
      <c r="L82" s="398" t="s">
        <v>151</v>
      </c>
      <c r="M82" s="399"/>
      <c r="N82" s="399"/>
      <c r="O82" s="399"/>
      <c r="P82" s="399"/>
      <c r="Q82" s="399"/>
      <c r="R82" s="399"/>
      <c r="S82" s="399"/>
      <c r="T82" s="400"/>
      <c r="U82" s="3"/>
      <c r="V82" s="3"/>
      <c r="W82" s="3"/>
      <c r="X82" s="3"/>
      <c r="Y82" s="410"/>
      <c r="Z82" s="410"/>
      <c r="AA82" s="410"/>
      <c r="AB82" s="410"/>
      <c r="AC82" s="410"/>
      <c r="AD82" s="410"/>
      <c r="AE82" s="410"/>
      <c r="AF82" s="410"/>
      <c r="AG82" s="837" t="s">
        <v>13</v>
      </c>
      <c r="AH82" s="837"/>
      <c r="AI82" s="1047" t="s">
        <v>11</v>
      </c>
      <c r="AJ82" s="837"/>
      <c r="AK82" s="837"/>
      <c r="AL82" s="367"/>
      <c r="AM82" s="367"/>
      <c r="AN82" s="367"/>
      <c r="AO82" s="872" t="s">
        <v>10</v>
      </c>
      <c r="AP82" s="872"/>
      <c r="AQ82" s="367"/>
      <c r="AR82" s="367"/>
      <c r="AS82" s="367"/>
      <c r="AT82" s="872" t="s">
        <v>9</v>
      </c>
      <c r="AU82" s="872"/>
      <c r="AV82" s="367"/>
      <c r="AW82" s="367"/>
      <c r="AX82" s="367"/>
      <c r="AY82" s="872" t="s">
        <v>8</v>
      </c>
      <c r="AZ82" s="872"/>
      <c r="BA82" s="843" t="s">
        <v>194</v>
      </c>
      <c r="BB82" s="843"/>
      <c r="BC82" s="843"/>
      <c r="BD82" s="844"/>
      <c r="BE82" s="38"/>
      <c r="BF82" s="37"/>
      <c r="BG82" s="37"/>
      <c r="BH82" s="37"/>
    </row>
    <row r="83" spans="2:60" ht="5.25" customHeight="1" x14ac:dyDescent="0.2">
      <c r="B83" s="38"/>
      <c r="C83" s="835"/>
      <c r="D83" s="384"/>
      <c r="E83" s="384"/>
      <c r="F83" s="384"/>
      <c r="G83" s="384"/>
      <c r="H83" s="384"/>
      <c r="I83" s="384"/>
      <c r="J83" s="384"/>
      <c r="K83" s="385"/>
      <c r="L83" s="401"/>
      <c r="M83" s="402"/>
      <c r="N83" s="402"/>
      <c r="O83" s="402"/>
      <c r="P83" s="402"/>
      <c r="Q83" s="402"/>
      <c r="R83" s="402"/>
      <c r="S83" s="402"/>
      <c r="T83" s="403"/>
      <c r="U83" s="5"/>
      <c r="V83" s="5"/>
      <c r="W83" s="5"/>
      <c r="X83" s="5"/>
      <c r="Y83" s="411"/>
      <c r="Z83" s="411"/>
      <c r="AA83" s="411"/>
      <c r="AB83" s="411"/>
      <c r="AC83" s="411"/>
      <c r="AD83" s="411"/>
      <c r="AE83" s="411"/>
      <c r="AF83" s="411"/>
      <c r="AG83" s="839"/>
      <c r="AH83" s="839"/>
      <c r="AI83" s="1048"/>
      <c r="AJ83" s="839"/>
      <c r="AK83" s="839"/>
      <c r="AL83" s="369"/>
      <c r="AM83" s="369"/>
      <c r="AN83" s="369"/>
      <c r="AO83" s="873"/>
      <c r="AP83" s="873"/>
      <c r="AQ83" s="369"/>
      <c r="AR83" s="369"/>
      <c r="AS83" s="369"/>
      <c r="AT83" s="873"/>
      <c r="AU83" s="873"/>
      <c r="AV83" s="369"/>
      <c r="AW83" s="369"/>
      <c r="AX83" s="369"/>
      <c r="AY83" s="873"/>
      <c r="AZ83" s="873"/>
      <c r="BA83" s="845"/>
      <c r="BB83" s="845"/>
      <c r="BC83" s="845"/>
      <c r="BD83" s="846"/>
      <c r="BE83" s="38"/>
      <c r="BF83" s="343"/>
      <c r="BG83" s="343"/>
      <c r="BH83" s="343"/>
    </row>
    <row r="84" spans="2:60" ht="5.15" customHeight="1" x14ac:dyDescent="0.2">
      <c r="B84" s="38"/>
      <c r="C84" s="37"/>
      <c r="D84" s="384"/>
      <c r="E84" s="384"/>
      <c r="F84" s="384"/>
      <c r="G84" s="384"/>
      <c r="H84" s="384"/>
      <c r="I84" s="384"/>
      <c r="J84" s="384"/>
      <c r="K84" s="385"/>
      <c r="L84" s="401"/>
      <c r="M84" s="402"/>
      <c r="N84" s="402"/>
      <c r="O84" s="402"/>
      <c r="P84" s="402"/>
      <c r="Q84" s="402"/>
      <c r="R84" s="402"/>
      <c r="S84" s="402"/>
      <c r="T84" s="403"/>
      <c r="U84" s="5"/>
      <c r="V84" s="5"/>
      <c r="W84" s="5"/>
      <c r="X84" s="5"/>
      <c r="Y84" s="411"/>
      <c r="Z84" s="411"/>
      <c r="AA84" s="411"/>
      <c r="AB84" s="411"/>
      <c r="AC84" s="411"/>
      <c r="AD84" s="411"/>
      <c r="AE84" s="411"/>
      <c r="AF84" s="411"/>
      <c r="AG84" s="839"/>
      <c r="AH84" s="839"/>
      <c r="AI84" s="1048"/>
      <c r="AJ84" s="839"/>
      <c r="AK84" s="839"/>
      <c r="AL84" s="369"/>
      <c r="AM84" s="369"/>
      <c r="AN84" s="369"/>
      <c r="AO84" s="873"/>
      <c r="AP84" s="873"/>
      <c r="AQ84" s="369"/>
      <c r="AR84" s="369"/>
      <c r="AS84" s="369"/>
      <c r="AT84" s="873"/>
      <c r="AU84" s="873"/>
      <c r="AV84" s="369"/>
      <c r="AW84" s="369"/>
      <c r="AX84" s="369"/>
      <c r="AY84" s="873"/>
      <c r="AZ84" s="873"/>
      <c r="BA84" s="845"/>
      <c r="BB84" s="845"/>
      <c r="BC84" s="845"/>
      <c r="BD84" s="846"/>
      <c r="BE84" s="38"/>
      <c r="BF84" s="37"/>
      <c r="BG84" s="37"/>
      <c r="BH84" s="37"/>
    </row>
    <row r="85" spans="2:60" ht="5.15" customHeight="1" x14ac:dyDescent="0.2">
      <c r="B85" s="822" t="s">
        <v>58</v>
      </c>
      <c r="C85" s="823"/>
      <c r="D85" s="823"/>
      <c r="E85" s="823"/>
      <c r="F85" s="823"/>
      <c r="G85" s="823"/>
      <c r="H85" s="823"/>
      <c r="I85" s="823"/>
      <c r="J85" s="823"/>
      <c r="K85" s="824"/>
      <c r="L85" s="401"/>
      <c r="M85" s="402"/>
      <c r="N85" s="402"/>
      <c r="O85" s="402"/>
      <c r="P85" s="402"/>
      <c r="Q85" s="402"/>
      <c r="R85" s="402"/>
      <c r="S85" s="402"/>
      <c r="T85" s="403"/>
      <c r="U85" s="5"/>
      <c r="V85" s="5"/>
      <c r="W85" s="5"/>
      <c r="X85" s="5"/>
      <c r="Y85" s="411"/>
      <c r="Z85" s="411"/>
      <c r="AA85" s="411"/>
      <c r="AB85" s="411"/>
      <c r="AC85" s="411"/>
      <c r="AD85" s="411"/>
      <c r="AE85" s="411"/>
      <c r="AF85" s="411"/>
      <c r="AG85" s="839"/>
      <c r="AH85" s="839"/>
      <c r="AI85" s="830" t="s">
        <v>222</v>
      </c>
      <c r="AJ85" s="831"/>
      <c r="AK85" s="831"/>
      <c r="AL85" s="369"/>
      <c r="AM85" s="369"/>
      <c r="AN85" s="369"/>
      <c r="AO85" s="873"/>
      <c r="AP85" s="873"/>
      <c r="AQ85" s="369"/>
      <c r="AR85" s="369"/>
      <c r="AS85" s="369"/>
      <c r="AT85" s="873"/>
      <c r="AU85" s="873"/>
      <c r="AV85" s="369"/>
      <c r="AW85" s="369"/>
      <c r="AX85" s="369"/>
      <c r="AY85" s="873"/>
      <c r="AZ85" s="873"/>
      <c r="BA85" s="845"/>
      <c r="BB85" s="845"/>
      <c r="BC85" s="845"/>
      <c r="BD85" s="846"/>
      <c r="BE85" s="38"/>
      <c r="BF85" s="37"/>
      <c r="BG85" s="37"/>
      <c r="BH85" s="37"/>
    </row>
    <row r="86" spans="2:60" ht="5.15" customHeight="1" x14ac:dyDescent="0.2">
      <c r="B86" s="822"/>
      <c r="C86" s="823"/>
      <c r="D86" s="823"/>
      <c r="E86" s="823"/>
      <c r="F86" s="823"/>
      <c r="G86" s="823"/>
      <c r="H86" s="823"/>
      <c r="I86" s="823"/>
      <c r="J86" s="823"/>
      <c r="K86" s="824"/>
      <c r="L86" s="401"/>
      <c r="M86" s="402"/>
      <c r="N86" s="402"/>
      <c r="O86" s="402"/>
      <c r="P86" s="402"/>
      <c r="Q86" s="402"/>
      <c r="R86" s="402"/>
      <c r="S86" s="402"/>
      <c r="T86" s="403"/>
      <c r="U86" s="5"/>
      <c r="V86" s="5"/>
      <c r="W86" s="5"/>
      <c r="X86" s="5"/>
      <c r="Y86" s="411"/>
      <c r="Z86" s="411"/>
      <c r="AA86" s="411"/>
      <c r="AB86" s="411"/>
      <c r="AC86" s="411"/>
      <c r="AD86" s="411"/>
      <c r="AE86" s="411"/>
      <c r="AF86" s="411"/>
      <c r="AG86" s="839"/>
      <c r="AH86" s="839"/>
      <c r="AI86" s="830"/>
      <c r="AJ86" s="831"/>
      <c r="AK86" s="831"/>
      <c r="AL86" s="369"/>
      <c r="AM86" s="369"/>
      <c r="AN86" s="369"/>
      <c r="AO86" s="873"/>
      <c r="AP86" s="873"/>
      <c r="AQ86" s="369"/>
      <c r="AR86" s="369"/>
      <c r="AS86" s="369"/>
      <c r="AT86" s="873"/>
      <c r="AU86" s="873"/>
      <c r="AV86" s="369"/>
      <c r="AW86" s="369"/>
      <c r="AX86" s="369"/>
      <c r="AY86" s="873"/>
      <c r="AZ86" s="873"/>
      <c r="BA86" s="845"/>
      <c r="BB86" s="845"/>
      <c r="BC86" s="845"/>
      <c r="BD86" s="846"/>
      <c r="BE86" s="38"/>
      <c r="BF86" s="37"/>
      <c r="BG86" s="37"/>
      <c r="BH86" s="37"/>
    </row>
    <row r="87" spans="2:60" ht="3" customHeight="1" x14ac:dyDescent="0.2">
      <c r="B87" s="825"/>
      <c r="C87" s="826"/>
      <c r="D87" s="826"/>
      <c r="E87" s="826"/>
      <c r="F87" s="826"/>
      <c r="G87" s="826"/>
      <c r="H87" s="826"/>
      <c r="I87" s="826"/>
      <c r="J87" s="826"/>
      <c r="K87" s="827"/>
      <c r="L87" s="404"/>
      <c r="M87" s="405"/>
      <c r="N87" s="405"/>
      <c r="O87" s="405"/>
      <c r="P87" s="405"/>
      <c r="Q87" s="405"/>
      <c r="R87" s="405"/>
      <c r="S87" s="405"/>
      <c r="T87" s="406"/>
      <c r="U87" s="7"/>
      <c r="V87" s="7"/>
      <c r="W87" s="7"/>
      <c r="X87" s="7"/>
      <c r="Y87" s="412"/>
      <c r="Z87" s="412"/>
      <c r="AA87" s="412"/>
      <c r="AB87" s="412"/>
      <c r="AC87" s="412"/>
      <c r="AD87" s="412"/>
      <c r="AE87" s="412"/>
      <c r="AF87" s="412"/>
      <c r="AG87" s="841"/>
      <c r="AH87" s="841"/>
      <c r="AI87" s="832"/>
      <c r="AJ87" s="833"/>
      <c r="AK87" s="833"/>
      <c r="AL87" s="371"/>
      <c r="AM87" s="371"/>
      <c r="AN87" s="371"/>
      <c r="AO87" s="874"/>
      <c r="AP87" s="874"/>
      <c r="AQ87" s="371"/>
      <c r="AR87" s="371"/>
      <c r="AS87" s="371"/>
      <c r="AT87" s="874"/>
      <c r="AU87" s="874"/>
      <c r="AV87" s="371"/>
      <c r="AW87" s="371"/>
      <c r="AX87" s="371"/>
      <c r="AY87" s="874"/>
      <c r="AZ87" s="874"/>
      <c r="BA87" s="847"/>
      <c r="BB87" s="847"/>
      <c r="BC87" s="847"/>
      <c r="BD87" s="848"/>
      <c r="BE87" s="38"/>
      <c r="BF87" s="37"/>
      <c r="BG87" s="37"/>
      <c r="BH87" s="37"/>
    </row>
    <row r="88" spans="2:60" ht="5.15" customHeight="1" x14ac:dyDescent="0.2">
      <c r="B88" s="397" t="s">
        <v>52</v>
      </c>
      <c r="C88" s="358"/>
      <c r="D88" s="358"/>
      <c r="E88" s="358"/>
      <c r="F88" s="358"/>
      <c r="G88" s="358"/>
      <c r="H88" s="358"/>
      <c r="I88" s="358"/>
      <c r="J88" s="359"/>
      <c r="K88" s="618" t="s">
        <v>54</v>
      </c>
      <c r="L88" s="348"/>
      <c r="M88" s="348"/>
      <c r="N88" s="348"/>
      <c r="O88" s="348"/>
      <c r="P88" s="348"/>
      <c r="Q88" s="348"/>
      <c r="R88" s="348"/>
      <c r="S88" s="348"/>
      <c r="T88" s="348"/>
      <c r="U88" s="348"/>
      <c r="V88" s="348"/>
      <c r="W88" s="348"/>
      <c r="X88" s="348"/>
      <c r="Y88" s="348"/>
      <c r="Z88" s="476"/>
      <c r="AA88" s="618" t="s">
        <v>55</v>
      </c>
      <c r="AB88" s="348"/>
      <c r="AC88" s="348"/>
      <c r="AD88" s="348"/>
      <c r="AE88" s="348"/>
      <c r="AF88" s="348"/>
      <c r="AG88" s="348"/>
      <c r="AH88" s="348"/>
      <c r="AI88" s="348"/>
      <c r="AJ88" s="348"/>
      <c r="AK88" s="348"/>
      <c r="AL88" s="348"/>
      <c r="AM88" s="348"/>
      <c r="AN88" s="348"/>
      <c r="AO88" s="476"/>
      <c r="AP88" s="618" t="s">
        <v>53</v>
      </c>
      <c r="AQ88" s="348"/>
      <c r="AR88" s="348"/>
      <c r="AS88" s="348"/>
      <c r="AT88" s="348"/>
      <c r="AU88" s="348"/>
      <c r="AV88" s="348"/>
      <c r="AW88" s="348"/>
      <c r="AX88" s="348"/>
      <c r="AY88" s="348"/>
      <c r="AZ88" s="348"/>
      <c r="BA88" s="348"/>
      <c r="BB88" s="348"/>
      <c r="BC88" s="348"/>
      <c r="BD88" s="476"/>
    </row>
    <row r="89" spans="2:60" ht="5.15" customHeight="1" x14ac:dyDescent="0.2">
      <c r="B89" s="360"/>
      <c r="C89" s="361"/>
      <c r="D89" s="361"/>
      <c r="E89" s="361"/>
      <c r="F89" s="361"/>
      <c r="G89" s="361"/>
      <c r="H89" s="361"/>
      <c r="I89" s="361"/>
      <c r="J89" s="362"/>
      <c r="K89" s="477"/>
      <c r="L89" s="349"/>
      <c r="M89" s="349"/>
      <c r="N89" s="349"/>
      <c r="O89" s="349"/>
      <c r="P89" s="349"/>
      <c r="Q89" s="349"/>
      <c r="R89" s="349"/>
      <c r="S89" s="349"/>
      <c r="T89" s="349"/>
      <c r="U89" s="349"/>
      <c r="V89" s="349"/>
      <c r="W89" s="349"/>
      <c r="X89" s="349"/>
      <c r="Y89" s="349"/>
      <c r="Z89" s="478"/>
      <c r="AA89" s="477"/>
      <c r="AB89" s="349"/>
      <c r="AC89" s="349"/>
      <c r="AD89" s="349"/>
      <c r="AE89" s="349"/>
      <c r="AF89" s="349"/>
      <c r="AG89" s="349"/>
      <c r="AH89" s="349"/>
      <c r="AI89" s="349"/>
      <c r="AJ89" s="349"/>
      <c r="AK89" s="349"/>
      <c r="AL89" s="349"/>
      <c r="AM89" s="349"/>
      <c r="AN89" s="349"/>
      <c r="AO89" s="478"/>
      <c r="AP89" s="477"/>
      <c r="AQ89" s="349"/>
      <c r="AR89" s="349"/>
      <c r="AS89" s="349"/>
      <c r="AT89" s="349"/>
      <c r="AU89" s="349"/>
      <c r="AV89" s="349"/>
      <c r="AW89" s="349"/>
      <c r="AX89" s="349"/>
      <c r="AY89" s="349"/>
      <c r="AZ89" s="349"/>
      <c r="BA89" s="349"/>
      <c r="BB89" s="349"/>
      <c r="BC89" s="349"/>
      <c r="BD89" s="478"/>
    </row>
    <row r="90" spans="2:60" ht="5.15" customHeight="1" x14ac:dyDescent="0.2">
      <c r="B90" s="360"/>
      <c r="C90" s="361"/>
      <c r="D90" s="361"/>
      <c r="E90" s="361"/>
      <c r="F90" s="361"/>
      <c r="G90" s="361"/>
      <c r="H90" s="361"/>
      <c r="I90" s="361"/>
      <c r="J90" s="362"/>
      <c r="K90" s="619"/>
      <c r="L90" s="620"/>
      <c r="M90" s="620"/>
      <c r="N90" s="620"/>
      <c r="O90" s="620"/>
      <c r="P90" s="620"/>
      <c r="Q90" s="620"/>
      <c r="R90" s="620"/>
      <c r="S90" s="620"/>
      <c r="T90" s="620"/>
      <c r="U90" s="620"/>
      <c r="V90" s="620"/>
      <c r="W90" s="620"/>
      <c r="X90" s="620"/>
      <c r="Y90" s="620"/>
      <c r="Z90" s="621"/>
      <c r="AA90" s="619"/>
      <c r="AB90" s="620"/>
      <c r="AC90" s="620"/>
      <c r="AD90" s="620"/>
      <c r="AE90" s="620"/>
      <c r="AF90" s="620"/>
      <c r="AG90" s="620"/>
      <c r="AH90" s="620"/>
      <c r="AI90" s="620"/>
      <c r="AJ90" s="620"/>
      <c r="AK90" s="620"/>
      <c r="AL90" s="620"/>
      <c r="AM90" s="620"/>
      <c r="AN90" s="620"/>
      <c r="AO90" s="621"/>
      <c r="AP90" s="619"/>
      <c r="AQ90" s="620"/>
      <c r="AR90" s="620"/>
      <c r="AS90" s="620"/>
      <c r="AT90" s="620"/>
      <c r="AU90" s="620"/>
      <c r="AV90" s="620"/>
      <c r="AW90" s="620"/>
      <c r="AX90" s="620"/>
      <c r="AY90" s="620"/>
      <c r="AZ90" s="620"/>
      <c r="BA90" s="620"/>
      <c r="BB90" s="620"/>
      <c r="BC90" s="620"/>
      <c r="BD90" s="621"/>
    </row>
    <row r="91" spans="2:60" ht="5.15" customHeight="1" x14ac:dyDescent="0.2">
      <c r="B91" s="360"/>
      <c r="C91" s="361"/>
      <c r="D91" s="361"/>
      <c r="E91" s="361"/>
      <c r="F91" s="361"/>
      <c r="G91" s="361"/>
      <c r="H91" s="361"/>
      <c r="I91" s="361"/>
      <c r="J91" s="362"/>
      <c r="K91" s="388"/>
      <c r="L91" s="389"/>
      <c r="M91" s="389"/>
      <c r="N91" s="389"/>
      <c r="O91" s="389"/>
      <c r="P91" s="389"/>
      <c r="Q91" s="389"/>
      <c r="R91" s="389"/>
      <c r="S91" s="389"/>
      <c r="T91" s="389"/>
      <c r="U91" s="389"/>
      <c r="V91" s="389"/>
      <c r="W91" s="389"/>
      <c r="X91" s="389"/>
      <c r="Y91" s="389"/>
      <c r="Z91" s="390"/>
      <c r="AA91" s="388"/>
      <c r="AB91" s="389"/>
      <c r="AC91" s="389"/>
      <c r="AD91" s="389"/>
      <c r="AE91" s="389"/>
      <c r="AF91" s="389"/>
      <c r="AG91" s="389"/>
      <c r="AH91" s="389"/>
      <c r="AI91" s="389"/>
      <c r="AJ91" s="389"/>
      <c r="AK91" s="389"/>
      <c r="AL91" s="389"/>
      <c r="AM91" s="389"/>
      <c r="AN91" s="389"/>
      <c r="AO91" s="390"/>
      <c r="AP91" s="857"/>
      <c r="AQ91" s="858"/>
      <c r="AR91" s="858"/>
      <c r="AS91" s="858"/>
      <c r="AT91" s="858"/>
      <c r="AU91" s="858"/>
      <c r="AV91" s="858"/>
      <c r="AW91" s="858"/>
      <c r="AX91" s="858"/>
      <c r="AY91" s="858"/>
      <c r="AZ91" s="858"/>
      <c r="BA91" s="858"/>
      <c r="BB91" s="858"/>
      <c r="BC91" s="858"/>
      <c r="BD91" s="859"/>
    </row>
    <row r="92" spans="2:60" ht="5.15" customHeight="1" x14ac:dyDescent="0.2">
      <c r="B92" s="360"/>
      <c r="C92" s="361"/>
      <c r="D92" s="361"/>
      <c r="E92" s="361"/>
      <c r="F92" s="361"/>
      <c r="G92" s="361"/>
      <c r="H92" s="361"/>
      <c r="I92" s="361"/>
      <c r="J92" s="362"/>
      <c r="K92" s="391"/>
      <c r="L92" s="392"/>
      <c r="M92" s="392"/>
      <c r="N92" s="392"/>
      <c r="O92" s="392"/>
      <c r="P92" s="392"/>
      <c r="Q92" s="392"/>
      <c r="R92" s="392"/>
      <c r="S92" s="392"/>
      <c r="T92" s="392"/>
      <c r="U92" s="392"/>
      <c r="V92" s="392"/>
      <c r="W92" s="392"/>
      <c r="X92" s="392"/>
      <c r="Y92" s="392"/>
      <c r="Z92" s="393"/>
      <c r="AA92" s="391"/>
      <c r="AB92" s="392"/>
      <c r="AC92" s="392"/>
      <c r="AD92" s="392"/>
      <c r="AE92" s="392"/>
      <c r="AF92" s="392"/>
      <c r="AG92" s="392"/>
      <c r="AH92" s="392"/>
      <c r="AI92" s="392"/>
      <c r="AJ92" s="392"/>
      <c r="AK92" s="392"/>
      <c r="AL92" s="392"/>
      <c r="AM92" s="392"/>
      <c r="AN92" s="392"/>
      <c r="AO92" s="393"/>
      <c r="AP92" s="860"/>
      <c r="AQ92" s="705"/>
      <c r="AR92" s="705"/>
      <c r="AS92" s="705"/>
      <c r="AT92" s="705"/>
      <c r="AU92" s="705"/>
      <c r="AV92" s="705"/>
      <c r="AW92" s="705"/>
      <c r="AX92" s="705"/>
      <c r="AY92" s="705"/>
      <c r="AZ92" s="705"/>
      <c r="BA92" s="705"/>
      <c r="BB92" s="705"/>
      <c r="BC92" s="705"/>
      <c r="BD92" s="861"/>
    </row>
    <row r="93" spans="2:60" ht="5.15" customHeight="1" x14ac:dyDescent="0.2">
      <c r="B93" s="360"/>
      <c r="C93" s="361"/>
      <c r="D93" s="361"/>
      <c r="E93" s="361"/>
      <c r="F93" s="361"/>
      <c r="G93" s="361"/>
      <c r="H93" s="361"/>
      <c r="I93" s="361"/>
      <c r="J93" s="362"/>
      <c r="K93" s="391"/>
      <c r="L93" s="392"/>
      <c r="M93" s="392"/>
      <c r="N93" s="392"/>
      <c r="O93" s="392"/>
      <c r="P93" s="392"/>
      <c r="Q93" s="392"/>
      <c r="R93" s="392"/>
      <c r="S93" s="392"/>
      <c r="T93" s="392"/>
      <c r="U93" s="392"/>
      <c r="V93" s="392"/>
      <c r="W93" s="392"/>
      <c r="X93" s="392"/>
      <c r="Y93" s="392"/>
      <c r="Z93" s="393"/>
      <c r="AA93" s="391"/>
      <c r="AB93" s="392"/>
      <c r="AC93" s="392"/>
      <c r="AD93" s="392"/>
      <c r="AE93" s="392"/>
      <c r="AF93" s="392"/>
      <c r="AG93" s="392"/>
      <c r="AH93" s="392"/>
      <c r="AI93" s="392"/>
      <c r="AJ93" s="392"/>
      <c r="AK93" s="392"/>
      <c r="AL93" s="392"/>
      <c r="AM93" s="392"/>
      <c r="AN93" s="392"/>
      <c r="AO93" s="393"/>
      <c r="AP93" s="860"/>
      <c r="AQ93" s="705"/>
      <c r="AR93" s="705"/>
      <c r="AS93" s="705"/>
      <c r="AT93" s="705"/>
      <c r="AU93" s="705"/>
      <c r="AV93" s="705"/>
      <c r="AW93" s="705"/>
      <c r="AX93" s="705"/>
      <c r="AY93" s="705"/>
      <c r="AZ93" s="705"/>
      <c r="BA93" s="705"/>
      <c r="BB93" s="705"/>
      <c r="BC93" s="705"/>
      <c r="BD93" s="861"/>
    </row>
    <row r="94" spans="2:60" ht="5.15" customHeight="1" x14ac:dyDescent="0.2">
      <c r="B94" s="363"/>
      <c r="C94" s="364"/>
      <c r="D94" s="364"/>
      <c r="E94" s="364"/>
      <c r="F94" s="364"/>
      <c r="G94" s="364"/>
      <c r="H94" s="364"/>
      <c r="I94" s="364"/>
      <c r="J94" s="365"/>
      <c r="K94" s="394"/>
      <c r="L94" s="395"/>
      <c r="M94" s="395"/>
      <c r="N94" s="395"/>
      <c r="O94" s="395"/>
      <c r="P94" s="395"/>
      <c r="Q94" s="395"/>
      <c r="R94" s="395"/>
      <c r="S94" s="395"/>
      <c r="T94" s="395"/>
      <c r="U94" s="395"/>
      <c r="V94" s="395"/>
      <c r="W94" s="395"/>
      <c r="X94" s="395"/>
      <c r="Y94" s="395"/>
      <c r="Z94" s="396"/>
      <c r="AA94" s="394"/>
      <c r="AB94" s="395"/>
      <c r="AC94" s="395"/>
      <c r="AD94" s="395"/>
      <c r="AE94" s="395"/>
      <c r="AF94" s="395"/>
      <c r="AG94" s="395"/>
      <c r="AH94" s="395"/>
      <c r="AI94" s="395"/>
      <c r="AJ94" s="395"/>
      <c r="AK94" s="395"/>
      <c r="AL94" s="395"/>
      <c r="AM94" s="395"/>
      <c r="AN94" s="395"/>
      <c r="AO94" s="396"/>
      <c r="AP94" s="862"/>
      <c r="AQ94" s="863"/>
      <c r="AR94" s="863"/>
      <c r="AS94" s="863"/>
      <c r="AT94" s="863"/>
      <c r="AU94" s="863"/>
      <c r="AV94" s="863"/>
      <c r="AW94" s="863"/>
      <c r="AX94" s="863"/>
      <c r="AY94" s="863"/>
      <c r="AZ94" s="863"/>
      <c r="BA94" s="863"/>
      <c r="BB94" s="863"/>
      <c r="BC94" s="863"/>
      <c r="BD94" s="864"/>
    </row>
    <row r="95" spans="2:60" ht="5.15" customHeight="1" x14ac:dyDescent="0.2">
      <c r="B95" s="413" t="s">
        <v>18</v>
      </c>
      <c r="C95" s="414"/>
      <c r="D95" s="414"/>
      <c r="E95" s="414"/>
      <c r="F95" s="414"/>
      <c r="G95" s="414"/>
      <c r="H95" s="414"/>
      <c r="I95" s="414"/>
      <c r="J95" s="414"/>
      <c r="K95" s="414"/>
      <c r="L95" s="414"/>
      <c r="M95" s="414"/>
      <c r="N95" s="414"/>
      <c r="O95" s="414"/>
      <c r="P95" s="414"/>
      <c r="Q95" s="414"/>
      <c r="R95" s="414"/>
      <c r="S95" s="414"/>
      <c r="T95" s="414"/>
      <c r="U95" s="414"/>
      <c r="V95" s="414"/>
      <c r="W95" s="414"/>
      <c r="X95" s="414"/>
      <c r="Y95" s="13"/>
      <c r="Z95" s="13"/>
      <c r="AA95" s="13"/>
      <c r="AB95" s="13"/>
      <c r="AC95" s="13"/>
      <c r="AD95" s="349" t="s">
        <v>21</v>
      </c>
      <c r="AE95" s="349"/>
      <c r="AF95" s="415"/>
      <c r="AG95" s="415"/>
      <c r="AH95" s="415"/>
      <c r="AI95" s="415"/>
      <c r="AJ95" s="415"/>
      <c r="AK95" s="415"/>
      <c r="AL95" s="415"/>
      <c r="AM95" s="415"/>
      <c r="AN95" s="415"/>
      <c r="AO95" s="415"/>
      <c r="AP95" s="13"/>
      <c r="AQ95" s="13"/>
      <c r="AR95" s="13"/>
      <c r="AS95" s="13"/>
      <c r="AT95" s="13"/>
      <c r="AU95" s="13"/>
      <c r="AV95" s="13"/>
      <c r="AW95" s="13"/>
      <c r="AX95" s="13"/>
      <c r="AY95" s="13"/>
      <c r="AZ95" s="13"/>
      <c r="BA95" s="13"/>
      <c r="BB95" s="13"/>
      <c r="BC95" s="5"/>
      <c r="BD95" s="9"/>
    </row>
    <row r="96" spans="2:60" ht="5.15" customHeight="1" x14ac:dyDescent="0.2">
      <c r="B96" s="413"/>
      <c r="C96" s="414"/>
      <c r="D96" s="414"/>
      <c r="E96" s="414"/>
      <c r="F96" s="414"/>
      <c r="G96" s="414"/>
      <c r="H96" s="414"/>
      <c r="I96" s="414"/>
      <c r="J96" s="414"/>
      <c r="K96" s="414"/>
      <c r="L96" s="414"/>
      <c r="M96" s="414"/>
      <c r="N96" s="414"/>
      <c r="O96" s="414"/>
      <c r="P96" s="414"/>
      <c r="Q96" s="414"/>
      <c r="R96" s="414"/>
      <c r="S96" s="414"/>
      <c r="T96" s="414"/>
      <c r="U96" s="414"/>
      <c r="V96" s="414"/>
      <c r="W96" s="414"/>
      <c r="X96" s="414"/>
      <c r="Y96" s="13"/>
      <c r="Z96" s="13"/>
      <c r="AA96" s="13"/>
      <c r="AB96" s="13"/>
      <c r="AC96" s="13"/>
      <c r="AD96" s="349"/>
      <c r="AE96" s="349"/>
      <c r="AF96" s="415"/>
      <c r="AG96" s="415"/>
      <c r="AH96" s="415"/>
      <c r="AI96" s="415"/>
      <c r="AJ96" s="415"/>
      <c r="AK96" s="415"/>
      <c r="AL96" s="415"/>
      <c r="AM96" s="415"/>
      <c r="AN96" s="415"/>
      <c r="AO96" s="415"/>
      <c r="AP96" s="13"/>
      <c r="AQ96" s="13"/>
      <c r="AR96" s="13"/>
      <c r="AS96" s="13"/>
      <c r="AT96" s="13"/>
      <c r="AU96" s="13"/>
      <c r="AV96" s="13"/>
      <c r="AW96" s="13"/>
      <c r="AX96" s="13"/>
      <c r="AY96" s="13"/>
      <c r="AZ96" s="13"/>
      <c r="BA96" s="13"/>
      <c r="BB96" s="13"/>
      <c r="BC96" s="5"/>
      <c r="BD96" s="9"/>
    </row>
    <row r="97" spans="2:56" ht="5.15" customHeight="1" x14ac:dyDescent="0.2">
      <c r="B97" s="413"/>
      <c r="C97" s="414"/>
      <c r="D97" s="414"/>
      <c r="E97" s="414"/>
      <c r="F97" s="414"/>
      <c r="G97" s="414"/>
      <c r="H97" s="414"/>
      <c r="I97" s="414"/>
      <c r="J97" s="414"/>
      <c r="K97" s="414"/>
      <c r="L97" s="414"/>
      <c r="M97" s="414"/>
      <c r="N97" s="414"/>
      <c r="O97" s="414"/>
      <c r="P97" s="414"/>
      <c r="Q97" s="414"/>
      <c r="R97" s="414"/>
      <c r="S97" s="414"/>
      <c r="T97" s="414"/>
      <c r="U97" s="414"/>
      <c r="V97" s="414"/>
      <c r="W97" s="414"/>
      <c r="X97" s="414"/>
      <c r="Y97" s="13"/>
      <c r="Z97" s="13"/>
      <c r="AA97" s="13"/>
      <c r="AB97" s="13"/>
      <c r="AC97" s="13"/>
      <c r="AD97" s="349"/>
      <c r="AE97" s="349"/>
      <c r="AF97" s="415"/>
      <c r="AG97" s="415"/>
      <c r="AH97" s="415"/>
      <c r="AI97" s="415"/>
      <c r="AJ97" s="415"/>
      <c r="AK97" s="415"/>
      <c r="AL97" s="415"/>
      <c r="AM97" s="415"/>
      <c r="AN97" s="415"/>
      <c r="AO97" s="415"/>
      <c r="AP97" s="13"/>
      <c r="AQ97" s="13"/>
      <c r="AR97" s="13"/>
      <c r="AS97" s="13"/>
      <c r="AT97" s="13"/>
      <c r="AU97" s="13"/>
      <c r="AV97" s="13"/>
      <c r="AW97" s="13"/>
      <c r="AX97" s="13"/>
      <c r="AY97" s="13"/>
      <c r="AZ97" s="13"/>
      <c r="BA97" s="13"/>
      <c r="BB97" s="13"/>
      <c r="BC97" s="5"/>
      <c r="BD97" s="9"/>
    </row>
    <row r="98" spans="2:56" ht="5.15" customHeight="1" x14ac:dyDescent="0.2">
      <c r="B98" s="413" t="s">
        <v>19</v>
      </c>
      <c r="C98" s="414"/>
      <c r="D98" s="414"/>
      <c r="E98" s="414"/>
      <c r="F98" s="414"/>
      <c r="G98" s="414"/>
      <c r="H98" s="414"/>
      <c r="I98" s="414"/>
      <c r="J98" s="414"/>
      <c r="K98" s="414"/>
      <c r="L98" s="414"/>
      <c r="M98" s="414"/>
      <c r="N98" s="414"/>
      <c r="O98" s="414"/>
      <c r="P98" s="414"/>
      <c r="Q98" s="414"/>
      <c r="R98" s="414"/>
      <c r="S98" s="414"/>
      <c r="T98" s="414"/>
      <c r="U98" s="414"/>
      <c r="V98" s="414"/>
      <c r="W98" s="414"/>
      <c r="X98" s="414"/>
      <c r="Y98" s="13"/>
      <c r="Z98" s="13"/>
      <c r="AA98" s="13"/>
      <c r="AB98" s="13"/>
      <c r="AC98" s="19"/>
      <c r="AD98" s="349"/>
      <c r="AE98" s="349"/>
      <c r="AF98" s="415"/>
      <c r="AG98" s="415"/>
      <c r="AH98" s="415"/>
      <c r="AI98" s="415"/>
      <c r="AJ98" s="415"/>
      <c r="AK98" s="415"/>
      <c r="AL98" s="415"/>
      <c r="AM98" s="415"/>
      <c r="AN98" s="415"/>
      <c r="AO98" s="415"/>
      <c r="AP98" s="13"/>
      <c r="AQ98" s="13"/>
      <c r="AR98" s="13"/>
      <c r="AS98" s="13"/>
      <c r="AT98" s="13"/>
      <c r="AU98" s="13"/>
      <c r="AV98" s="13"/>
      <c r="AW98" s="13"/>
      <c r="AX98" s="13"/>
      <c r="AY98" s="13"/>
      <c r="AZ98" s="13"/>
      <c r="BA98" s="13"/>
      <c r="BB98" s="13"/>
      <c r="BC98" s="5"/>
      <c r="BD98" s="9"/>
    </row>
    <row r="99" spans="2:56" ht="5.15" customHeight="1" x14ac:dyDescent="0.2">
      <c r="B99" s="413"/>
      <c r="C99" s="414"/>
      <c r="D99" s="414"/>
      <c r="E99" s="414"/>
      <c r="F99" s="414"/>
      <c r="G99" s="414"/>
      <c r="H99" s="414"/>
      <c r="I99" s="414"/>
      <c r="J99" s="414"/>
      <c r="K99" s="414"/>
      <c r="L99" s="414"/>
      <c r="M99" s="414"/>
      <c r="N99" s="414"/>
      <c r="O99" s="414"/>
      <c r="P99" s="414"/>
      <c r="Q99" s="414"/>
      <c r="R99" s="414"/>
      <c r="S99" s="414"/>
      <c r="T99" s="414"/>
      <c r="U99" s="414"/>
      <c r="V99" s="414"/>
      <c r="W99" s="414"/>
      <c r="X99" s="414"/>
      <c r="Y99" s="13"/>
      <c r="Z99" s="13"/>
      <c r="AA99" s="384" t="s">
        <v>20</v>
      </c>
      <c r="AB99" s="384"/>
      <c r="AC99" s="384"/>
      <c r="AD99" s="416"/>
      <c r="AE99" s="416"/>
      <c r="AF99" s="416"/>
      <c r="AG99" s="416"/>
      <c r="AH99" s="416"/>
      <c r="AI99" s="416"/>
      <c r="AJ99" s="416"/>
      <c r="AK99" s="416"/>
      <c r="AL99" s="416"/>
      <c r="AM99" s="416"/>
      <c r="AN99" s="416"/>
      <c r="AO99" s="416"/>
      <c r="AP99" s="416"/>
      <c r="AQ99" s="416"/>
      <c r="AR99" s="416"/>
      <c r="AS99" s="416"/>
      <c r="AT99" s="416"/>
      <c r="AU99" s="416"/>
      <c r="AV99" s="416"/>
      <c r="AW99" s="416"/>
      <c r="AX99" s="416"/>
      <c r="AY99" s="416"/>
      <c r="AZ99" s="416"/>
      <c r="BA99" s="416"/>
      <c r="BB99" s="416"/>
      <c r="BC99" s="416"/>
      <c r="BD99" s="417"/>
    </row>
    <row r="100" spans="2:56" ht="5.15" customHeight="1" x14ac:dyDescent="0.2">
      <c r="B100" s="413"/>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13"/>
      <c r="Z100" s="13"/>
      <c r="AA100" s="384"/>
      <c r="AB100" s="384"/>
      <c r="AC100" s="384"/>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6"/>
      <c r="AZ100" s="416"/>
      <c r="BA100" s="416"/>
      <c r="BB100" s="416"/>
      <c r="BC100" s="416"/>
      <c r="BD100" s="417"/>
    </row>
    <row r="101" spans="2:56" ht="5.15" customHeight="1" x14ac:dyDescent="0.2">
      <c r="B101" s="4"/>
      <c r="C101" s="5"/>
      <c r="D101" s="5"/>
      <c r="E101" s="5"/>
      <c r="F101" s="5"/>
      <c r="G101" s="5"/>
      <c r="H101" s="5"/>
      <c r="I101" s="5"/>
      <c r="J101" s="5"/>
      <c r="K101" s="5"/>
      <c r="L101" s="5"/>
      <c r="M101" s="5"/>
      <c r="N101" s="5"/>
      <c r="O101" s="5"/>
      <c r="P101" s="5"/>
      <c r="Q101" s="5"/>
      <c r="R101" s="5"/>
      <c r="S101" s="5"/>
      <c r="T101" s="5"/>
      <c r="U101" s="5"/>
      <c r="V101" s="5"/>
      <c r="W101" s="5"/>
      <c r="X101" s="5"/>
      <c r="Y101" s="5"/>
      <c r="Z101" s="5"/>
      <c r="AA101" s="384"/>
      <c r="AB101" s="384"/>
      <c r="AC101" s="384"/>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6"/>
      <c r="AY101" s="416"/>
      <c r="AZ101" s="416"/>
      <c r="BA101" s="416"/>
      <c r="BB101" s="416"/>
      <c r="BC101" s="416"/>
      <c r="BD101" s="417"/>
    </row>
    <row r="102" spans="2:56" ht="5.15" customHeight="1" x14ac:dyDescent="0.2">
      <c r="B102" s="4"/>
      <c r="C102" s="349" t="s">
        <v>222</v>
      </c>
      <c r="D102" s="349"/>
      <c r="E102" s="349"/>
      <c r="F102" s="369"/>
      <c r="G102" s="369"/>
      <c r="H102" s="369"/>
      <c r="I102" s="349" t="s">
        <v>10</v>
      </c>
      <c r="J102" s="349"/>
      <c r="K102" s="369"/>
      <c r="L102" s="369"/>
      <c r="M102" s="369"/>
      <c r="N102" s="349" t="s">
        <v>9</v>
      </c>
      <c r="O102" s="349"/>
      <c r="P102" s="369"/>
      <c r="Q102" s="369"/>
      <c r="R102" s="369"/>
      <c r="S102" s="349" t="s">
        <v>8</v>
      </c>
      <c r="T102" s="349"/>
      <c r="U102" s="5"/>
      <c r="V102" s="5"/>
      <c r="W102" s="5"/>
      <c r="X102" s="5"/>
      <c r="Y102" s="5"/>
      <c r="Z102" s="5"/>
      <c r="AA102" s="384"/>
      <c r="AB102" s="384"/>
      <c r="AC102" s="384"/>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c r="AY102" s="416"/>
      <c r="AZ102" s="416"/>
      <c r="BA102" s="416"/>
      <c r="BB102" s="416"/>
      <c r="BC102" s="416"/>
      <c r="BD102" s="417"/>
    </row>
    <row r="103" spans="2:56" ht="5.15" customHeight="1" x14ac:dyDescent="0.2">
      <c r="B103" s="4"/>
      <c r="C103" s="349"/>
      <c r="D103" s="349"/>
      <c r="E103" s="349"/>
      <c r="F103" s="369"/>
      <c r="G103" s="369"/>
      <c r="H103" s="369"/>
      <c r="I103" s="349"/>
      <c r="J103" s="349"/>
      <c r="K103" s="369"/>
      <c r="L103" s="369"/>
      <c r="M103" s="369"/>
      <c r="N103" s="349"/>
      <c r="O103" s="349"/>
      <c r="P103" s="369"/>
      <c r="Q103" s="369"/>
      <c r="R103" s="369"/>
      <c r="S103" s="349"/>
      <c r="T103" s="349"/>
      <c r="U103" s="5"/>
      <c r="V103" s="5"/>
      <c r="W103" s="5"/>
      <c r="X103" s="5"/>
      <c r="Y103" s="5"/>
      <c r="Z103" s="5"/>
      <c r="AA103" s="384"/>
      <c r="AB103" s="384"/>
      <c r="AC103" s="384"/>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6"/>
      <c r="AZ103" s="416"/>
      <c r="BA103" s="416"/>
      <c r="BB103" s="416"/>
      <c r="BC103" s="416"/>
      <c r="BD103" s="417"/>
    </row>
    <row r="104" spans="2:56" ht="5.15" customHeight="1" x14ac:dyDescent="0.2">
      <c r="B104" s="4"/>
      <c r="C104" s="349"/>
      <c r="D104" s="349"/>
      <c r="E104" s="349"/>
      <c r="F104" s="369"/>
      <c r="G104" s="369"/>
      <c r="H104" s="369"/>
      <c r="I104" s="349"/>
      <c r="J104" s="349"/>
      <c r="K104" s="369"/>
      <c r="L104" s="369"/>
      <c r="M104" s="369"/>
      <c r="N104" s="349"/>
      <c r="O104" s="349"/>
      <c r="P104" s="369"/>
      <c r="Q104" s="369"/>
      <c r="R104" s="369"/>
      <c r="S104" s="349"/>
      <c r="T104" s="349"/>
      <c r="U104" s="5"/>
      <c r="V104" s="5"/>
      <c r="W104" s="5"/>
      <c r="X104" s="5"/>
      <c r="Y104" s="5"/>
      <c r="Z104" s="5"/>
      <c r="AA104" s="384"/>
      <c r="AB104" s="384"/>
      <c r="AC104" s="384"/>
      <c r="AD104" s="416"/>
      <c r="AE104" s="416"/>
      <c r="AF104" s="416"/>
      <c r="AG104" s="416"/>
      <c r="AH104" s="416"/>
      <c r="AI104" s="416"/>
      <c r="AJ104" s="416"/>
      <c r="AK104" s="416"/>
      <c r="AL104" s="416"/>
      <c r="AM104" s="416"/>
      <c r="AN104" s="416"/>
      <c r="AO104" s="416"/>
      <c r="AP104" s="416"/>
      <c r="AQ104" s="416"/>
      <c r="AR104" s="416"/>
      <c r="AS104" s="416"/>
      <c r="AT104" s="416"/>
      <c r="AU104" s="416"/>
      <c r="AV104" s="416"/>
      <c r="AW104" s="416"/>
      <c r="AX104" s="416"/>
      <c r="AY104" s="416"/>
      <c r="AZ104" s="416"/>
      <c r="BA104" s="416"/>
      <c r="BB104" s="416"/>
      <c r="BC104" s="416"/>
      <c r="BD104" s="417"/>
    </row>
    <row r="105" spans="2:56" ht="5.15" customHeight="1" x14ac:dyDescent="0.2">
      <c r="B105" s="4"/>
      <c r="C105" s="349"/>
      <c r="D105" s="349"/>
      <c r="E105" s="349"/>
      <c r="F105" s="369"/>
      <c r="G105" s="369"/>
      <c r="H105" s="369"/>
      <c r="I105" s="349"/>
      <c r="J105" s="349"/>
      <c r="K105" s="369"/>
      <c r="L105" s="369"/>
      <c r="M105" s="369"/>
      <c r="N105" s="349"/>
      <c r="O105" s="349"/>
      <c r="P105" s="369"/>
      <c r="Q105" s="369"/>
      <c r="R105" s="369"/>
      <c r="S105" s="349"/>
      <c r="T105" s="349"/>
      <c r="U105" s="379" t="s">
        <v>32</v>
      </c>
      <c r="V105" s="379"/>
      <c r="W105" s="379"/>
      <c r="X105" s="379"/>
      <c r="Y105" s="379"/>
      <c r="Z105" s="8"/>
      <c r="AA105" s="384" t="s">
        <v>22</v>
      </c>
      <c r="AB105" s="384"/>
      <c r="AC105" s="384"/>
      <c r="AD105" s="416"/>
      <c r="AE105" s="416"/>
      <c r="AF105" s="416"/>
      <c r="AG105" s="416"/>
      <c r="AH105" s="416"/>
      <c r="AI105" s="416"/>
      <c r="AJ105" s="416"/>
      <c r="AK105" s="416"/>
      <c r="AL105" s="416"/>
      <c r="AM105" s="416"/>
      <c r="AN105" s="416"/>
      <c r="AO105" s="416"/>
      <c r="AP105" s="416"/>
      <c r="AQ105" s="416"/>
      <c r="AR105" s="416"/>
      <c r="AS105" s="416"/>
      <c r="AT105" s="416"/>
      <c r="AU105" s="416"/>
      <c r="AV105" s="416"/>
      <c r="AW105" s="416"/>
      <c r="AX105" s="416"/>
      <c r="AY105" s="416"/>
      <c r="AZ105" s="416"/>
      <c r="BA105" s="435" t="s">
        <v>25</v>
      </c>
      <c r="BB105" s="435"/>
      <c r="BC105" s="435"/>
      <c r="BD105" s="828"/>
    </row>
    <row r="106" spans="2:56" ht="5.15" customHeight="1" x14ac:dyDescent="0.2">
      <c r="B106" s="4"/>
      <c r="C106" s="349"/>
      <c r="D106" s="349"/>
      <c r="E106" s="349"/>
      <c r="F106" s="369"/>
      <c r="G106" s="369"/>
      <c r="H106" s="369"/>
      <c r="I106" s="349"/>
      <c r="J106" s="349"/>
      <c r="K106" s="369"/>
      <c r="L106" s="369"/>
      <c r="M106" s="369"/>
      <c r="N106" s="349"/>
      <c r="O106" s="349"/>
      <c r="P106" s="369"/>
      <c r="Q106" s="369"/>
      <c r="R106" s="369"/>
      <c r="S106" s="349"/>
      <c r="T106" s="349"/>
      <c r="U106" s="379"/>
      <c r="V106" s="379"/>
      <c r="W106" s="379"/>
      <c r="X106" s="379"/>
      <c r="Y106" s="379"/>
      <c r="Z106" s="8"/>
      <c r="AA106" s="384"/>
      <c r="AB106" s="384"/>
      <c r="AC106" s="384"/>
      <c r="AD106" s="416"/>
      <c r="AE106" s="416"/>
      <c r="AF106" s="416"/>
      <c r="AG106" s="416"/>
      <c r="AH106" s="416"/>
      <c r="AI106" s="416"/>
      <c r="AJ106" s="416"/>
      <c r="AK106" s="416"/>
      <c r="AL106" s="416"/>
      <c r="AM106" s="416"/>
      <c r="AN106" s="416"/>
      <c r="AO106" s="416"/>
      <c r="AP106" s="416"/>
      <c r="AQ106" s="416"/>
      <c r="AR106" s="416"/>
      <c r="AS106" s="416"/>
      <c r="AT106" s="416"/>
      <c r="AU106" s="416"/>
      <c r="AV106" s="416"/>
      <c r="AW106" s="416"/>
      <c r="AX106" s="416"/>
      <c r="AY106" s="416"/>
      <c r="AZ106" s="416"/>
      <c r="BA106" s="435"/>
      <c r="BB106" s="435"/>
      <c r="BC106" s="435"/>
      <c r="BD106" s="828"/>
    </row>
    <row r="107" spans="2:56" ht="5.15" customHeight="1" x14ac:dyDescent="0.2">
      <c r="B107" s="4"/>
      <c r="C107" s="349"/>
      <c r="D107" s="349"/>
      <c r="E107" s="349"/>
      <c r="F107" s="369"/>
      <c r="G107" s="369"/>
      <c r="H107" s="369"/>
      <c r="I107" s="349"/>
      <c r="J107" s="349"/>
      <c r="K107" s="369"/>
      <c r="L107" s="369"/>
      <c r="M107" s="369"/>
      <c r="N107" s="349"/>
      <c r="O107" s="349"/>
      <c r="P107" s="369"/>
      <c r="Q107" s="369"/>
      <c r="R107" s="369"/>
      <c r="S107" s="349"/>
      <c r="T107" s="349"/>
      <c r="U107" s="379"/>
      <c r="V107" s="379"/>
      <c r="W107" s="379"/>
      <c r="X107" s="379"/>
      <c r="Y107" s="379"/>
      <c r="Z107" s="8"/>
      <c r="AA107" s="384"/>
      <c r="AB107" s="384"/>
      <c r="AC107" s="384"/>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6"/>
      <c r="AZ107" s="416"/>
      <c r="BA107" s="435"/>
      <c r="BB107" s="435"/>
      <c r="BC107" s="435"/>
      <c r="BD107" s="828"/>
    </row>
    <row r="108" spans="2:56" ht="5.15" customHeight="1" x14ac:dyDescent="0.2">
      <c r="B108" s="4"/>
      <c r="C108" s="836" t="s">
        <v>134</v>
      </c>
      <c r="D108" s="836"/>
      <c r="E108" s="836"/>
      <c r="F108" s="836"/>
      <c r="G108" s="836"/>
      <c r="H108" s="836"/>
      <c r="I108" s="836"/>
      <c r="J108" s="836"/>
      <c r="K108" s="836"/>
      <c r="L108" s="836"/>
      <c r="M108" s="836"/>
      <c r="N108" s="836"/>
      <c r="O108" s="836"/>
      <c r="P108" s="836"/>
      <c r="Q108" s="836"/>
      <c r="R108" s="836"/>
      <c r="S108" s="836"/>
      <c r="T108" s="836"/>
      <c r="U108" s="379" t="s">
        <v>168</v>
      </c>
      <c r="V108" s="379"/>
      <c r="W108" s="379"/>
      <c r="X108" s="379"/>
      <c r="Y108" s="379"/>
      <c r="Z108" s="8"/>
      <c r="AA108" s="384"/>
      <c r="AB108" s="384"/>
      <c r="AC108" s="384"/>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6"/>
      <c r="AY108" s="416"/>
      <c r="AZ108" s="416"/>
      <c r="BA108" s="435"/>
      <c r="BB108" s="435"/>
      <c r="BC108" s="435"/>
      <c r="BD108" s="828"/>
    </row>
    <row r="109" spans="2:56" ht="5.15" customHeight="1" x14ac:dyDescent="0.2">
      <c r="B109" s="4"/>
      <c r="C109" s="836"/>
      <c r="D109" s="836"/>
      <c r="E109" s="836"/>
      <c r="F109" s="836"/>
      <c r="G109" s="836"/>
      <c r="H109" s="836"/>
      <c r="I109" s="836"/>
      <c r="J109" s="836"/>
      <c r="K109" s="836"/>
      <c r="L109" s="836"/>
      <c r="M109" s="836"/>
      <c r="N109" s="836"/>
      <c r="O109" s="836"/>
      <c r="P109" s="836"/>
      <c r="Q109" s="836"/>
      <c r="R109" s="836"/>
      <c r="S109" s="836"/>
      <c r="T109" s="836"/>
      <c r="U109" s="379"/>
      <c r="V109" s="379"/>
      <c r="W109" s="379"/>
      <c r="X109" s="379"/>
      <c r="Y109" s="379"/>
      <c r="Z109" s="8"/>
      <c r="AA109" s="384"/>
      <c r="AB109" s="384"/>
      <c r="AC109" s="384"/>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6"/>
      <c r="AZ109" s="416"/>
      <c r="BA109" s="435"/>
      <c r="BB109" s="435"/>
      <c r="BC109" s="435"/>
      <c r="BD109" s="828"/>
    </row>
    <row r="110" spans="2:56" ht="5.15" customHeight="1" x14ac:dyDescent="0.2">
      <c r="B110" s="4"/>
      <c r="C110" s="836"/>
      <c r="D110" s="836"/>
      <c r="E110" s="836"/>
      <c r="F110" s="836"/>
      <c r="G110" s="836"/>
      <c r="H110" s="836"/>
      <c r="I110" s="836"/>
      <c r="J110" s="836"/>
      <c r="K110" s="836"/>
      <c r="L110" s="836"/>
      <c r="M110" s="836"/>
      <c r="N110" s="836"/>
      <c r="O110" s="836"/>
      <c r="P110" s="836"/>
      <c r="Q110" s="836"/>
      <c r="R110" s="836"/>
      <c r="S110" s="836"/>
      <c r="T110" s="836"/>
      <c r="U110" s="379"/>
      <c r="V110" s="379"/>
      <c r="W110" s="379"/>
      <c r="X110" s="379"/>
      <c r="Y110" s="379"/>
      <c r="Z110" s="8"/>
      <c r="AA110" s="384"/>
      <c r="AB110" s="384"/>
      <c r="AC110" s="384"/>
      <c r="AD110" s="416"/>
      <c r="AE110" s="416"/>
      <c r="AF110" s="416"/>
      <c r="AG110" s="416"/>
      <c r="AH110" s="416"/>
      <c r="AI110" s="416"/>
      <c r="AJ110" s="416"/>
      <c r="AK110" s="416"/>
      <c r="AL110" s="416"/>
      <c r="AM110" s="416"/>
      <c r="AN110" s="416"/>
      <c r="AO110" s="416"/>
      <c r="AP110" s="416"/>
      <c r="AQ110" s="416"/>
      <c r="AR110" s="416"/>
      <c r="AS110" s="416"/>
      <c r="AT110" s="416"/>
      <c r="AU110" s="416"/>
      <c r="AV110" s="416"/>
      <c r="AW110" s="416"/>
      <c r="AX110" s="416"/>
      <c r="AY110" s="416"/>
      <c r="AZ110" s="416"/>
      <c r="BA110" s="435"/>
      <c r="BB110" s="435"/>
      <c r="BC110" s="435"/>
      <c r="BD110" s="828"/>
    </row>
    <row r="111" spans="2:56" ht="5.15" customHeight="1" x14ac:dyDescent="0.2">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373" t="s">
        <v>23</v>
      </c>
      <c r="AB111" s="373"/>
      <c r="AC111" s="373"/>
      <c r="AD111" s="373"/>
      <c r="AE111" s="379" t="s">
        <v>29</v>
      </c>
      <c r="AF111" s="392"/>
      <c r="AG111" s="392"/>
      <c r="AH111" s="392"/>
      <c r="AI111" s="392"/>
      <c r="AJ111" s="379" t="s">
        <v>30</v>
      </c>
      <c r="AK111" s="392"/>
      <c r="AL111" s="392"/>
      <c r="AM111" s="392"/>
      <c r="AN111" s="392"/>
      <c r="AO111" s="379" t="s">
        <v>30</v>
      </c>
      <c r="AP111" s="392"/>
      <c r="AQ111" s="392"/>
      <c r="AR111" s="392"/>
      <c r="AS111" s="392"/>
      <c r="AT111" s="379" t="s">
        <v>31</v>
      </c>
      <c r="AU111" s="5"/>
      <c r="AV111" s="5"/>
      <c r="AW111" s="5"/>
      <c r="AX111" s="5"/>
      <c r="AY111" s="5"/>
      <c r="AZ111" s="5"/>
      <c r="BA111" s="5"/>
      <c r="BB111" s="5"/>
      <c r="BC111" s="5"/>
      <c r="BD111" s="9"/>
    </row>
    <row r="112" spans="2:56" ht="5.15" customHeight="1" x14ac:dyDescent="0.2">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373"/>
      <c r="AB112" s="373"/>
      <c r="AC112" s="373"/>
      <c r="AD112" s="373"/>
      <c r="AE112" s="379"/>
      <c r="AF112" s="392"/>
      <c r="AG112" s="392"/>
      <c r="AH112" s="392"/>
      <c r="AI112" s="392"/>
      <c r="AJ112" s="379"/>
      <c r="AK112" s="392"/>
      <c r="AL112" s="392"/>
      <c r="AM112" s="392"/>
      <c r="AN112" s="392"/>
      <c r="AO112" s="379"/>
      <c r="AP112" s="392"/>
      <c r="AQ112" s="392"/>
      <c r="AR112" s="392"/>
      <c r="AS112" s="392"/>
      <c r="AT112" s="379"/>
      <c r="AU112" s="5"/>
      <c r="AV112" s="5"/>
      <c r="AW112" s="5"/>
      <c r="AX112" s="5"/>
      <c r="AY112" s="5"/>
      <c r="AZ112" s="5"/>
      <c r="BA112" s="5"/>
      <c r="BB112" s="5"/>
      <c r="BC112" s="5"/>
      <c r="BD112" s="9"/>
    </row>
    <row r="113" spans="2:56" ht="5.15" customHeight="1" x14ac:dyDescent="0.2">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373"/>
      <c r="AB113" s="373"/>
      <c r="AC113" s="373"/>
      <c r="AD113" s="373"/>
      <c r="AE113" s="379"/>
      <c r="AF113" s="392"/>
      <c r="AG113" s="392"/>
      <c r="AH113" s="392"/>
      <c r="AI113" s="392"/>
      <c r="AJ113" s="379"/>
      <c r="AK113" s="392"/>
      <c r="AL113" s="392"/>
      <c r="AM113" s="392"/>
      <c r="AN113" s="392"/>
      <c r="AO113" s="379"/>
      <c r="AP113" s="392"/>
      <c r="AQ113" s="392"/>
      <c r="AR113" s="392"/>
      <c r="AS113" s="392"/>
      <c r="AT113" s="379"/>
      <c r="AU113" s="5"/>
      <c r="AV113" s="5"/>
      <c r="AW113" s="5"/>
      <c r="AX113" s="5"/>
      <c r="AY113" s="5"/>
      <c r="AZ113" s="5"/>
      <c r="BA113" s="5"/>
      <c r="BB113" s="5"/>
      <c r="BC113" s="5"/>
      <c r="BD113" s="9"/>
    </row>
    <row r="114" spans="2:56" ht="5.15" customHeight="1" x14ac:dyDescent="0.2">
      <c r="B114" s="4"/>
      <c r="C114" s="5"/>
      <c r="D114" s="5"/>
      <c r="E114" s="5"/>
      <c r="F114" s="5"/>
      <c r="G114" s="5"/>
      <c r="H114" s="5"/>
      <c r="I114" s="5"/>
      <c r="J114" s="5"/>
      <c r="K114" s="5"/>
      <c r="L114" s="5"/>
      <c r="M114" s="5"/>
      <c r="N114" s="5"/>
      <c r="O114" s="5"/>
      <c r="P114" s="5"/>
      <c r="Q114" s="5"/>
      <c r="R114" s="5"/>
      <c r="S114" s="5"/>
      <c r="T114" s="5"/>
      <c r="U114" s="5"/>
      <c r="V114" s="5"/>
      <c r="W114" s="5"/>
      <c r="X114" s="5"/>
      <c r="Y114" s="5"/>
      <c r="Z114" s="5"/>
      <c r="AA114" s="373"/>
      <c r="AB114" s="373"/>
      <c r="AC114" s="373"/>
      <c r="AD114" s="373"/>
      <c r="AE114" s="379"/>
      <c r="AF114" s="392"/>
      <c r="AG114" s="392"/>
      <c r="AH114" s="392"/>
      <c r="AI114" s="392"/>
      <c r="AJ114" s="379"/>
      <c r="AK114" s="392"/>
      <c r="AL114" s="392"/>
      <c r="AM114" s="392"/>
      <c r="AN114" s="392"/>
      <c r="AO114" s="379"/>
      <c r="AP114" s="392"/>
      <c r="AQ114" s="392"/>
      <c r="AR114" s="392"/>
      <c r="AS114" s="392"/>
      <c r="AT114" s="379"/>
      <c r="AU114" s="5"/>
      <c r="AV114" s="5"/>
      <c r="AW114" s="5"/>
      <c r="AX114" s="5"/>
      <c r="AY114" s="5"/>
      <c r="AZ114" s="5"/>
      <c r="BA114" s="5"/>
      <c r="BB114" s="5"/>
      <c r="BC114" s="5"/>
      <c r="BD114" s="9"/>
    </row>
    <row r="115" spans="2:56" ht="5.15" customHeight="1" x14ac:dyDescent="0.2">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373"/>
      <c r="AB115" s="373"/>
      <c r="AC115" s="373"/>
      <c r="AD115" s="373"/>
      <c r="AE115" s="379"/>
      <c r="AF115" s="392"/>
      <c r="AG115" s="392"/>
      <c r="AH115" s="392"/>
      <c r="AI115" s="392"/>
      <c r="AJ115" s="379"/>
      <c r="AK115" s="392"/>
      <c r="AL115" s="392"/>
      <c r="AM115" s="392"/>
      <c r="AN115" s="392"/>
      <c r="AO115" s="379"/>
      <c r="AP115" s="392"/>
      <c r="AQ115" s="392"/>
      <c r="AR115" s="392"/>
      <c r="AS115" s="392"/>
      <c r="AT115" s="379"/>
      <c r="AU115" s="5"/>
      <c r="AV115" s="5"/>
      <c r="AW115" s="5"/>
      <c r="AX115" s="5"/>
      <c r="AY115" s="5"/>
      <c r="AZ115" s="5"/>
      <c r="BA115" s="5"/>
      <c r="BB115" s="5"/>
      <c r="BC115" s="5"/>
      <c r="BD115" s="9"/>
    </row>
    <row r="116" spans="2:56" ht="5.15" customHeight="1" x14ac:dyDescent="0.2">
      <c r="B116" s="646" t="s">
        <v>207</v>
      </c>
      <c r="C116" s="647"/>
      <c r="D116" s="647"/>
      <c r="E116" s="647"/>
      <c r="F116" s="647"/>
      <c r="G116" s="647"/>
      <c r="H116" s="647"/>
      <c r="I116" s="647"/>
      <c r="J116" s="647"/>
      <c r="K116" s="647"/>
      <c r="L116" s="647"/>
      <c r="M116" s="647"/>
      <c r="N116" s="647"/>
      <c r="O116" s="647"/>
      <c r="P116" s="647"/>
      <c r="Q116" s="647"/>
      <c r="R116" s="647"/>
      <c r="S116" s="647"/>
      <c r="T116" s="647"/>
      <c r="U116" s="647"/>
      <c r="V116" s="647"/>
      <c r="W116" s="647"/>
      <c r="X116" s="647"/>
      <c r="Y116" s="647"/>
      <c r="Z116" s="647"/>
      <c r="AA116" s="3"/>
      <c r="AB116" s="3"/>
      <c r="AC116" s="3"/>
      <c r="AD116" s="348" t="s">
        <v>21</v>
      </c>
      <c r="AE116" s="348"/>
      <c r="AF116" s="434"/>
      <c r="AG116" s="434"/>
      <c r="AH116" s="434"/>
      <c r="AI116" s="434"/>
      <c r="AJ116" s="434"/>
      <c r="AK116" s="434"/>
      <c r="AL116" s="434"/>
      <c r="AM116" s="434"/>
      <c r="AN116" s="434"/>
      <c r="AO116" s="434"/>
      <c r="AP116" s="3"/>
      <c r="AQ116" s="3"/>
      <c r="AR116" s="3"/>
      <c r="AS116" s="3"/>
      <c r="AT116" s="3"/>
      <c r="AU116" s="3"/>
      <c r="AV116" s="3"/>
      <c r="AW116" s="3"/>
      <c r="AX116" s="3"/>
      <c r="AY116" s="3"/>
      <c r="AZ116" s="3"/>
      <c r="BA116" s="3"/>
      <c r="BB116" s="3"/>
      <c r="BC116" s="3"/>
      <c r="BD116" s="18"/>
    </row>
    <row r="117" spans="2:56" ht="5.15" customHeight="1" x14ac:dyDescent="0.2">
      <c r="B117" s="413"/>
      <c r="C117" s="414"/>
      <c r="D117" s="414"/>
      <c r="E117" s="414"/>
      <c r="F117" s="414"/>
      <c r="G117" s="414"/>
      <c r="H117" s="414"/>
      <c r="I117" s="414"/>
      <c r="J117" s="414"/>
      <c r="K117" s="414"/>
      <c r="L117" s="414"/>
      <c r="M117" s="414"/>
      <c r="N117" s="414"/>
      <c r="O117" s="414"/>
      <c r="P117" s="414"/>
      <c r="Q117" s="414"/>
      <c r="R117" s="414"/>
      <c r="S117" s="414"/>
      <c r="T117" s="414"/>
      <c r="U117" s="414"/>
      <c r="V117" s="414"/>
      <c r="W117" s="414"/>
      <c r="X117" s="414"/>
      <c r="Y117" s="414"/>
      <c r="Z117" s="414"/>
      <c r="AA117" s="5"/>
      <c r="AB117" s="5"/>
      <c r="AC117" s="5"/>
      <c r="AD117" s="349"/>
      <c r="AE117" s="349"/>
      <c r="AF117" s="415"/>
      <c r="AG117" s="415"/>
      <c r="AH117" s="415"/>
      <c r="AI117" s="415"/>
      <c r="AJ117" s="415"/>
      <c r="AK117" s="415"/>
      <c r="AL117" s="415"/>
      <c r="AM117" s="415"/>
      <c r="AN117" s="415"/>
      <c r="AO117" s="415"/>
      <c r="AP117" s="5"/>
      <c r="AQ117" s="5"/>
      <c r="AR117" s="5"/>
      <c r="AS117" s="5"/>
      <c r="AT117" s="5"/>
      <c r="AU117" s="5"/>
      <c r="AV117" s="5"/>
      <c r="AW117" s="5"/>
      <c r="AX117" s="5"/>
      <c r="AY117" s="5"/>
      <c r="AZ117" s="5"/>
      <c r="BA117" s="5"/>
      <c r="BB117" s="5"/>
      <c r="BC117" s="5"/>
      <c r="BD117" s="9"/>
    </row>
    <row r="118" spans="2:56" ht="5.15" customHeight="1" x14ac:dyDescent="0.2">
      <c r="B118" s="413"/>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5"/>
      <c r="AB118" s="5"/>
      <c r="AC118" s="5"/>
      <c r="AD118" s="349"/>
      <c r="AE118" s="349"/>
      <c r="AF118" s="415"/>
      <c r="AG118" s="415"/>
      <c r="AH118" s="415"/>
      <c r="AI118" s="415"/>
      <c r="AJ118" s="415"/>
      <c r="AK118" s="415"/>
      <c r="AL118" s="415"/>
      <c r="AM118" s="415"/>
      <c r="AN118" s="415"/>
      <c r="AO118" s="415"/>
      <c r="AP118" s="5"/>
      <c r="AQ118" s="5"/>
      <c r="AR118" s="5"/>
      <c r="AS118" s="5"/>
      <c r="AT118" s="5"/>
      <c r="AU118" s="5"/>
      <c r="AV118" s="5"/>
      <c r="AW118" s="5"/>
      <c r="AX118" s="5"/>
      <c r="AY118" s="5"/>
      <c r="AZ118" s="5"/>
      <c r="BA118" s="5"/>
      <c r="BB118" s="5"/>
      <c r="BC118" s="5"/>
      <c r="BD118" s="9"/>
    </row>
    <row r="119" spans="2:56" ht="5.15" customHeight="1" x14ac:dyDescent="0.2">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349"/>
      <c r="AE119" s="349"/>
      <c r="AF119" s="415"/>
      <c r="AG119" s="415"/>
      <c r="AH119" s="415"/>
      <c r="AI119" s="415"/>
      <c r="AJ119" s="415"/>
      <c r="AK119" s="415"/>
      <c r="AL119" s="415"/>
      <c r="AM119" s="415"/>
      <c r="AN119" s="415"/>
      <c r="AO119" s="415"/>
      <c r="AP119" s="5"/>
      <c r="AQ119" s="5"/>
      <c r="AR119" s="5"/>
      <c r="AS119" s="5"/>
      <c r="AT119" s="5"/>
      <c r="AU119" s="5"/>
      <c r="AV119" s="5"/>
      <c r="AW119" s="5"/>
      <c r="AX119" s="5"/>
      <c r="AY119" s="5"/>
      <c r="AZ119" s="5"/>
      <c r="BA119" s="5"/>
      <c r="BB119" s="5"/>
      <c r="BC119" s="5"/>
      <c r="BD119" s="9"/>
    </row>
    <row r="120" spans="2:56" ht="5.15" customHeight="1" x14ac:dyDescent="0.2">
      <c r="B120" s="4"/>
      <c r="C120" s="349" t="s">
        <v>222</v>
      </c>
      <c r="D120" s="349"/>
      <c r="E120" s="349"/>
      <c r="F120" s="369"/>
      <c r="G120" s="369"/>
      <c r="H120" s="369"/>
      <c r="I120" s="349" t="s">
        <v>10</v>
      </c>
      <c r="J120" s="349"/>
      <c r="K120" s="369"/>
      <c r="L120" s="369"/>
      <c r="M120" s="369"/>
      <c r="N120" s="349" t="s">
        <v>9</v>
      </c>
      <c r="O120" s="349"/>
      <c r="P120" s="369"/>
      <c r="Q120" s="369"/>
      <c r="R120" s="369"/>
      <c r="S120" s="349" t="s">
        <v>8</v>
      </c>
      <c r="T120" s="349"/>
      <c r="U120" s="1069" t="s">
        <v>34</v>
      </c>
      <c r="V120" s="1069"/>
      <c r="W120" s="1069"/>
      <c r="X120" s="1069"/>
      <c r="Y120" s="1069"/>
      <c r="Z120" s="1069"/>
      <c r="AA120" s="1069"/>
      <c r="AB120" s="1069"/>
      <c r="AC120" s="1069"/>
      <c r="AD120" s="416"/>
      <c r="AE120" s="416"/>
      <c r="AF120" s="416"/>
      <c r="AG120" s="416"/>
      <c r="AH120" s="416"/>
      <c r="AI120" s="416"/>
      <c r="AJ120" s="416"/>
      <c r="AK120" s="416"/>
      <c r="AL120" s="416"/>
      <c r="AM120" s="416"/>
      <c r="AN120" s="416"/>
      <c r="AO120" s="416"/>
      <c r="AP120" s="416"/>
      <c r="AQ120" s="416"/>
      <c r="AR120" s="416"/>
      <c r="AS120" s="416"/>
      <c r="AT120" s="416"/>
      <c r="AU120" s="416"/>
      <c r="AV120" s="416"/>
      <c r="AW120" s="416"/>
      <c r="AX120" s="416"/>
      <c r="AY120" s="416"/>
      <c r="AZ120" s="416"/>
      <c r="BA120" s="416"/>
      <c r="BB120" s="416"/>
      <c r="BC120" s="416"/>
      <c r="BD120" s="417"/>
    </row>
    <row r="121" spans="2:56" ht="5.15" customHeight="1" x14ac:dyDescent="0.2">
      <c r="B121" s="4"/>
      <c r="C121" s="349"/>
      <c r="D121" s="349"/>
      <c r="E121" s="349"/>
      <c r="F121" s="369"/>
      <c r="G121" s="369"/>
      <c r="H121" s="369"/>
      <c r="I121" s="349"/>
      <c r="J121" s="349"/>
      <c r="K121" s="369"/>
      <c r="L121" s="369"/>
      <c r="M121" s="369"/>
      <c r="N121" s="349"/>
      <c r="O121" s="349"/>
      <c r="P121" s="369"/>
      <c r="Q121" s="369"/>
      <c r="R121" s="369"/>
      <c r="S121" s="349"/>
      <c r="T121" s="349"/>
      <c r="U121" s="1069"/>
      <c r="V121" s="1069"/>
      <c r="W121" s="1069"/>
      <c r="X121" s="1069"/>
      <c r="Y121" s="1069"/>
      <c r="Z121" s="1069"/>
      <c r="AA121" s="1069"/>
      <c r="AB121" s="1069"/>
      <c r="AC121" s="1069"/>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6"/>
      <c r="AY121" s="416"/>
      <c r="AZ121" s="416"/>
      <c r="BA121" s="416"/>
      <c r="BB121" s="416"/>
      <c r="BC121" s="416"/>
      <c r="BD121" s="417"/>
    </row>
    <row r="122" spans="2:56" ht="5.15" customHeight="1" x14ac:dyDescent="0.2">
      <c r="B122" s="4"/>
      <c r="C122" s="349"/>
      <c r="D122" s="349"/>
      <c r="E122" s="349"/>
      <c r="F122" s="369"/>
      <c r="G122" s="369"/>
      <c r="H122" s="369"/>
      <c r="I122" s="349"/>
      <c r="J122" s="349"/>
      <c r="K122" s="369"/>
      <c r="L122" s="369"/>
      <c r="M122" s="369"/>
      <c r="N122" s="349"/>
      <c r="O122" s="349"/>
      <c r="P122" s="369"/>
      <c r="Q122" s="369"/>
      <c r="R122" s="369"/>
      <c r="S122" s="349"/>
      <c r="T122" s="349"/>
      <c r="U122" s="1069"/>
      <c r="V122" s="1069"/>
      <c r="W122" s="1069"/>
      <c r="X122" s="1069"/>
      <c r="Y122" s="1069"/>
      <c r="Z122" s="1069"/>
      <c r="AA122" s="1069"/>
      <c r="AB122" s="1069"/>
      <c r="AC122" s="1069"/>
      <c r="AD122" s="416"/>
      <c r="AE122" s="416"/>
      <c r="AF122" s="416"/>
      <c r="AG122" s="416"/>
      <c r="AH122" s="416"/>
      <c r="AI122" s="416"/>
      <c r="AJ122" s="416"/>
      <c r="AK122" s="416"/>
      <c r="AL122" s="416"/>
      <c r="AM122" s="416"/>
      <c r="AN122" s="416"/>
      <c r="AO122" s="416"/>
      <c r="AP122" s="416"/>
      <c r="AQ122" s="416"/>
      <c r="AR122" s="416"/>
      <c r="AS122" s="416"/>
      <c r="AT122" s="416"/>
      <c r="AU122" s="416"/>
      <c r="AV122" s="416"/>
      <c r="AW122" s="416"/>
      <c r="AX122" s="416"/>
      <c r="AY122" s="416"/>
      <c r="AZ122" s="416"/>
      <c r="BA122" s="416"/>
      <c r="BB122" s="416"/>
      <c r="BC122" s="416"/>
      <c r="BD122" s="417"/>
    </row>
    <row r="123" spans="2:56" ht="5.15" customHeight="1" x14ac:dyDescent="0.2">
      <c r="B123" s="4"/>
      <c r="C123" s="349"/>
      <c r="D123" s="349"/>
      <c r="E123" s="349"/>
      <c r="F123" s="369"/>
      <c r="G123" s="369"/>
      <c r="H123" s="369"/>
      <c r="I123" s="349"/>
      <c r="J123" s="349"/>
      <c r="K123" s="369"/>
      <c r="L123" s="369"/>
      <c r="M123" s="369"/>
      <c r="N123" s="349"/>
      <c r="O123" s="349"/>
      <c r="P123" s="369"/>
      <c r="Q123" s="369"/>
      <c r="R123" s="369"/>
      <c r="S123" s="349"/>
      <c r="T123" s="349"/>
      <c r="U123" s="1069"/>
      <c r="V123" s="1069"/>
      <c r="W123" s="1069"/>
      <c r="X123" s="1069"/>
      <c r="Y123" s="1069"/>
      <c r="Z123" s="1069"/>
      <c r="AA123" s="1069"/>
      <c r="AB123" s="1069"/>
      <c r="AC123" s="1069"/>
      <c r="AD123" s="416"/>
      <c r="AE123" s="416"/>
      <c r="AF123" s="416"/>
      <c r="AG123" s="416"/>
      <c r="AH123" s="416"/>
      <c r="AI123" s="416"/>
      <c r="AJ123" s="416"/>
      <c r="AK123" s="416"/>
      <c r="AL123" s="416"/>
      <c r="AM123" s="416"/>
      <c r="AN123" s="416"/>
      <c r="AO123" s="416"/>
      <c r="AP123" s="416"/>
      <c r="AQ123" s="416"/>
      <c r="AR123" s="416"/>
      <c r="AS123" s="416"/>
      <c r="AT123" s="416"/>
      <c r="AU123" s="416"/>
      <c r="AV123" s="416"/>
      <c r="AW123" s="416"/>
      <c r="AX123" s="416"/>
      <c r="AY123" s="416"/>
      <c r="AZ123" s="416"/>
      <c r="BA123" s="416"/>
      <c r="BB123" s="416"/>
      <c r="BC123" s="416"/>
      <c r="BD123" s="417"/>
    </row>
    <row r="124" spans="2:56" ht="5.15" customHeight="1" x14ac:dyDescent="0.2">
      <c r="B124" s="4"/>
      <c r="C124" s="349"/>
      <c r="D124" s="349"/>
      <c r="E124" s="349"/>
      <c r="F124" s="369"/>
      <c r="G124" s="369"/>
      <c r="H124" s="369"/>
      <c r="I124" s="349"/>
      <c r="J124" s="349"/>
      <c r="K124" s="369"/>
      <c r="L124" s="369"/>
      <c r="M124" s="369"/>
      <c r="N124" s="349"/>
      <c r="O124" s="349"/>
      <c r="P124" s="369"/>
      <c r="Q124" s="369"/>
      <c r="R124" s="369"/>
      <c r="S124" s="349"/>
      <c r="T124" s="349"/>
      <c r="U124" s="1069"/>
      <c r="V124" s="1069"/>
      <c r="W124" s="1069"/>
      <c r="X124" s="1069"/>
      <c r="Y124" s="1069"/>
      <c r="Z124" s="1069"/>
      <c r="AA124" s="1069"/>
      <c r="AB124" s="1069"/>
      <c r="AC124" s="1069"/>
      <c r="AD124" s="416"/>
      <c r="AE124" s="416"/>
      <c r="AF124" s="416"/>
      <c r="AG124" s="416"/>
      <c r="AH124" s="416"/>
      <c r="AI124" s="416"/>
      <c r="AJ124" s="416"/>
      <c r="AK124" s="416"/>
      <c r="AL124" s="416"/>
      <c r="AM124" s="416"/>
      <c r="AN124" s="416"/>
      <c r="AO124" s="416"/>
      <c r="AP124" s="416"/>
      <c r="AQ124" s="416"/>
      <c r="AR124" s="416"/>
      <c r="AS124" s="416"/>
      <c r="AT124" s="416"/>
      <c r="AU124" s="416"/>
      <c r="AV124" s="416"/>
      <c r="AW124" s="416"/>
      <c r="AX124" s="416"/>
      <c r="AY124" s="416"/>
      <c r="AZ124" s="416"/>
      <c r="BA124" s="416"/>
      <c r="BB124" s="416"/>
      <c r="BC124" s="416"/>
      <c r="BD124" s="417"/>
    </row>
    <row r="125" spans="2:56" ht="5.15" customHeight="1" x14ac:dyDescent="0.2">
      <c r="B125" s="4"/>
      <c r="C125" s="349"/>
      <c r="D125" s="349"/>
      <c r="E125" s="349"/>
      <c r="F125" s="369"/>
      <c r="G125" s="369"/>
      <c r="H125" s="369"/>
      <c r="I125" s="349"/>
      <c r="J125" s="349"/>
      <c r="K125" s="369"/>
      <c r="L125" s="369"/>
      <c r="M125" s="369"/>
      <c r="N125" s="349"/>
      <c r="O125" s="349"/>
      <c r="P125" s="369"/>
      <c r="Q125" s="369"/>
      <c r="R125" s="369"/>
      <c r="S125" s="349"/>
      <c r="T125" s="349"/>
      <c r="U125" s="1069"/>
      <c r="V125" s="1069"/>
      <c r="W125" s="1069"/>
      <c r="X125" s="1069"/>
      <c r="Y125" s="1069"/>
      <c r="Z125" s="1069"/>
      <c r="AA125" s="1069"/>
      <c r="AB125" s="1069"/>
      <c r="AC125" s="1069"/>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7"/>
    </row>
    <row r="126" spans="2:56" ht="5.15" customHeight="1" x14ac:dyDescent="0.2">
      <c r="B126" s="4"/>
      <c r="C126" s="5"/>
      <c r="D126" s="5"/>
      <c r="E126" s="5"/>
      <c r="F126" s="5"/>
      <c r="G126" s="5"/>
      <c r="H126" s="5"/>
      <c r="I126" s="5"/>
      <c r="J126" s="5"/>
      <c r="K126" s="5"/>
      <c r="L126" s="5"/>
      <c r="M126" s="5"/>
      <c r="N126" s="5"/>
      <c r="O126" s="5"/>
      <c r="P126" s="5"/>
      <c r="Q126" s="5"/>
      <c r="R126" s="5"/>
      <c r="S126" s="5"/>
      <c r="T126" s="5"/>
      <c r="U126" s="373" t="s">
        <v>35</v>
      </c>
      <c r="V126" s="373"/>
      <c r="W126" s="373"/>
      <c r="X126" s="373"/>
      <c r="Y126" s="373"/>
      <c r="Z126" s="373"/>
      <c r="AA126" s="373" t="s">
        <v>33</v>
      </c>
      <c r="AB126" s="373"/>
      <c r="AC126" s="373"/>
      <c r="AD126" s="373"/>
      <c r="AE126" s="416"/>
      <c r="AF126" s="416"/>
      <c r="AG126" s="416"/>
      <c r="AH126" s="416"/>
      <c r="AI126" s="416"/>
      <c r="AJ126" s="416"/>
      <c r="AK126" s="416"/>
      <c r="AL126" s="416"/>
      <c r="AM126" s="416"/>
      <c r="AN126" s="416"/>
      <c r="AO126" s="416"/>
      <c r="AP126" s="416"/>
      <c r="AQ126" s="416"/>
      <c r="AR126" s="416"/>
      <c r="AS126" s="416"/>
      <c r="AT126" s="416"/>
      <c r="AU126" s="416"/>
      <c r="AV126" s="416"/>
      <c r="AW126" s="416"/>
      <c r="AX126" s="416"/>
      <c r="AY126" s="416"/>
      <c r="AZ126" s="416"/>
      <c r="BA126" s="416"/>
      <c r="BB126" s="21"/>
      <c r="BC126" s="21"/>
      <c r="BD126" s="22"/>
    </row>
    <row r="127" spans="2:56" ht="5.15" customHeight="1" x14ac:dyDescent="0.2">
      <c r="B127" s="4"/>
      <c r="C127" s="5"/>
      <c r="D127" s="5"/>
      <c r="E127" s="5"/>
      <c r="F127" s="5"/>
      <c r="G127" s="5"/>
      <c r="H127" s="5"/>
      <c r="I127" s="5"/>
      <c r="J127" s="5"/>
      <c r="K127" s="5"/>
      <c r="L127" s="5"/>
      <c r="M127" s="5"/>
      <c r="N127" s="5"/>
      <c r="O127" s="5"/>
      <c r="P127" s="5"/>
      <c r="Q127" s="5"/>
      <c r="R127" s="5"/>
      <c r="S127" s="5"/>
      <c r="T127" s="5"/>
      <c r="U127" s="373"/>
      <c r="V127" s="373"/>
      <c r="W127" s="373"/>
      <c r="X127" s="373"/>
      <c r="Y127" s="373"/>
      <c r="Z127" s="373"/>
      <c r="AA127" s="373"/>
      <c r="AB127" s="373"/>
      <c r="AC127" s="373"/>
      <c r="AD127" s="373"/>
      <c r="AE127" s="416"/>
      <c r="AF127" s="416"/>
      <c r="AG127" s="416"/>
      <c r="AH127" s="416"/>
      <c r="AI127" s="416"/>
      <c r="AJ127" s="416"/>
      <c r="AK127" s="416"/>
      <c r="AL127" s="416"/>
      <c r="AM127" s="416"/>
      <c r="AN127" s="416"/>
      <c r="AO127" s="416"/>
      <c r="AP127" s="416"/>
      <c r="AQ127" s="416"/>
      <c r="AR127" s="416"/>
      <c r="AS127" s="416"/>
      <c r="AT127" s="416"/>
      <c r="AU127" s="416"/>
      <c r="AV127" s="416"/>
      <c r="AW127" s="416"/>
      <c r="AX127" s="416"/>
      <c r="AY127" s="416"/>
      <c r="AZ127" s="416"/>
      <c r="BA127" s="416"/>
      <c r="BB127" s="1049" t="s">
        <v>36</v>
      </c>
      <c r="BC127" s="1050"/>
      <c r="BD127" s="22"/>
    </row>
    <row r="128" spans="2:56" ht="5.15" customHeight="1" x14ac:dyDescent="0.2">
      <c r="B128" s="4"/>
      <c r="C128" s="5"/>
      <c r="D128" s="5"/>
      <c r="E128" s="5"/>
      <c r="F128" s="5"/>
      <c r="G128" s="5"/>
      <c r="H128" s="5"/>
      <c r="I128" s="5"/>
      <c r="J128" s="5"/>
      <c r="K128" s="5"/>
      <c r="L128" s="5"/>
      <c r="M128" s="5"/>
      <c r="N128" s="5"/>
      <c r="O128" s="5"/>
      <c r="P128" s="5"/>
      <c r="Q128" s="5"/>
      <c r="R128" s="5"/>
      <c r="S128" s="5"/>
      <c r="T128" s="5"/>
      <c r="U128" s="373"/>
      <c r="V128" s="373"/>
      <c r="W128" s="373"/>
      <c r="X128" s="373"/>
      <c r="Y128" s="373"/>
      <c r="Z128" s="373"/>
      <c r="AA128" s="373"/>
      <c r="AB128" s="373"/>
      <c r="AC128" s="373"/>
      <c r="AD128" s="373"/>
      <c r="AE128" s="416"/>
      <c r="AF128" s="416"/>
      <c r="AG128" s="416"/>
      <c r="AH128" s="416"/>
      <c r="AI128" s="416"/>
      <c r="AJ128" s="416"/>
      <c r="AK128" s="416"/>
      <c r="AL128" s="416"/>
      <c r="AM128" s="416"/>
      <c r="AN128" s="416"/>
      <c r="AO128" s="416"/>
      <c r="AP128" s="416"/>
      <c r="AQ128" s="416"/>
      <c r="AR128" s="416"/>
      <c r="AS128" s="416"/>
      <c r="AT128" s="416"/>
      <c r="AU128" s="416"/>
      <c r="AV128" s="416"/>
      <c r="AW128" s="416"/>
      <c r="AX128" s="416"/>
      <c r="AY128" s="416"/>
      <c r="AZ128" s="416"/>
      <c r="BA128" s="416"/>
      <c r="BB128" s="1051"/>
      <c r="BC128" s="1052"/>
      <c r="BD128" s="22"/>
    </row>
    <row r="129" spans="2:56" ht="5.15" customHeight="1" x14ac:dyDescent="0.2">
      <c r="B129" s="4"/>
      <c r="C129" s="5"/>
      <c r="D129" s="5"/>
      <c r="E129" s="5"/>
      <c r="F129" s="5"/>
      <c r="G129" s="5"/>
      <c r="H129" s="5"/>
      <c r="I129" s="5"/>
      <c r="J129" s="5"/>
      <c r="K129" s="5"/>
      <c r="L129" s="5"/>
      <c r="M129" s="5"/>
      <c r="N129" s="5"/>
      <c r="O129" s="5"/>
      <c r="P129" s="5"/>
      <c r="Q129" s="5"/>
      <c r="R129" s="5"/>
      <c r="S129" s="5"/>
      <c r="T129" s="5"/>
      <c r="U129" s="373"/>
      <c r="V129" s="373"/>
      <c r="W129" s="373"/>
      <c r="X129" s="373"/>
      <c r="Y129" s="373"/>
      <c r="Z129" s="373"/>
      <c r="AA129" s="373"/>
      <c r="AB129" s="373"/>
      <c r="AC129" s="373"/>
      <c r="AD129" s="373"/>
      <c r="AE129" s="416"/>
      <c r="AF129" s="416"/>
      <c r="AG129" s="416"/>
      <c r="AH129" s="416"/>
      <c r="AI129" s="416"/>
      <c r="AJ129" s="416"/>
      <c r="AK129" s="416"/>
      <c r="AL129" s="416"/>
      <c r="AM129" s="416"/>
      <c r="AN129" s="416"/>
      <c r="AO129" s="416"/>
      <c r="AP129" s="416"/>
      <c r="AQ129" s="416"/>
      <c r="AR129" s="416"/>
      <c r="AS129" s="416"/>
      <c r="AT129" s="416"/>
      <c r="AU129" s="416"/>
      <c r="AV129" s="416"/>
      <c r="AW129" s="416"/>
      <c r="AX129" s="416"/>
      <c r="AY129" s="416"/>
      <c r="AZ129" s="416"/>
      <c r="BA129" s="416"/>
      <c r="BB129" s="1051"/>
      <c r="BC129" s="1052"/>
      <c r="BD129" s="22"/>
    </row>
    <row r="130" spans="2:56" ht="5.15" customHeight="1" x14ac:dyDescent="0.2">
      <c r="B130" s="4"/>
      <c r="C130" s="5"/>
      <c r="D130" s="5"/>
      <c r="E130" s="5"/>
      <c r="F130" s="5"/>
      <c r="G130" s="5"/>
      <c r="H130" s="5"/>
      <c r="I130" s="5"/>
      <c r="J130" s="5"/>
      <c r="K130" s="5"/>
      <c r="L130" s="5"/>
      <c r="M130" s="5"/>
      <c r="N130" s="5"/>
      <c r="O130" s="5"/>
      <c r="P130" s="5"/>
      <c r="Q130" s="5"/>
      <c r="R130" s="5"/>
      <c r="S130" s="5"/>
      <c r="T130" s="5"/>
      <c r="U130" s="373"/>
      <c r="V130" s="373"/>
      <c r="W130" s="373"/>
      <c r="X130" s="373"/>
      <c r="Y130" s="373"/>
      <c r="Z130" s="373"/>
      <c r="AA130" s="373"/>
      <c r="AB130" s="373"/>
      <c r="AC130" s="373"/>
      <c r="AD130" s="373"/>
      <c r="AE130" s="416"/>
      <c r="AF130" s="416"/>
      <c r="AG130" s="416"/>
      <c r="AH130" s="416"/>
      <c r="AI130" s="416"/>
      <c r="AJ130" s="416"/>
      <c r="AK130" s="416"/>
      <c r="AL130" s="416"/>
      <c r="AM130" s="416"/>
      <c r="AN130" s="416"/>
      <c r="AO130" s="416"/>
      <c r="AP130" s="416"/>
      <c r="AQ130" s="416"/>
      <c r="AR130" s="416"/>
      <c r="AS130" s="416"/>
      <c r="AT130" s="416"/>
      <c r="AU130" s="416"/>
      <c r="AV130" s="416"/>
      <c r="AW130" s="416"/>
      <c r="AX130" s="416"/>
      <c r="AY130" s="416"/>
      <c r="AZ130" s="416"/>
      <c r="BA130" s="416"/>
      <c r="BB130" s="1053"/>
      <c r="BC130" s="1054"/>
      <c r="BD130" s="22"/>
    </row>
    <row r="131" spans="2:56" ht="5.15" customHeight="1" x14ac:dyDescent="0.2">
      <c r="B131" s="4"/>
      <c r="C131" s="5"/>
      <c r="D131" s="5"/>
      <c r="E131" s="5"/>
      <c r="F131" s="5"/>
      <c r="G131" s="5"/>
      <c r="H131" s="5"/>
      <c r="I131" s="5"/>
      <c r="J131" s="5"/>
      <c r="K131" s="5"/>
      <c r="L131" s="5"/>
      <c r="M131" s="5"/>
      <c r="N131" s="5"/>
      <c r="O131" s="5"/>
      <c r="P131" s="5"/>
      <c r="Q131" s="5"/>
      <c r="R131" s="5"/>
      <c r="S131" s="5"/>
      <c r="T131" s="5"/>
      <c r="U131" s="373"/>
      <c r="V131" s="373"/>
      <c r="W131" s="373"/>
      <c r="X131" s="373"/>
      <c r="Y131" s="373"/>
      <c r="Z131" s="373"/>
      <c r="AA131" s="373"/>
      <c r="AB131" s="373"/>
      <c r="AC131" s="373"/>
      <c r="AD131" s="373"/>
      <c r="AE131" s="416"/>
      <c r="AF131" s="416"/>
      <c r="AG131" s="416"/>
      <c r="AH131" s="416"/>
      <c r="AI131" s="416"/>
      <c r="AJ131" s="416"/>
      <c r="AK131" s="416"/>
      <c r="AL131" s="416"/>
      <c r="AM131" s="416"/>
      <c r="AN131" s="416"/>
      <c r="AO131" s="416"/>
      <c r="AP131" s="416"/>
      <c r="AQ131" s="416"/>
      <c r="AR131" s="416"/>
      <c r="AS131" s="416"/>
      <c r="AT131" s="416"/>
      <c r="AU131" s="416"/>
      <c r="AV131" s="416"/>
      <c r="AW131" s="416"/>
      <c r="AX131" s="416"/>
      <c r="AY131" s="416"/>
      <c r="AZ131" s="416"/>
      <c r="BA131" s="416"/>
      <c r="BB131" s="21"/>
      <c r="BC131" s="21"/>
      <c r="BD131" s="22"/>
    </row>
    <row r="132" spans="2:56" ht="5.15" customHeight="1" x14ac:dyDescent="0.2">
      <c r="B132" s="4"/>
      <c r="C132" s="5"/>
      <c r="D132" s="5"/>
      <c r="E132" s="5"/>
      <c r="F132" s="5"/>
      <c r="G132" s="5"/>
      <c r="H132" s="5"/>
      <c r="I132" s="5"/>
      <c r="J132" s="5"/>
      <c r="K132" s="5"/>
      <c r="L132" s="5"/>
      <c r="M132" s="5"/>
      <c r="N132" s="5"/>
      <c r="O132" s="5"/>
      <c r="P132" s="5"/>
      <c r="Q132" s="5"/>
      <c r="R132" s="5"/>
      <c r="S132" s="5"/>
      <c r="T132" s="5"/>
      <c r="U132" s="5"/>
      <c r="V132" s="5"/>
      <c r="W132" s="5"/>
      <c r="X132" s="5"/>
      <c r="Y132" s="5"/>
      <c r="Z132" s="5"/>
      <c r="AA132" s="373" t="s">
        <v>23</v>
      </c>
      <c r="AB132" s="373"/>
      <c r="AC132" s="373"/>
      <c r="AD132" s="373"/>
      <c r="AE132" s="379" t="s">
        <v>29</v>
      </c>
      <c r="AF132" s="392"/>
      <c r="AG132" s="392"/>
      <c r="AH132" s="392"/>
      <c r="AI132" s="392"/>
      <c r="AJ132" s="379" t="s">
        <v>30</v>
      </c>
      <c r="AK132" s="392"/>
      <c r="AL132" s="392"/>
      <c r="AM132" s="392"/>
      <c r="AN132" s="392"/>
      <c r="AO132" s="379" t="s">
        <v>30</v>
      </c>
      <c r="AP132" s="392"/>
      <c r="AQ132" s="392"/>
      <c r="AR132" s="392"/>
      <c r="AS132" s="392"/>
      <c r="AT132" s="379" t="s">
        <v>31</v>
      </c>
      <c r="AU132" s="5"/>
      <c r="AV132" s="5"/>
      <c r="AW132" s="5"/>
      <c r="AX132" s="5"/>
      <c r="AY132" s="5"/>
      <c r="AZ132" s="5"/>
      <c r="BA132" s="5"/>
      <c r="BB132" s="5"/>
      <c r="BC132" s="5"/>
      <c r="BD132" s="9"/>
    </row>
    <row r="133" spans="2:56" ht="5.15" customHeight="1" x14ac:dyDescent="0.2">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373"/>
      <c r="AB133" s="373"/>
      <c r="AC133" s="373"/>
      <c r="AD133" s="373"/>
      <c r="AE133" s="379"/>
      <c r="AF133" s="392"/>
      <c r="AG133" s="392"/>
      <c r="AH133" s="392"/>
      <c r="AI133" s="392"/>
      <c r="AJ133" s="379"/>
      <c r="AK133" s="392"/>
      <c r="AL133" s="392"/>
      <c r="AM133" s="392"/>
      <c r="AN133" s="392"/>
      <c r="AO133" s="379"/>
      <c r="AP133" s="392"/>
      <c r="AQ133" s="392"/>
      <c r="AR133" s="392"/>
      <c r="AS133" s="392"/>
      <c r="AT133" s="379"/>
      <c r="AU133" s="5"/>
      <c r="AV133" s="5"/>
      <c r="AW133" s="5"/>
      <c r="AX133" s="5"/>
      <c r="AY133" s="5"/>
      <c r="AZ133" s="5"/>
      <c r="BA133" s="5"/>
      <c r="BB133" s="5"/>
      <c r="BC133" s="5"/>
      <c r="BD133" s="9"/>
    </row>
    <row r="134" spans="2:56" ht="5.15" customHeight="1" x14ac:dyDescent="0.2">
      <c r="B134" s="4"/>
      <c r="C134" s="5"/>
      <c r="D134" s="5"/>
      <c r="E134" s="5"/>
      <c r="F134" s="5"/>
      <c r="G134" s="5"/>
      <c r="H134" s="5"/>
      <c r="I134" s="5"/>
      <c r="J134" s="5"/>
      <c r="K134" s="5"/>
      <c r="L134" s="5"/>
      <c r="M134" s="5"/>
      <c r="N134" s="5"/>
      <c r="O134" s="5"/>
      <c r="P134" s="5"/>
      <c r="Q134" s="5"/>
      <c r="R134" s="5"/>
      <c r="S134" s="5"/>
      <c r="T134" s="5"/>
      <c r="U134" s="5"/>
      <c r="V134" s="5"/>
      <c r="W134" s="5"/>
      <c r="X134" s="5"/>
      <c r="Y134" s="5"/>
      <c r="Z134" s="5"/>
      <c r="AA134" s="373"/>
      <c r="AB134" s="373"/>
      <c r="AC134" s="373"/>
      <c r="AD134" s="373"/>
      <c r="AE134" s="379"/>
      <c r="AF134" s="392"/>
      <c r="AG134" s="392"/>
      <c r="AH134" s="392"/>
      <c r="AI134" s="392"/>
      <c r="AJ134" s="379"/>
      <c r="AK134" s="392"/>
      <c r="AL134" s="392"/>
      <c r="AM134" s="392"/>
      <c r="AN134" s="392"/>
      <c r="AO134" s="379"/>
      <c r="AP134" s="392"/>
      <c r="AQ134" s="392"/>
      <c r="AR134" s="392"/>
      <c r="AS134" s="392"/>
      <c r="AT134" s="379"/>
      <c r="AU134" s="5"/>
      <c r="AV134" s="5"/>
      <c r="AW134" s="5"/>
      <c r="AX134" s="5"/>
      <c r="AY134" s="5"/>
      <c r="AZ134" s="5"/>
      <c r="BA134" s="5"/>
      <c r="BB134" s="5"/>
      <c r="BC134" s="5"/>
      <c r="BD134" s="9"/>
    </row>
    <row r="135" spans="2:56" ht="5.15" customHeight="1" x14ac:dyDescent="0.2">
      <c r="B135" s="4"/>
      <c r="C135" s="5"/>
      <c r="D135" s="5"/>
      <c r="E135" s="5"/>
      <c r="F135" s="5"/>
      <c r="G135" s="5"/>
      <c r="H135" s="5"/>
      <c r="I135" s="5"/>
      <c r="J135" s="5"/>
      <c r="K135" s="5"/>
      <c r="L135" s="5"/>
      <c r="M135" s="5"/>
      <c r="N135" s="5"/>
      <c r="O135" s="5"/>
      <c r="P135" s="5"/>
      <c r="Q135" s="5"/>
      <c r="R135" s="5"/>
      <c r="S135" s="5"/>
      <c r="T135" s="5"/>
      <c r="U135" s="5"/>
      <c r="V135" s="5"/>
      <c r="W135" s="5"/>
      <c r="X135" s="5"/>
      <c r="Y135" s="5"/>
      <c r="Z135" s="5"/>
      <c r="AA135" s="373"/>
      <c r="AB135" s="373"/>
      <c r="AC135" s="373"/>
      <c r="AD135" s="373"/>
      <c r="AE135" s="379"/>
      <c r="AF135" s="392"/>
      <c r="AG135" s="392"/>
      <c r="AH135" s="392"/>
      <c r="AI135" s="392"/>
      <c r="AJ135" s="379"/>
      <c r="AK135" s="392"/>
      <c r="AL135" s="392"/>
      <c r="AM135" s="392"/>
      <c r="AN135" s="392"/>
      <c r="AO135" s="379"/>
      <c r="AP135" s="392"/>
      <c r="AQ135" s="392"/>
      <c r="AR135" s="392"/>
      <c r="AS135" s="392"/>
      <c r="AT135" s="379"/>
      <c r="AU135" s="5"/>
      <c r="AV135" s="5"/>
      <c r="AW135" s="5"/>
      <c r="AX135" s="5"/>
      <c r="AY135" s="5"/>
      <c r="AZ135" s="5"/>
      <c r="BA135" s="5"/>
      <c r="BB135" s="5"/>
      <c r="BC135" s="5"/>
      <c r="BD135" s="9"/>
    </row>
    <row r="136" spans="2:56" ht="5.15" customHeight="1" x14ac:dyDescent="0.2">
      <c r="B136" s="6"/>
      <c r="C136" s="7"/>
      <c r="D136" s="7"/>
      <c r="E136" s="7"/>
      <c r="F136" s="7"/>
      <c r="G136" s="7"/>
      <c r="H136" s="7"/>
      <c r="I136" s="7"/>
      <c r="J136" s="7"/>
      <c r="K136" s="7"/>
      <c r="L136" s="7"/>
      <c r="M136" s="7"/>
      <c r="N136" s="7"/>
      <c r="O136" s="7"/>
      <c r="P136" s="7"/>
      <c r="Q136" s="7"/>
      <c r="R136" s="7"/>
      <c r="S136" s="7"/>
      <c r="T136" s="7"/>
      <c r="U136" s="7"/>
      <c r="V136" s="7"/>
      <c r="W136" s="7"/>
      <c r="X136" s="7"/>
      <c r="Y136" s="7"/>
      <c r="Z136" s="7"/>
      <c r="AA136" s="982"/>
      <c r="AB136" s="982"/>
      <c r="AC136" s="982"/>
      <c r="AD136" s="982"/>
      <c r="AE136" s="382"/>
      <c r="AF136" s="395"/>
      <c r="AG136" s="395"/>
      <c r="AH136" s="395"/>
      <c r="AI136" s="395"/>
      <c r="AJ136" s="382"/>
      <c r="AK136" s="395"/>
      <c r="AL136" s="395"/>
      <c r="AM136" s="395"/>
      <c r="AN136" s="395"/>
      <c r="AO136" s="382"/>
      <c r="AP136" s="395"/>
      <c r="AQ136" s="395"/>
      <c r="AR136" s="395"/>
      <c r="AS136" s="395"/>
      <c r="AT136" s="382"/>
      <c r="AU136" s="7"/>
      <c r="AV136" s="7"/>
      <c r="AW136" s="7"/>
      <c r="AX136" s="7"/>
      <c r="AY136" s="7"/>
      <c r="AZ136" s="7"/>
      <c r="BA136" s="7"/>
      <c r="BB136" s="7"/>
      <c r="BC136" s="7"/>
      <c r="BD136" s="10"/>
    </row>
    <row r="137" spans="2:56" ht="5.15" customHeight="1" thickBot="1" x14ac:dyDescent="0.25"/>
    <row r="138" spans="2:56" ht="5.15" customHeight="1" x14ac:dyDescent="0.2">
      <c r="B138" s="666" t="s">
        <v>48</v>
      </c>
      <c r="C138" s="667"/>
      <c r="D138" s="703" t="s">
        <v>51</v>
      </c>
      <c r="E138" s="575"/>
      <c r="F138" s="704"/>
      <c r="G138" s="50"/>
      <c r="H138" s="51"/>
      <c r="I138" s="51"/>
      <c r="J138" s="51"/>
      <c r="K138" s="51"/>
      <c r="L138" s="51"/>
      <c r="M138" s="51"/>
      <c r="N138" s="51"/>
      <c r="O138" s="51"/>
      <c r="P138" s="51"/>
      <c r="Q138" s="51"/>
      <c r="R138" s="51"/>
      <c r="S138" s="51"/>
      <c r="T138" s="51"/>
      <c r="U138" s="51"/>
      <c r="V138" s="51"/>
      <c r="W138" s="51"/>
      <c r="X138" s="51"/>
      <c r="Y138" s="51"/>
      <c r="Z138" s="51"/>
      <c r="AA138" s="51"/>
      <c r="AB138" s="51"/>
      <c r="AC138" s="715" t="s">
        <v>128</v>
      </c>
      <c r="AD138" s="716"/>
      <c r="AE138" s="716"/>
      <c r="AF138" s="716"/>
      <c r="AG138" s="716"/>
      <c r="AH138" s="716"/>
      <c r="AI138" s="717"/>
      <c r="AJ138" s="672" t="s">
        <v>223</v>
      </c>
      <c r="AK138" s="673"/>
      <c r="AL138" s="673"/>
      <c r="AM138" s="490" t="s">
        <v>224</v>
      </c>
      <c r="AN138" s="490"/>
      <c r="AO138" s="490"/>
      <c r="AP138" s="490"/>
      <c r="AQ138" s="490"/>
      <c r="AR138" s="490"/>
      <c r="AS138" s="490"/>
      <c r="AT138" s="490"/>
      <c r="AU138" s="490"/>
      <c r="AV138" s="490"/>
      <c r="AW138" s="490"/>
      <c r="AX138" s="490"/>
      <c r="AY138" s="490"/>
      <c r="AZ138" s="490"/>
      <c r="BA138" s="490"/>
      <c r="BB138" s="490"/>
      <c r="BC138" s="490"/>
      <c r="BD138" s="491"/>
    </row>
    <row r="139" spans="2:56" ht="5.15" customHeight="1" x14ac:dyDescent="0.2">
      <c r="B139" s="668"/>
      <c r="C139" s="669"/>
      <c r="D139" s="378"/>
      <c r="E139" s="379"/>
      <c r="F139" s="380"/>
      <c r="G139" s="43"/>
      <c r="H139" s="86"/>
      <c r="I139" s="86"/>
      <c r="J139" s="86"/>
      <c r="K139" s="86"/>
      <c r="L139" s="86"/>
      <c r="M139" s="86"/>
      <c r="N139" s="86"/>
      <c r="O139" s="86"/>
      <c r="P139" s="86"/>
      <c r="Q139" s="86"/>
      <c r="R139" s="86"/>
      <c r="S139" s="86"/>
      <c r="T139" s="86"/>
      <c r="U139" s="86"/>
      <c r="V139" s="95"/>
      <c r="W139" s="86"/>
      <c r="X139" s="86"/>
      <c r="Y139" s="86"/>
      <c r="Z139" s="86"/>
      <c r="AA139" s="86"/>
      <c r="AB139" s="86"/>
      <c r="AC139" s="360"/>
      <c r="AD139" s="361"/>
      <c r="AE139" s="361"/>
      <c r="AF139" s="361"/>
      <c r="AG139" s="361"/>
      <c r="AH139" s="361"/>
      <c r="AI139" s="362"/>
      <c r="AJ139" s="674"/>
      <c r="AK139" s="675"/>
      <c r="AL139" s="675"/>
      <c r="AM139" s="470"/>
      <c r="AN139" s="470"/>
      <c r="AO139" s="470"/>
      <c r="AP139" s="470"/>
      <c r="AQ139" s="470"/>
      <c r="AR139" s="470"/>
      <c r="AS139" s="470"/>
      <c r="AT139" s="470"/>
      <c r="AU139" s="470"/>
      <c r="AV139" s="470"/>
      <c r="AW139" s="470"/>
      <c r="AX139" s="470"/>
      <c r="AY139" s="470"/>
      <c r="AZ139" s="470"/>
      <c r="BA139" s="470"/>
      <c r="BB139" s="470"/>
      <c r="BC139" s="470"/>
      <c r="BD139" s="492"/>
    </row>
    <row r="140" spans="2:56" ht="5.15" customHeight="1" x14ac:dyDescent="0.2">
      <c r="B140" s="668"/>
      <c r="C140" s="669"/>
      <c r="D140" s="378"/>
      <c r="E140" s="379"/>
      <c r="F140" s="380"/>
      <c r="G140" s="43"/>
      <c r="H140" s="86"/>
      <c r="I140" s="86"/>
      <c r="J140" s="86"/>
      <c r="K140" s="86"/>
      <c r="L140" s="86"/>
      <c r="M140" s="86"/>
      <c r="N140" s="86"/>
      <c r="O140" s="86"/>
      <c r="P140" s="86"/>
      <c r="Q140" s="86"/>
      <c r="R140" s="86"/>
      <c r="S140" s="86"/>
      <c r="T140" s="86"/>
      <c r="U140" s="86"/>
      <c r="V140" s="95"/>
      <c r="W140" s="86"/>
      <c r="X140" s="86"/>
      <c r="Y140" s="86"/>
      <c r="Z140" s="86"/>
      <c r="AA140" s="86"/>
      <c r="AB140" s="86"/>
      <c r="AC140" s="360"/>
      <c r="AD140" s="361"/>
      <c r="AE140" s="361"/>
      <c r="AF140" s="361"/>
      <c r="AG140" s="361"/>
      <c r="AH140" s="361"/>
      <c r="AI140" s="362"/>
      <c r="AJ140" s="674"/>
      <c r="AK140" s="675"/>
      <c r="AL140" s="675"/>
      <c r="AM140" s="470"/>
      <c r="AN140" s="470"/>
      <c r="AO140" s="470"/>
      <c r="AP140" s="470"/>
      <c r="AQ140" s="470"/>
      <c r="AR140" s="470"/>
      <c r="AS140" s="470"/>
      <c r="AT140" s="470"/>
      <c r="AU140" s="470"/>
      <c r="AV140" s="470"/>
      <c r="AW140" s="470"/>
      <c r="AX140" s="470"/>
      <c r="AY140" s="470"/>
      <c r="AZ140" s="470"/>
      <c r="BA140" s="470"/>
      <c r="BB140" s="470"/>
      <c r="BC140" s="470"/>
      <c r="BD140" s="492"/>
    </row>
    <row r="141" spans="2:56" ht="5.15" customHeight="1" x14ac:dyDescent="0.2">
      <c r="B141" s="668"/>
      <c r="C141" s="669"/>
      <c r="D141" s="378"/>
      <c r="E141" s="379"/>
      <c r="F141" s="380"/>
      <c r="G141" s="43"/>
      <c r="H141" s="95"/>
      <c r="I141" s="95"/>
      <c r="J141" s="95"/>
      <c r="K141" s="95"/>
      <c r="L141" s="95"/>
      <c r="M141" s="95"/>
      <c r="N141" s="95"/>
      <c r="O141" s="95"/>
      <c r="P141" s="95"/>
      <c r="Q141" s="95"/>
      <c r="R141" s="95"/>
      <c r="S141" s="95"/>
      <c r="T141" s="95"/>
      <c r="U141" s="95"/>
      <c r="V141" s="95"/>
      <c r="W141" s="95"/>
      <c r="X141" s="95"/>
      <c r="Y141" s="95"/>
      <c r="Z141" s="95"/>
      <c r="AA141" s="95"/>
      <c r="AB141" s="95"/>
      <c r="AC141" s="360"/>
      <c r="AD141" s="361"/>
      <c r="AE141" s="361"/>
      <c r="AF141" s="361"/>
      <c r="AG141" s="361"/>
      <c r="AH141" s="361"/>
      <c r="AI141" s="362"/>
      <c r="AJ141" s="674"/>
      <c r="AK141" s="675"/>
      <c r="AL141" s="675"/>
      <c r="AM141" s="470"/>
      <c r="AN141" s="470"/>
      <c r="AO141" s="470"/>
      <c r="AP141" s="470"/>
      <c r="AQ141" s="470"/>
      <c r="AR141" s="470"/>
      <c r="AS141" s="470"/>
      <c r="AT141" s="470"/>
      <c r="AU141" s="470"/>
      <c r="AV141" s="470"/>
      <c r="AW141" s="470"/>
      <c r="AX141" s="470"/>
      <c r="AY141" s="470"/>
      <c r="AZ141" s="470"/>
      <c r="BA141" s="470"/>
      <c r="BB141" s="470"/>
      <c r="BC141" s="470"/>
      <c r="BD141" s="492"/>
    </row>
    <row r="142" spans="2:56" ht="5.15" customHeight="1" x14ac:dyDescent="0.2">
      <c r="B142" s="668"/>
      <c r="C142" s="669"/>
      <c r="D142" s="378"/>
      <c r="E142" s="379"/>
      <c r="F142" s="380"/>
      <c r="G142" s="43"/>
      <c r="H142" s="86"/>
      <c r="I142" s="86"/>
      <c r="J142" s="86"/>
      <c r="K142" s="86"/>
      <c r="L142" s="86"/>
      <c r="M142" s="86"/>
      <c r="N142" s="86"/>
      <c r="O142" s="86"/>
      <c r="P142" s="86"/>
      <c r="Q142" s="86"/>
      <c r="R142" s="86"/>
      <c r="S142" s="86"/>
      <c r="T142" s="86"/>
      <c r="U142" s="86"/>
      <c r="V142" s="95"/>
      <c r="W142" s="86"/>
      <c r="X142" s="86"/>
      <c r="Y142" s="86"/>
      <c r="Z142" s="86"/>
      <c r="AA142" s="86"/>
      <c r="AB142" s="86"/>
      <c r="AC142" s="360"/>
      <c r="AD142" s="361"/>
      <c r="AE142" s="361"/>
      <c r="AF142" s="361"/>
      <c r="AG142" s="361"/>
      <c r="AH142" s="361"/>
      <c r="AI142" s="362"/>
      <c r="AJ142" s="674"/>
      <c r="AK142" s="675"/>
      <c r="AL142" s="675"/>
      <c r="AM142" s="470"/>
      <c r="AN142" s="470"/>
      <c r="AO142" s="470"/>
      <c r="AP142" s="470"/>
      <c r="AQ142" s="470"/>
      <c r="AR142" s="470"/>
      <c r="AS142" s="470"/>
      <c r="AT142" s="470"/>
      <c r="AU142" s="470"/>
      <c r="AV142" s="470"/>
      <c r="AW142" s="470"/>
      <c r="AX142" s="470"/>
      <c r="AY142" s="470"/>
      <c r="AZ142" s="470"/>
      <c r="BA142" s="470"/>
      <c r="BB142" s="470"/>
      <c r="BC142" s="470"/>
      <c r="BD142" s="492"/>
    </row>
    <row r="143" spans="2:56" ht="5.15" customHeight="1" x14ac:dyDescent="0.2">
      <c r="B143" s="668"/>
      <c r="C143" s="669"/>
      <c r="D143" s="378"/>
      <c r="E143" s="379"/>
      <c r="F143" s="380"/>
      <c r="G143" s="43"/>
      <c r="H143" s="86"/>
      <c r="I143" s="86"/>
      <c r="J143" s="86"/>
      <c r="K143" s="86"/>
      <c r="L143" s="86"/>
      <c r="M143" s="86"/>
      <c r="N143" s="86"/>
      <c r="O143" s="86"/>
      <c r="P143" s="86"/>
      <c r="Q143" s="86"/>
      <c r="R143" s="86"/>
      <c r="S143" s="86"/>
      <c r="T143" s="86"/>
      <c r="U143" s="86"/>
      <c r="V143" s="95"/>
      <c r="W143" s="86"/>
      <c r="X143" s="86"/>
      <c r="Y143" s="86"/>
      <c r="Z143" s="86"/>
      <c r="AA143" s="86"/>
      <c r="AB143" s="86"/>
      <c r="AC143" s="360"/>
      <c r="AD143" s="361"/>
      <c r="AE143" s="361"/>
      <c r="AF143" s="361"/>
      <c r="AG143" s="361"/>
      <c r="AH143" s="361"/>
      <c r="AI143" s="362"/>
      <c r="AJ143" s="674"/>
      <c r="AK143" s="675"/>
      <c r="AL143" s="675"/>
      <c r="AM143" s="470"/>
      <c r="AN143" s="470"/>
      <c r="AO143" s="470"/>
      <c r="AP143" s="470"/>
      <c r="AQ143" s="470"/>
      <c r="AR143" s="470"/>
      <c r="AS143" s="470"/>
      <c r="AT143" s="470"/>
      <c r="AU143" s="470"/>
      <c r="AV143" s="470"/>
      <c r="AW143" s="470"/>
      <c r="AX143" s="470"/>
      <c r="AY143" s="470"/>
      <c r="AZ143" s="470"/>
      <c r="BA143" s="470"/>
      <c r="BB143" s="470"/>
      <c r="BC143" s="470"/>
      <c r="BD143" s="492"/>
    </row>
    <row r="144" spans="2:56" ht="5.15" customHeight="1" x14ac:dyDescent="0.2">
      <c r="B144" s="668"/>
      <c r="C144" s="669"/>
      <c r="D144" s="378"/>
      <c r="E144" s="379"/>
      <c r="F144" s="380"/>
      <c r="G144" s="43"/>
      <c r="H144" s="86"/>
      <c r="I144" s="86"/>
      <c r="J144" s="86"/>
      <c r="K144" s="86"/>
      <c r="L144" s="86"/>
      <c r="M144" s="86"/>
      <c r="N144" s="86"/>
      <c r="O144" s="86"/>
      <c r="P144" s="86"/>
      <c r="Q144" s="86"/>
      <c r="R144" s="86"/>
      <c r="S144" s="86"/>
      <c r="T144" s="86"/>
      <c r="U144" s="86"/>
      <c r="V144" s="95"/>
      <c r="W144" s="86"/>
      <c r="X144" s="86"/>
      <c r="Y144" s="86"/>
      <c r="Z144" s="86"/>
      <c r="AA144" s="86"/>
      <c r="AB144" s="86"/>
      <c r="AC144" s="360"/>
      <c r="AD144" s="361"/>
      <c r="AE144" s="361"/>
      <c r="AF144" s="361"/>
      <c r="AG144" s="361"/>
      <c r="AH144" s="361"/>
      <c r="AI144" s="362"/>
      <c r="AJ144" s="674"/>
      <c r="AK144" s="675"/>
      <c r="AL144" s="675"/>
      <c r="AM144" s="470"/>
      <c r="AN144" s="470"/>
      <c r="AO144" s="470"/>
      <c r="AP144" s="470"/>
      <c r="AQ144" s="470"/>
      <c r="AR144" s="470"/>
      <c r="AS144" s="470"/>
      <c r="AT144" s="470"/>
      <c r="AU144" s="470"/>
      <c r="AV144" s="470"/>
      <c r="AW144" s="470"/>
      <c r="AX144" s="470"/>
      <c r="AY144" s="470"/>
      <c r="AZ144" s="470"/>
      <c r="BA144" s="470"/>
      <c r="BB144" s="470"/>
      <c r="BC144" s="470"/>
      <c r="BD144" s="492"/>
    </row>
    <row r="145" spans="2:61" ht="5.15" customHeight="1" x14ac:dyDescent="0.2">
      <c r="B145" s="668"/>
      <c r="C145" s="669"/>
      <c r="D145" s="381"/>
      <c r="E145" s="382"/>
      <c r="F145" s="383"/>
      <c r="G145" s="44"/>
      <c r="H145" s="45"/>
      <c r="I145" s="45"/>
      <c r="J145" s="45"/>
      <c r="K145" s="45"/>
      <c r="L145" s="45"/>
      <c r="M145" s="45"/>
      <c r="N145" s="45"/>
      <c r="O145" s="45"/>
      <c r="P145" s="45"/>
      <c r="Q145" s="45"/>
      <c r="R145" s="45"/>
      <c r="S145" s="45"/>
      <c r="T145" s="45"/>
      <c r="U145" s="45"/>
      <c r="V145" s="45"/>
      <c r="W145" s="45"/>
      <c r="X145" s="45"/>
      <c r="Y145" s="45"/>
      <c r="Z145" s="45"/>
      <c r="AA145" s="45"/>
      <c r="AB145" s="45"/>
      <c r="AC145" s="363"/>
      <c r="AD145" s="364"/>
      <c r="AE145" s="364"/>
      <c r="AF145" s="364"/>
      <c r="AG145" s="364"/>
      <c r="AH145" s="364"/>
      <c r="AI145" s="365"/>
      <c r="AJ145" s="676"/>
      <c r="AK145" s="677"/>
      <c r="AL145" s="677"/>
      <c r="AM145" s="473"/>
      <c r="AN145" s="473"/>
      <c r="AO145" s="473"/>
      <c r="AP145" s="473"/>
      <c r="AQ145" s="473"/>
      <c r="AR145" s="473"/>
      <c r="AS145" s="473"/>
      <c r="AT145" s="473"/>
      <c r="AU145" s="473"/>
      <c r="AV145" s="473"/>
      <c r="AW145" s="473"/>
      <c r="AX145" s="473"/>
      <c r="AY145" s="473"/>
      <c r="AZ145" s="473"/>
      <c r="BA145" s="473"/>
      <c r="BB145" s="473"/>
      <c r="BC145" s="473"/>
      <c r="BD145" s="493"/>
    </row>
    <row r="146" spans="2:61" ht="5.15" customHeight="1" x14ac:dyDescent="0.2">
      <c r="B146" s="668"/>
      <c r="C146" s="669"/>
      <c r="D146" s="428" t="s">
        <v>135</v>
      </c>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29"/>
      <c r="AD146" s="372" t="s">
        <v>50</v>
      </c>
      <c r="AE146" s="372"/>
      <c r="AF146" s="372"/>
      <c r="AG146" s="372"/>
      <c r="AH146" s="373" t="s">
        <v>37</v>
      </c>
      <c r="AI146" s="373"/>
      <c r="AJ146" s="373"/>
      <c r="AK146" s="85"/>
      <c r="AL146" s="5"/>
      <c r="AM146" s="5"/>
      <c r="AN146" s="5"/>
      <c r="AO146" s="5"/>
      <c r="AP146" s="5"/>
      <c r="AQ146" s="5"/>
      <c r="AR146" s="5"/>
      <c r="AS146" s="5"/>
      <c r="AT146" s="5"/>
      <c r="AU146" s="5"/>
      <c r="AV146" s="5"/>
      <c r="AW146" s="5"/>
      <c r="AX146" s="5"/>
      <c r="AY146" s="5"/>
      <c r="AZ146" s="5"/>
      <c r="BA146" s="5"/>
      <c r="BB146" s="5"/>
      <c r="BC146" s="5"/>
      <c r="BD146" s="49"/>
      <c r="BE146" s="5"/>
      <c r="BF146" s="5"/>
      <c r="BG146" s="5"/>
      <c r="BH146" s="5"/>
      <c r="BI146" s="5"/>
    </row>
    <row r="147" spans="2:61" ht="5.15" customHeight="1" x14ac:dyDescent="0.2">
      <c r="B147" s="668"/>
      <c r="C147" s="669"/>
      <c r="D147" s="430"/>
      <c r="E147" s="431"/>
      <c r="F147" s="431"/>
      <c r="G147" s="431"/>
      <c r="H147" s="431"/>
      <c r="I147" s="431"/>
      <c r="J147" s="431"/>
      <c r="K147" s="431"/>
      <c r="L147" s="431"/>
      <c r="M147" s="431"/>
      <c r="N147" s="431"/>
      <c r="O147" s="431"/>
      <c r="P147" s="431"/>
      <c r="Q147" s="431"/>
      <c r="R147" s="431"/>
      <c r="S147" s="431"/>
      <c r="T147" s="431"/>
      <c r="U147" s="431"/>
      <c r="V147" s="431"/>
      <c r="W147" s="431"/>
      <c r="X147" s="431"/>
      <c r="Y147" s="431"/>
      <c r="Z147" s="431"/>
      <c r="AA147" s="431"/>
      <c r="AB147" s="431"/>
      <c r="AC147" s="431"/>
      <c r="AD147" s="373"/>
      <c r="AE147" s="373"/>
      <c r="AF147" s="373"/>
      <c r="AG147" s="373"/>
      <c r="AH147" s="373"/>
      <c r="AI147" s="373"/>
      <c r="AJ147" s="373"/>
      <c r="AK147" s="85"/>
      <c r="AL147" s="5"/>
      <c r="AM147" s="5"/>
      <c r="AN147" s="5"/>
      <c r="AO147" s="5"/>
      <c r="AP147" s="5"/>
      <c r="AQ147" s="5"/>
      <c r="AR147" s="5"/>
      <c r="AS147" s="5"/>
      <c r="AT147" s="5"/>
      <c r="AU147" s="5"/>
      <c r="AV147" s="5"/>
      <c r="AW147" s="5"/>
      <c r="AX147" s="5"/>
      <c r="AY147" s="5"/>
      <c r="AZ147" s="5"/>
      <c r="BA147" s="5"/>
      <c r="BB147" s="5"/>
      <c r="BC147" s="5"/>
      <c r="BD147" s="47"/>
    </row>
    <row r="148" spans="2:61" ht="5.15" customHeight="1" x14ac:dyDescent="0.2">
      <c r="B148" s="668"/>
      <c r="C148" s="669"/>
      <c r="D148" s="430"/>
      <c r="E148" s="431"/>
      <c r="F148" s="431"/>
      <c r="G148" s="431"/>
      <c r="H148" s="431"/>
      <c r="I148" s="431"/>
      <c r="J148" s="431"/>
      <c r="K148" s="431"/>
      <c r="L148" s="431"/>
      <c r="M148" s="431"/>
      <c r="N148" s="431"/>
      <c r="O148" s="431"/>
      <c r="P148" s="431"/>
      <c r="Q148" s="431"/>
      <c r="R148" s="431"/>
      <c r="S148" s="431"/>
      <c r="T148" s="431"/>
      <c r="U148" s="431"/>
      <c r="V148" s="431"/>
      <c r="W148" s="431"/>
      <c r="X148" s="431"/>
      <c r="Y148" s="431"/>
      <c r="Z148" s="431"/>
      <c r="AA148" s="431"/>
      <c r="AB148" s="431"/>
      <c r="AC148" s="431"/>
      <c r="AD148" s="373"/>
      <c r="AE148" s="373"/>
      <c r="AF148" s="373"/>
      <c r="AG148" s="373"/>
      <c r="AH148" s="373"/>
      <c r="AI148" s="373"/>
      <c r="AJ148" s="373"/>
      <c r="AK148" s="85"/>
      <c r="AL148" s="5"/>
      <c r="AM148" s="5"/>
      <c r="AN148" s="5"/>
      <c r="AO148" s="5"/>
      <c r="AP148" s="5"/>
      <c r="AQ148" s="5"/>
      <c r="AR148" s="5"/>
      <c r="AS148" s="5"/>
      <c r="AT148" s="5"/>
      <c r="AU148" s="5"/>
      <c r="AV148" s="5"/>
      <c r="AW148" s="5"/>
      <c r="AX148" s="5"/>
      <c r="AY148" s="5"/>
      <c r="AZ148" s="5"/>
      <c r="BA148" s="5"/>
      <c r="BB148" s="5"/>
      <c r="BC148" s="5"/>
      <c r="BD148" s="47"/>
    </row>
    <row r="149" spans="2:61" ht="5.15" customHeight="1" x14ac:dyDescent="0.2">
      <c r="B149" s="668"/>
      <c r="C149" s="669"/>
      <c r="D149" s="5"/>
      <c r="E149" s="349" t="s">
        <v>222</v>
      </c>
      <c r="F149" s="349"/>
      <c r="G149" s="349"/>
      <c r="H149" s="700"/>
      <c r="I149" s="700"/>
      <c r="J149" s="700"/>
      <c r="K149" s="349" t="s">
        <v>10</v>
      </c>
      <c r="L149" s="349"/>
      <c r="M149" s="700"/>
      <c r="N149" s="700"/>
      <c r="O149" s="700"/>
      <c r="P149" s="349" t="s">
        <v>9</v>
      </c>
      <c r="Q149" s="349"/>
      <c r="R149" s="700"/>
      <c r="S149" s="700"/>
      <c r="T149" s="700"/>
      <c r="U149" s="349" t="s">
        <v>8</v>
      </c>
      <c r="V149" s="349"/>
      <c r="W149" s="139"/>
      <c r="X149" s="139"/>
      <c r="Y149" s="83"/>
      <c r="Z149" s="83"/>
      <c r="AA149" s="83"/>
      <c r="AB149" s="83"/>
      <c r="AC149" s="83"/>
      <c r="AD149" s="373"/>
      <c r="AE149" s="373"/>
      <c r="AF149" s="373"/>
      <c r="AG149" s="373"/>
      <c r="AH149" s="373"/>
      <c r="AI149" s="373"/>
      <c r="AJ149" s="373"/>
      <c r="AK149" s="85"/>
      <c r="AL149" s="5"/>
      <c r="AM149" s="5"/>
      <c r="AN149" s="5"/>
      <c r="AO149" s="5"/>
      <c r="AP149" s="5"/>
      <c r="AQ149" s="5"/>
      <c r="AR149" s="5"/>
      <c r="AS149" s="5"/>
      <c r="AT149" s="5"/>
      <c r="AU149" s="5"/>
      <c r="AV149" s="5"/>
      <c r="AW149" s="5"/>
      <c r="AX149" s="5"/>
      <c r="AY149" s="5"/>
      <c r="AZ149" s="5"/>
      <c r="BA149" s="5"/>
      <c r="BB149" s="5"/>
      <c r="BC149" s="5"/>
      <c r="BD149" s="47"/>
    </row>
    <row r="150" spans="2:61" ht="5.15" customHeight="1" x14ac:dyDescent="0.2">
      <c r="B150" s="668"/>
      <c r="C150" s="669"/>
      <c r="D150" s="5"/>
      <c r="E150" s="349"/>
      <c r="F150" s="349"/>
      <c r="G150" s="349"/>
      <c r="H150" s="700"/>
      <c r="I150" s="700"/>
      <c r="J150" s="700"/>
      <c r="K150" s="349"/>
      <c r="L150" s="349"/>
      <c r="M150" s="700"/>
      <c r="N150" s="700"/>
      <c r="O150" s="700"/>
      <c r="P150" s="349"/>
      <c r="Q150" s="349"/>
      <c r="R150" s="700"/>
      <c r="S150" s="700"/>
      <c r="T150" s="700"/>
      <c r="U150" s="349"/>
      <c r="V150" s="349"/>
      <c r="W150" s="139"/>
      <c r="X150" s="139"/>
      <c r="Y150" s="83"/>
      <c r="Z150" s="83"/>
      <c r="AA150" s="83"/>
      <c r="AB150" s="83"/>
      <c r="AC150" s="83"/>
      <c r="AD150" s="373"/>
      <c r="AE150" s="373"/>
      <c r="AF150" s="373"/>
      <c r="AG150" s="373"/>
      <c r="AH150" s="373"/>
      <c r="AI150" s="373"/>
      <c r="AJ150" s="373"/>
      <c r="AK150" s="85"/>
      <c r="AL150" s="5"/>
      <c r="AM150" s="5"/>
      <c r="AN150" s="5"/>
      <c r="AO150" s="5"/>
      <c r="AP150" s="5"/>
      <c r="AQ150" s="5"/>
      <c r="AR150" s="5"/>
      <c r="AS150" s="5"/>
      <c r="AT150" s="5"/>
      <c r="AU150" s="5"/>
      <c r="AV150" s="5"/>
      <c r="AW150" s="5"/>
      <c r="AX150" s="5"/>
      <c r="AY150" s="5"/>
      <c r="AZ150" s="5"/>
      <c r="BA150" s="5"/>
      <c r="BB150" s="5"/>
      <c r="BC150" s="5"/>
      <c r="BD150" s="47"/>
    </row>
    <row r="151" spans="2:61" ht="5.15" customHeight="1" x14ac:dyDescent="0.2">
      <c r="B151" s="668"/>
      <c r="C151" s="669"/>
      <c r="D151" s="5"/>
      <c r="E151" s="349"/>
      <c r="F151" s="349"/>
      <c r="G151" s="349"/>
      <c r="H151" s="700"/>
      <c r="I151" s="700"/>
      <c r="J151" s="700"/>
      <c r="K151" s="349"/>
      <c r="L151" s="349"/>
      <c r="M151" s="700"/>
      <c r="N151" s="700"/>
      <c r="O151" s="700"/>
      <c r="P151" s="349"/>
      <c r="Q151" s="349"/>
      <c r="R151" s="700"/>
      <c r="S151" s="700"/>
      <c r="T151" s="700"/>
      <c r="U151" s="349"/>
      <c r="V151" s="349"/>
      <c r="W151" s="139"/>
      <c r="X151" s="139"/>
      <c r="Y151" s="83"/>
      <c r="Z151" s="83"/>
      <c r="AA151" s="83"/>
      <c r="AB151" s="83"/>
      <c r="AC151" s="83"/>
      <c r="AD151" s="5"/>
      <c r="AE151" s="5"/>
      <c r="AF151" s="5"/>
      <c r="AG151" s="5"/>
      <c r="AH151" s="373" t="s">
        <v>38</v>
      </c>
      <c r="AI151" s="373"/>
      <c r="AJ151" s="373"/>
      <c r="AK151" s="5"/>
      <c r="AL151" s="5"/>
      <c r="AM151" s="5"/>
      <c r="AN151" s="5"/>
      <c r="AO151" s="5"/>
      <c r="AP151" s="5"/>
      <c r="AQ151" s="5"/>
      <c r="AR151" s="5"/>
      <c r="AS151" s="5"/>
      <c r="AT151" s="5"/>
      <c r="AU151" s="5"/>
      <c r="AV151" s="5"/>
      <c r="AW151" s="5"/>
      <c r="AX151" s="5"/>
      <c r="AY151" s="5"/>
      <c r="AZ151" s="5"/>
      <c r="BA151" s="5"/>
      <c r="BB151" s="5"/>
      <c r="BC151" s="5"/>
      <c r="BD151" s="47"/>
    </row>
    <row r="152" spans="2:61" ht="5.15" customHeight="1" x14ac:dyDescent="0.2">
      <c r="B152" s="668"/>
      <c r="C152" s="669"/>
      <c r="D152" s="5"/>
      <c r="E152" s="349"/>
      <c r="F152" s="349"/>
      <c r="G152" s="349"/>
      <c r="H152" s="700"/>
      <c r="I152" s="700"/>
      <c r="J152" s="700"/>
      <c r="K152" s="349"/>
      <c r="L152" s="349"/>
      <c r="M152" s="700"/>
      <c r="N152" s="700"/>
      <c r="O152" s="700"/>
      <c r="P152" s="349"/>
      <c r="Q152" s="349"/>
      <c r="R152" s="700"/>
      <c r="S152" s="700"/>
      <c r="T152" s="700"/>
      <c r="U152" s="349"/>
      <c r="V152" s="349"/>
      <c r="W152" s="139"/>
      <c r="X152" s="139"/>
      <c r="Y152" s="83"/>
      <c r="Z152" s="83"/>
      <c r="AA152" s="83"/>
      <c r="AB152" s="83"/>
      <c r="AC152" s="83"/>
      <c r="AD152" s="5"/>
      <c r="AE152" s="5"/>
      <c r="AF152" s="5"/>
      <c r="AG152" s="5"/>
      <c r="AH152" s="373"/>
      <c r="AI152" s="373"/>
      <c r="AJ152" s="373"/>
      <c r="AK152" s="5"/>
      <c r="AL152" s="5"/>
      <c r="AM152" s="5"/>
      <c r="AN152" s="5"/>
      <c r="AO152" s="5"/>
      <c r="AP152" s="5"/>
      <c r="AQ152" s="5"/>
      <c r="AR152" s="5"/>
      <c r="AS152" s="5"/>
      <c r="AT152" s="5"/>
      <c r="AU152" s="5"/>
      <c r="AV152" s="5"/>
      <c r="AW152" s="5"/>
      <c r="AX152" s="5"/>
      <c r="AY152" s="5"/>
      <c r="AZ152" s="5"/>
      <c r="BA152" s="5"/>
      <c r="BB152" s="5"/>
      <c r="BC152" s="5"/>
      <c r="BD152" s="47"/>
    </row>
    <row r="153" spans="2:61" ht="5.15" customHeight="1" x14ac:dyDescent="0.2">
      <c r="B153" s="668"/>
      <c r="C153" s="669"/>
      <c r="D153" s="5"/>
      <c r="E153" s="349"/>
      <c r="F153" s="349"/>
      <c r="G153" s="349"/>
      <c r="H153" s="700"/>
      <c r="I153" s="700"/>
      <c r="J153" s="700"/>
      <c r="K153" s="349"/>
      <c r="L153" s="349"/>
      <c r="M153" s="700"/>
      <c r="N153" s="700"/>
      <c r="O153" s="700"/>
      <c r="P153" s="349"/>
      <c r="Q153" s="349"/>
      <c r="R153" s="700"/>
      <c r="S153" s="700"/>
      <c r="T153" s="700"/>
      <c r="U153" s="349"/>
      <c r="V153" s="349"/>
      <c r="W153" s="139"/>
      <c r="X153" s="139"/>
      <c r="Y153" s="83"/>
      <c r="Z153" s="83"/>
      <c r="AA153" s="83"/>
      <c r="AB153" s="83"/>
      <c r="AC153" s="83"/>
      <c r="AD153" s="5"/>
      <c r="AE153" s="5"/>
      <c r="AF153" s="5"/>
      <c r="AG153" s="5"/>
      <c r="AH153" s="373"/>
      <c r="AI153" s="373"/>
      <c r="AJ153" s="373"/>
      <c r="AK153" s="5"/>
      <c r="AL153" s="5"/>
      <c r="AM153" s="5"/>
      <c r="AN153" s="5"/>
      <c r="AO153" s="5"/>
      <c r="AP153" s="5"/>
      <c r="AQ153" s="5"/>
      <c r="AR153" s="5"/>
      <c r="AS153" s="5"/>
      <c r="AT153" s="5"/>
      <c r="AU153" s="5"/>
      <c r="AV153" s="5"/>
      <c r="AW153" s="5"/>
      <c r="AX153" s="5"/>
      <c r="AY153" s="5"/>
      <c r="AZ153" s="5"/>
      <c r="BA153" s="5"/>
      <c r="BB153" s="5"/>
      <c r="BC153" s="5"/>
      <c r="BD153" s="47"/>
    </row>
    <row r="154" spans="2:61" ht="5.15" customHeight="1" x14ac:dyDescent="0.2">
      <c r="B154" s="668"/>
      <c r="C154" s="669"/>
      <c r="D154" s="5"/>
      <c r="E154" s="349"/>
      <c r="F154" s="349"/>
      <c r="G154" s="349"/>
      <c r="H154" s="700"/>
      <c r="I154" s="700"/>
      <c r="J154" s="700"/>
      <c r="K154" s="349"/>
      <c r="L154" s="349"/>
      <c r="M154" s="700"/>
      <c r="N154" s="700"/>
      <c r="O154" s="700"/>
      <c r="P154" s="349"/>
      <c r="Q154" s="349"/>
      <c r="R154" s="700"/>
      <c r="S154" s="700"/>
      <c r="T154" s="700"/>
      <c r="U154" s="349"/>
      <c r="V154" s="349"/>
      <c r="W154" s="139"/>
      <c r="X154" s="139"/>
      <c r="Y154" s="83"/>
      <c r="Z154" s="83"/>
      <c r="AA154" s="83"/>
      <c r="AB154" s="83"/>
      <c r="AC154" s="83"/>
      <c r="AD154" s="5"/>
      <c r="AE154" s="5"/>
      <c r="AF154" s="5"/>
      <c r="AG154" s="5"/>
      <c r="AH154" s="373"/>
      <c r="AI154" s="373"/>
      <c r="AJ154" s="373"/>
      <c r="AK154" s="5"/>
      <c r="AL154" s="5"/>
      <c r="AM154" s="5"/>
      <c r="AN154" s="5"/>
      <c r="AO154" s="5"/>
      <c r="AP154" s="5"/>
      <c r="AQ154" s="5"/>
      <c r="AR154" s="5"/>
      <c r="AS154" s="5"/>
      <c r="AT154" s="5"/>
      <c r="AU154" s="5"/>
      <c r="AV154" s="5"/>
      <c r="AW154" s="5"/>
      <c r="AX154" s="5"/>
      <c r="AY154" s="5"/>
      <c r="AZ154" s="5"/>
      <c r="BA154" s="5"/>
      <c r="BB154" s="5"/>
      <c r="BC154" s="5"/>
      <c r="BD154" s="47"/>
    </row>
    <row r="155" spans="2:61" ht="5.15" customHeight="1" x14ac:dyDescent="0.2">
      <c r="B155" s="668"/>
      <c r="C155" s="669"/>
      <c r="D155" s="5"/>
      <c r="E155" s="701" t="s">
        <v>133</v>
      </c>
      <c r="F155" s="701"/>
      <c r="G155" s="701"/>
      <c r="H155" s="701"/>
      <c r="I155" s="701"/>
      <c r="J155" s="701"/>
      <c r="K155" s="701"/>
      <c r="L155" s="701"/>
      <c r="M155" s="701"/>
      <c r="N155" s="701"/>
      <c r="O155" s="701"/>
      <c r="P155" s="701"/>
      <c r="Q155" s="701"/>
      <c r="R155" s="701"/>
      <c r="S155" s="701"/>
      <c r="T155" s="701"/>
      <c r="U155" s="701"/>
      <c r="V155" s="701"/>
      <c r="W155" s="701"/>
      <c r="X155" s="701"/>
      <c r="Y155" s="701"/>
      <c r="Z155" s="701"/>
      <c r="AA155" s="701"/>
      <c r="AB155" s="701"/>
      <c r="AC155" s="5"/>
      <c r="AD155" s="5"/>
      <c r="AE155" s="5"/>
      <c r="AF155" s="5"/>
      <c r="AG155" s="5"/>
      <c r="AH155" s="373"/>
      <c r="AI155" s="373"/>
      <c r="AJ155" s="373"/>
      <c r="AK155" s="5"/>
      <c r="AL155" s="5"/>
      <c r="AM155" s="5"/>
      <c r="AN155" s="5"/>
      <c r="AO155" s="5"/>
      <c r="AP155" s="5"/>
      <c r="AQ155" s="5"/>
      <c r="AR155" s="5"/>
      <c r="AS155" s="5"/>
      <c r="AT155" s="5"/>
      <c r="AU155" s="5"/>
      <c r="AV155" s="5"/>
      <c r="AW155" s="5"/>
      <c r="AX155" s="5"/>
      <c r="AY155" s="5"/>
      <c r="AZ155" s="5"/>
      <c r="BA155" s="5"/>
      <c r="BB155" s="5"/>
      <c r="BC155" s="5"/>
      <c r="BD155" s="47"/>
    </row>
    <row r="156" spans="2:61" ht="5.15" customHeight="1" x14ac:dyDescent="0.2">
      <c r="B156" s="668"/>
      <c r="C156" s="669"/>
      <c r="D156" s="5"/>
      <c r="E156" s="701"/>
      <c r="F156" s="701"/>
      <c r="G156" s="701"/>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5"/>
      <c r="AD156" s="5"/>
      <c r="AE156" s="5"/>
      <c r="AF156" s="5"/>
      <c r="AG156" s="5"/>
      <c r="AH156" s="702" t="s">
        <v>39</v>
      </c>
      <c r="AI156" s="702"/>
      <c r="AJ156" s="702"/>
      <c r="AK156" s="702"/>
      <c r="AL156" s="433" t="s">
        <v>29</v>
      </c>
      <c r="AM156" s="88"/>
      <c r="AN156" s="88"/>
      <c r="AO156" s="88"/>
      <c r="AP156" s="88"/>
      <c r="AQ156" s="433" t="s">
        <v>30</v>
      </c>
      <c r="AR156" s="88"/>
      <c r="AS156" s="88"/>
      <c r="AT156" s="88"/>
      <c r="AU156" s="88"/>
      <c r="AV156" s="433" t="s">
        <v>30</v>
      </c>
      <c r="AW156" s="88"/>
      <c r="AX156" s="88"/>
      <c r="AY156" s="88"/>
      <c r="AZ156" s="88"/>
      <c r="BA156" s="433" t="s">
        <v>31</v>
      </c>
      <c r="BB156" s="5"/>
      <c r="BC156" s="5"/>
      <c r="BD156" s="47"/>
    </row>
    <row r="157" spans="2:61" ht="5.15" customHeight="1" x14ac:dyDescent="0.2">
      <c r="B157" s="668"/>
      <c r="C157" s="669"/>
      <c r="D157" s="5"/>
      <c r="E157" s="701"/>
      <c r="F157" s="701"/>
      <c r="G157" s="701"/>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5"/>
      <c r="AD157" s="5"/>
      <c r="AE157" s="5"/>
      <c r="AF157" s="5"/>
      <c r="AG157" s="5"/>
      <c r="AH157" s="702"/>
      <c r="AI157" s="702"/>
      <c r="AJ157" s="702"/>
      <c r="AK157" s="702"/>
      <c r="AL157" s="433"/>
      <c r="AM157" s="88"/>
      <c r="AN157" s="88"/>
      <c r="AO157" s="88"/>
      <c r="AP157" s="88"/>
      <c r="AQ157" s="433"/>
      <c r="AR157" s="88"/>
      <c r="AS157" s="88"/>
      <c r="AT157" s="88"/>
      <c r="AU157" s="88"/>
      <c r="AV157" s="433"/>
      <c r="AW157" s="88"/>
      <c r="AX157" s="88"/>
      <c r="AY157" s="88"/>
      <c r="AZ157" s="88"/>
      <c r="BA157" s="433"/>
      <c r="BB157" s="5"/>
      <c r="BC157" s="5"/>
      <c r="BD157" s="47"/>
    </row>
    <row r="158" spans="2:61" ht="5.15" customHeight="1" x14ac:dyDescent="0.2">
      <c r="B158" s="668"/>
      <c r="C158" s="669"/>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702"/>
      <c r="AI158" s="702"/>
      <c r="AJ158" s="702"/>
      <c r="AK158" s="702"/>
      <c r="AL158" s="433"/>
      <c r="AM158" s="88"/>
      <c r="AN158" s="88"/>
      <c r="AO158" s="88"/>
      <c r="AP158" s="88"/>
      <c r="AQ158" s="433"/>
      <c r="AR158" s="88"/>
      <c r="AS158" s="88"/>
      <c r="AT158" s="88"/>
      <c r="AU158" s="88"/>
      <c r="AV158" s="433"/>
      <c r="AW158" s="88"/>
      <c r="AX158" s="88"/>
      <c r="AY158" s="88"/>
      <c r="AZ158" s="88"/>
      <c r="BA158" s="433"/>
      <c r="BB158" s="5"/>
      <c r="BC158" s="5"/>
      <c r="BD158" s="47"/>
    </row>
    <row r="159" spans="2:61" ht="5.15" customHeight="1" x14ac:dyDescent="0.2">
      <c r="B159" s="668"/>
      <c r="C159" s="669"/>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702"/>
      <c r="AI159" s="702"/>
      <c r="AJ159" s="702"/>
      <c r="AK159" s="702"/>
      <c r="AL159" s="433"/>
      <c r="AM159" s="88"/>
      <c r="AN159" s="88"/>
      <c r="AO159" s="88"/>
      <c r="AP159" s="88"/>
      <c r="AQ159" s="433"/>
      <c r="AR159" s="88"/>
      <c r="AS159" s="88"/>
      <c r="AT159" s="88"/>
      <c r="AU159" s="88"/>
      <c r="AV159" s="433"/>
      <c r="AW159" s="88"/>
      <c r="AX159" s="88"/>
      <c r="AY159" s="88"/>
      <c r="AZ159" s="88"/>
      <c r="BA159" s="433"/>
      <c r="BB159" s="5"/>
      <c r="BC159" s="5"/>
      <c r="BD159" s="47"/>
    </row>
    <row r="160" spans="2:61" ht="5.15" customHeight="1" x14ac:dyDescent="0.2">
      <c r="B160" s="668"/>
      <c r="C160" s="669"/>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373" t="s">
        <v>49</v>
      </c>
      <c r="AE160" s="373"/>
      <c r="AF160" s="373"/>
      <c r="AG160" s="373"/>
      <c r="AH160" s="373"/>
      <c r="AI160" s="82"/>
      <c r="AJ160" s="82"/>
      <c r="AK160" s="5"/>
      <c r="AL160" s="5"/>
      <c r="AM160" s="5"/>
      <c r="AN160" s="5"/>
      <c r="AO160" s="5"/>
      <c r="AP160" s="5"/>
      <c r="AQ160" s="5"/>
      <c r="AR160" s="5"/>
      <c r="AS160" s="5"/>
      <c r="AT160" s="5"/>
      <c r="AU160" s="5"/>
      <c r="AV160" s="5"/>
      <c r="AW160" s="5"/>
      <c r="AX160" s="5"/>
      <c r="AY160" s="5"/>
      <c r="AZ160" s="5"/>
      <c r="BA160" s="435" t="s">
        <v>25</v>
      </c>
      <c r="BB160" s="435"/>
      <c r="BC160" s="435"/>
      <c r="BD160" s="436"/>
    </row>
    <row r="161" spans="2:56" ht="5.15" customHeight="1" x14ac:dyDescent="0.2">
      <c r="B161" s="668"/>
      <c r="C161" s="669"/>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373"/>
      <c r="AE161" s="373"/>
      <c r="AF161" s="373"/>
      <c r="AG161" s="373"/>
      <c r="AH161" s="373"/>
      <c r="AI161" s="82"/>
      <c r="AJ161" s="82"/>
      <c r="AK161" s="5"/>
      <c r="AL161" s="5"/>
      <c r="AM161" s="5"/>
      <c r="AN161" s="5"/>
      <c r="AO161" s="5"/>
      <c r="AP161" s="5"/>
      <c r="AQ161" s="5"/>
      <c r="AR161" s="5"/>
      <c r="AS161" s="5"/>
      <c r="AT161" s="5"/>
      <c r="AU161" s="5"/>
      <c r="AV161" s="5"/>
      <c r="AW161" s="5"/>
      <c r="AX161" s="5"/>
      <c r="AY161" s="5"/>
      <c r="AZ161" s="5"/>
      <c r="BA161" s="435"/>
      <c r="BB161" s="435"/>
      <c r="BC161" s="435"/>
      <c r="BD161" s="436"/>
    </row>
    <row r="162" spans="2:56" ht="5.15" customHeight="1" x14ac:dyDescent="0.2">
      <c r="B162" s="668"/>
      <c r="C162" s="669"/>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373"/>
      <c r="AE162" s="373"/>
      <c r="AF162" s="373"/>
      <c r="AG162" s="373"/>
      <c r="AH162" s="373"/>
      <c r="AI162" s="193"/>
      <c r="AJ162" s="193"/>
      <c r="AK162" s="5"/>
      <c r="AL162" s="5"/>
      <c r="AM162" s="5"/>
      <c r="AN162" s="5"/>
      <c r="AO162" s="5"/>
      <c r="AP162" s="5"/>
      <c r="AQ162" s="5"/>
      <c r="AR162" s="5"/>
      <c r="AS162" s="5"/>
      <c r="AT162" s="5"/>
      <c r="AU162" s="5"/>
      <c r="AV162" s="5"/>
      <c r="AW162" s="5"/>
      <c r="AX162" s="5"/>
      <c r="AY162" s="5"/>
      <c r="AZ162" s="5"/>
      <c r="BA162" s="435"/>
      <c r="BB162" s="435"/>
      <c r="BC162" s="435"/>
      <c r="BD162" s="436"/>
    </row>
    <row r="163" spans="2:56" ht="5.15" customHeight="1" x14ac:dyDescent="0.2">
      <c r="B163" s="668"/>
      <c r="C163" s="669"/>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373"/>
      <c r="AE163" s="373"/>
      <c r="AF163" s="373"/>
      <c r="AG163" s="373"/>
      <c r="AH163" s="373"/>
      <c r="AI163" s="82"/>
      <c r="AJ163" s="82"/>
      <c r="AK163" s="5"/>
      <c r="AL163" s="5"/>
      <c r="AM163" s="5"/>
      <c r="AN163" s="5"/>
      <c r="AO163" s="5"/>
      <c r="AP163" s="5"/>
      <c r="AQ163" s="5"/>
      <c r="AR163" s="5"/>
      <c r="AS163" s="5"/>
      <c r="AT163" s="5"/>
      <c r="AU163" s="5"/>
      <c r="AV163" s="5"/>
      <c r="AW163" s="5"/>
      <c r="AX163" s="5"/>
      <c r="AY163" s="5"/>
      <c r="AZ163" s="5"/>
      <c r="BA163" s="435"/>
      <c r="BB163" s="435"/>
      <c r="BC163" s="435"/>
      <c r="BD163" s="436"/>
    </row>
    <row r="164" spans="2:56" ht="5.15" customHeight="1" x14ac:dyDescent="0.2">
      <c r="B164" s="668"/>
      <c r="C164" s="669"/>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373"/>
      <c r="AE164" s="373"/>
      <c r="AF164" s="373"/>
      <c r="AG164" s="373"/>
      <c r="AH164" s="373"/>
      <c r="AI164" s="82"/>
      <c r="AJ164" s="82"/>
      <c r="AK164" s="5"/>
      <c r="AL164" s="5"/>
      <c r="AM164" s="5"/>
      <c r="AN164" s="5"/>
      <c r="AO164" s="5"/>
      <c r="AP164" s="5"/>
      <c r="AQ164" s="5"/>
      <c r="AR164" s="5"/>
      <c r="AS164" s="5"/>
      <c r="AT164" s="5"/>
      <c r="AU164" s="5"/>
      <c r="AV164" s="5"/>
      <c r="AW164" s="5"/>
      <c r="AX164" s="5"/>
      <c r="AY164" s="5"/>
      <c r="AZ164" s="5"/>
      <c r="BA164" s="435"/>
      <c r="BB164" s="435"/>
      <c r="BC164" s="435"/>
      <c r="BD164" s="436"/>
    </row>
    <row r="165" spans="2:56" ht="5.15" customHeight="1" thickBot="1" x14ac:dyDescent="0.25">
      <c r="B165" s="670"/>
      <c r="C165" s="671"/>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374"/>
      <c r="AE165" s="374"/>
      <c r="AF165" s="374"/>
      <c r="AG165" s="374"/>
      <c r="AH165" s="374"/>
      <c r="AI165" s="92"/>
      <c r="AJ165" s="92"/>
      <c r="AK165" s="48"/>
      <c r="AL165" s="48"/>
      <c r="AM165" s="48"/>
      <c r="AN165" s="48"/>
      <c r="AO165" s="48"/>
      <c r="AP165" s="48"/>
      <c r="AQ165" s="48"/>
      <c r="AR165" s="48"/>
      <c r="AS165" s="48"/>
      <c r="AT165" s="48"/>
      <c r="AU165" s="48"/>
      <c r="AV165" s="48"/>
      <c r="AW165" s="48"/>
      <c r="AX165" s="48"/>
      <c r="AY165" s="48"/>
      <c r="AZ165" s="48"/>
      <c r="BA165" s="437"/>
      <c r="BB165" s="437"/>
      <c r="BC165" s="437"/>
      <c r="BD165" s="438"/>
    </row>
    <row r="166" spans="2:56" ht="11" x14ac:dyDescent="0.2">
      <c r="B166" s="89" t="s">
        <v>172</v>
      </c>
      <c r="C166" s="89"/>
      <c r="D166" s="89"/>
      <c r="E166" s="89"/>
      <c r="F166" s="89"/>
      <c r="G166" s="89"/>
      <c r="H166" s="89"/>
      <c r="I166" s="89"/>
      <c r="J166" s="89"/>
      <c r="K166" s="89"/>
      <c r="L166" s="89"/>
      <c r="M166" s="89"/>
      <c r="N166" s="89"/>
      <c r="O166" s="89"/>
      <c r="P166" s="89"/>
      <c r="Q166" s="89"/>
      <c r="R166" s="89"/>
      <c r="S166" s="89"/>
      <c r="T166" s="89"/>
      <c r="U166" s="89"/>
      <c r="V166" s="104"/>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494" t="s">
        <v>75</v>
      </c>
      <c r="AX166" s="494"/>
      <c r="AY166" s="494"/>
      <c r="AZ166" s="494"/>
      <c r="BA166" s="494"/>
      <c r="BB166" s="494"/>
      <c r="BC166" s="494"/>
      <c r="BD166" s="494"/>
    </row>
    <row r="167" spans="2:56" s="62" customFormat="1" ht="11" x14ac:dyDescent="0.2">
      <c r="B167" s="195" t="s">
        <v>204</v>
      </c>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row>
    <row r="168" spans="2:56" s="62" customFormat="1" ht="11" x14ac:dyDescent="0.2">
      <c r="B168" s="1073" t="s">
        <v>203</v>
      </c>
      <c r="C168" s="1073"/>
      <c r="D168" s="1073"/>
      <c r="E168" s="1073"/>
      <c r="F168" s="1073"/>
      <c r="G168" s="1073"/>
      <c r="H168" s="1073"/>
      <c r="I168" s="1073"/>
      <c r="J168" s="1073"/>
      <c r="K168" s="1073"/>
      <c r="L168" s="1073"/>
      <c r="M168" s="1073"/>
      <c r="N168" s="1073"/>
      <c r="O168" s="1073"/>
      <c r="P168" s="1073"/>
      <c r="Q168" s="1073"/>
      <c r="R168" s="1073"/>
      <c r="S168" s="1073"/>
      <c r="T168" s="1073"/>
      <c r="U168" s="1073"/>
      <c r="V168" s="1073"/>
      <c r="W168" s="1073"/>
      <c r="X168" s="1073"/>
      <c r="Y168" s="1073"/>
      <c r="Z168" s="1073"/>
      <c r="AA168" s="1073"/>
      <c r="AB168" s="1073"/>
      <c r="AC168" s="1073"/>
      <c r="AD168" s="1073"/>
      <c r="AE168" s="1073"/>
      <c r="AF168" s="1073"/>
      <c r="AG168" s="1073"/>
      <c r="AH168" s="1073"/>
      <c r="AI168" s="1073"/>
      <c r="AJ168" s="1073"/>
      <c r="AK168" s="1073"/>
      <c r="AL168" s="1073"/>
      <c r="AM168" s="1073"/>
      <c r="AN168" s="1073"/>
      <c r="AO168" s="1073"/>
      <c r="AP168" s="1073"/>
      <c r="AQ168" s="1073"/>
      <c r="AR168" s="1073"/>
      <c r="AS168" s="1073"/>
      <c r="AT168" s="1073"/>
      <c r="AU168" s="1073"/>
      <c r="AV168" s="1073"/>
      <c r="AW168" s="1073"/>
      <c r="AX168" s="1073"/>
      <c r="AY168" s="1073"/>
      <c r="AZ168" s="1073"/>
      <c r="BA168" s="1073"/>
      <c r="BB168" s="1073"/>
      <c r="BC168" s="1073"/>
    </row>
    <row r="169" spans="2:56" ht="4.5" customHeight="1" x14ac:dyDescent="0.2">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4"/>
      <c r="AE169" s="194"/>
      <c r="AF169" s="194"/>
      <c r="AG169" s="194"/>
      <c r="AH169" s="194"/>
      <c r="AI169" s="194"/>
      <c r="AJ169" s="194"/>
      <c r="AK169" s="194"/>
      <c r="AL169" s="194"/>
      <c r="AM169" s="194"/>
      <c r="AN169" s="194"/>
      <c r="AO169" s="194"/>
      <c r="AP169" s="194"/>
      <c r="AQ169" s="194"/>
      <c r="AR169" s="194"/>
      <c r="AS169" s="194"/>
      <c r="AT169" s="194"/>
      <c r="AU169" s="196"/>
      <c r="AV169" s="196"/>
      <c r="AW169" s="196"/>
      <c r="AX169" s="196"/>
      <c r="AY169" s="196"/>
      <c r="AZ169" s="196"/>
      <c r="BA169" s="196"/>
      <c r="BB169" s="196"/>
      <c r="BC169" s="196"/>
      <c r="BD169" s="196"/>
    </row>
    <row r="170" spans="2:56" ht="4.5" customHeight="1" x14ac:dyDescent="0.2">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4"/>
      <c r="AE170" s="194"/>
      <c r="AF170" s="194"/>
      <c r="AG170" s="194"/>
      <c r="AH170" s="194"/>
      <c r="AI170" s="194"/>
      <c r="AJ170" s="194"/>
      <c r="AK170" s="194"/>
      <c r="AL170" s="194"/>
      <c r="AM170" s="194"/>
      <c r="AN170" s="194"/>
      <c r="AO170" s="194"/>
      <c r="AP170" s="194"/>
      <c r="AQ170" s="194"/>
      <c r="AR170" s="194"/>
      <c r="AS170" s="194"/>
      <c r="AT170" s="194"/>
      <c r="AU170" s="196"/>
      <c r="AV170" s="196"/>
      <c r="AW170" s="196"/>
      <c r="AX170" s="196"/>
      <c r="AY170" s="196"/>
      <c r="AZ170" s="196"/>
      <c r="BA170" s="196"/>
      <c r="BB170" s="196"/>
      <c r="BC170" s="196"/>
      <c r="BD170" s="196"/>
    </row>
    <row r="171" spans="2:56" ht="5.15" customHeight="1" x14ac:dyDescent="0.2">
      <c r="B171" s="84"/>
      <c r="C171" s="84"/>
      <c r="D171" s="84"/>
      <c r="E171" s="84"/>
      <c r="F171" s="84"/>
      <c r="G171" s="84"/>
      <c r="H171" s="84"/>
      <c r="I171" s="84"/>
      <c r="J171" s="84"/>
      <c r="K171" s="84"/>
      <c r="L171" s="84"/>
      <c r="M171" s="84"/>
      <c r="N171" s="84"/>
      <c r="O171" s="84"/>
      <c r="P171" s="84"/>
      <c r="Q171" s="84"/>
      <c r="R171" s="84"/>
      <c r="S171" s="84"/>
      <c r="T171" s="84"/>
      <c r="U171" s="84"/>
      <c r="V171" s="93"/>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row>
    <row r="172" spans="2:56" ht="5.15" customHeight="1" x14ac:dyDescent="0.2">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row>
    <row r="173" spans="2:56" ht="5.15" customHeight="1" x14ac:dyDescent="0.2">
      <c r="B173" s="706" t="s">
        <v>170</v>
      </c>
      <c r="C173" s="707"/>
      <c r="D173" s="707"/>
      <c r="E173" s="707"/>
      <c r="F173" s="707"/>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7"/>
      <c r="AK173" s="707"/>
      <c r="AL173" s="707"/>
      <c r="AM173" s="707"/>
      <c r="AN173" s="707"/>
      <c r="AO173" s="707"/>
      <c r="AP173" s="707"/>
      <c r="AQ173" s="707"/>
      <c r="AR173" s="707"/>
      <c r="AS173" s="707"/>
      <c r="AT173" s="707"/>
      <c r="AU173" s="707"/>
      <c r="AV173" s="707"/>
      <c r="AW173" s="707"/>
      <c r="AX173" s="707"/>
      <c r="AY173" s="707"/>
      <c r="AZ173" s="707"/>
      <c r="BA173" s="707"/>
      <c r="BB173" s="707"/>
      <c r="BC173" s="707"/>
      <c r="BD173" s="708"/>
    </row>
    <row r="174" spans="2:56" ht="5.15" customHeight="1" x14ac:dyDescent="0.2">
      <c r="B174" s="709"/>
      <c r="C174" s="710"/>
      <c r="D174" s="710"/>
      <c r="E174" s="710"/>
      <c r="F174" s="710"/>
      <c r="G174" s="710"/>
      <c r="H174" s="710"/>
      <c r="I174" s="710"/>
      <c r="J174" s="710"/>
      <c r="K174" s="710"/>
      <c r="L174" s="710"/>
      <c r="M174" s="710"/>
      <c r="N174" s="710"/>
      <c r="O174" s="710"/>
      <c r="P174" s="710"/>
      <c r="Q174" s="710"/>
      <c r="R174" s="710"/>
      <c r="S174" s="710"/>
      <c r="T174" s="710"/>
      <c r="U174" s="710"/>
      <c r="V174" s="710"/>
      <c r="W174" s="710"/>
      <c r="X174" s="710"/>
      <c r="Y174" s="710"/>
      <c r="Z174" s="710"/>
      <c r="AA174" s="710"/>
      <c r="AB174" s="710"/>
      <c r="AC174" s="710"/>
      <c r="AD174" s="710"/>
      <c r="AE174" s="710"/>
      <c r="AF174" s="710"/>
      <c r="AG174" s="710"/>
      <c r="AH174" s="710"/>
      <c r="AI174" s="710"/>
      <c r="AJ174" s="710"/>
      <c r="AK174" s="710"/>
      <c r="AL174" s="710"/>
      <c r="AM174" s="710"/>
      <c r="AN174" s="710"/>
      <c r="AO174" s="710"/>
      <c r="AP174" s="710"/>
      <c r="AQ174" s="710"/>
      <c r="AR174" s="710"/>
      <c r="AS174" s="710"/>
      <c r="AT174" s="710"/>
      <c r="AU174" s="710"/>
      <c r="AV174" s="710"/>
      <c r="AW174" s="710"/>
      <c r="AX174" s="710"/>
      <c r="AY174" s="710"/>
      <c r="AZ174" s="710"/>
      <c r="BA174" s="710"/>
      <c r="BB174" s="710"/>
      <c r="BC174" s="710"/>
      <c r="BD174" s="711"/>
    </row>
    <row r="175" spans="2:56" ht="4.5" customHeight="1" x14ac:dyDescent="0.2">
      <c r="B175" s="709"/>
      <c r="C175" s="710"/>
      <c r="D175" s="710"/>
      <c r="E175" s="710"/>
      <c r="F175" s="710"/>
      <c r="G175" s="710"/>
      <c r="H175" s="710"/>
      <c r="I175" s="710"/>
      <c r="J175" s="710"/>
      <c r="K175" s="710"/>
      <c r="L175" s="710"/>
      <c r="M175" s="710"/>
      <c r="N175" s="710"/>
      <c r="O175" s="710"/>
      <c r="P175" s="710"/>
      <c r="Q175" s="710"/>
      <c r="R175" s="710"/>
      <c r="S175" s="710"/>
      <c r="T175" s="710"/>
      <c r="U175" s="710"/>
      <c r="V175" s="710"/>
      <c r="W175" s="710"/>
      <c r="X175" s="710"/>
      <c r="Y175" s="710"/>
      <c r="Z175" s="710"/>
      <c r="AA175" s="710"/>
      <c r="AB175" s="710"/>
      <c r="AC175" s="710"/>
      <c r="AD175" s="710"/>
      <c r="AE175" s="710"/>
      <c r="AF175" s="710"/>
      <c r="AG175" s="710"/>
      <c r="AH175" s="710"/>
      <c r="AI175" s="710"/>
      <c r="AJ175" s="710"/>
      <c r="AK175" s="710"/>
      <c r="AL175" s="710"/>
      <c r="AM175" s="710"/>
      <c r="AN175" s="710"/>
      <c r="AO175" s="710"/>
      <c r="AP175" s="710"/>
      <c r="AQ175" s="710"/>
      <c r="AR175" s="710"/>
      <c r="AS175" s="710"/>
      <c r="AT175" s="710"/>
      <c r="AU175" s="710"/>
      <c r="AV175" s="710"/>
      <c r="AW175" s="710"/>
      <c r="AX175" s="710"/>
      <c r="AY175" s="710"/>
      <c r="AZ175" s="710"/>
      <c r="BA175" s="710"/>
      <c r="BB175" s="710"/>
      <c r="BC175" s="710"/>
      <c r="BD175" s="711"/>
    </row>
    <row r="176" spans="2:56" ht="4.5" customHeight="1" x14ac:dyDescent="0.2">
      <c r="B176" s="712"/>
      <c r="C176" s="713"/>
      <c r="D176" s="713"/>
      <c r="E176" s="713"/>
      <c r="F176" s="713"/>
      <c r="G176" s="713"/>
      <c r="H176" s="713"/>
      <c r="I176" s="713"/>
      <c r="J176" s="713"/>
      <c r="K176" s="713"/>
      <c r="L176" s="713"/>
      <c r="M176" s="713"/>
      <c r="N176" s="713"/>
      <c r="O176" s="713"/>
      <c r="P176" s="713"/>
      <c r="Q176" s="713"/>
      <c r="R176" s="713"/>
      <c r="S176" s="713"/>
      <c r="T176" s="713"/>
      <c r="U176" s="713"/>
      <c r="V176" s="713"/>
      <c r="W176" s="713"/>
      <c r="X176" s="713"/>
      <c r="Y176" s="713"/>
      <c r="Z176" s="713"/>
      <c r="AA176" s="713"/>
      <c r="AB176" s="713"/>
      <c r="AC176" s="713"/>
      <c r="AD176" s="713"/>
      <c r="AE176" s="713"/>
      <c r="AF176" s="713"/>
      <c r="AG176" s="713"/>
      <c r="AH176" s="713"/>
      <c r="AI176" s="713"/>
      <c r="AJ176" s="713"/>
      <c r="AK176" s="713"/>
      <c r="AL176" s="713"/>
      <c r="AM176" s="713"/>
      <c r="AN176" s="713"/>
      <c r="AO176" s="713"/>
      <c r="AP176" s="713"/>
      <c r="AQ176" s="713"/>
      <c r="AR176" s="713"/>
      <c r="AS176" s="713"/>
      <c r="AT176" s="713"/>
      <c r="AU176" s="713"/>
      <c r="AV176" s="713"/>
      <c r="AW176" s="713"/>
      <c r="AX176" s="713"/>
      <c r="AY176" s="713"/>
      <c r="AZ176" s="713"/>
      <c r="BA176" s="713"/>
      <c r="BB176" s="713"/>
      <c r="BC176" s="713"/>
      <c r="BD176" s="714"/>
    </row>
    <row r="177" spans="2:56" ht="5.15" customHeight="1" x14ac:dyDescent="0.2">
      <c r="B177" s="125"/>
      <c r="C177" s="126"/>
      <c r="D177" s="126"/>
      <c r="E177" s="126"/>
      <c r="F177" s="126"/>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12"/>
    </row>
    <row r="178" spans="2:56" s="90" customFormat="1" ht="18" customHeight="1" x14ac:dyDescent="0.2">
      <c r="B178" s="98"/>
      <c r="C178" s="665" t="s">
        <v>223</v>
      </c>
      <c r="D178" s="665"/>
      <c r="E178" s="665"/>
      <c r="F178" s="665"/>
      <c r="G178" s="665"/>
      <c r="H178" s="206"/>
      <c r="I178" s="345"/>
      <c r="J178" s="346"/>
      <c r="K178" s="347"/>
      <c r="L178" s="477" t="s">
        <v>10</v>
      </c>
      <c r="M178" s="349"/>
      <c r="N178" s="345"/>
      <c r="O178" s="346"/>
      <c r="P178" s="347"/>
      <c r="Q178" s="427" t="s">
        <v>225</v>
      </c>
      <c r="R178" s="427"/>
      <c r="S178" s="94" t="s">
        <v>152</v>
      </c>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102"/>
    </row>
    <row r="179" spans="2:56" ht="5.15" customHeight="1" x14ac:dyDescent="0.2">
      <c r="B179" s="141"/>
      <c r="C179" s="142"/>
      <c r="D179" s="142"/>
      <c r="E179" s="142"/>
      <c r="F179" s="142"/>
      <c r="G179" s="138"/>
      <c r="H179" s="138"/>
      <c r="I179" s="138"/>
      <c r="J179" s="138"/>
      <c r="K179" s="138"/>
      <c r="L179" s="138"/>
      <c r="M179" s="138"/>
      <c r="N179" s="138"/>
      <c r="O179" s="138"/>
      <c r="P179" s="138"/>
      <c r="Q179" s="138"/>
      <c r="R179" s="138"/>
      <c r="S179" s="138"/>
      <c r="T179" s="138"/>
      <c r="U179" s="138"/>
      <c r="V179" s="138"/>
      <c r="W179" s="138"/>
      <c r="X179" s="138"/>
      <c r="Y179" s="138"/>
      <c r="Z179" s="138"/>
      <c r="AA179" s="323"/>
      <c r="AB179" s="418" t="s">
        <v>205</v>
      </c>
      <c r="AC179" s="419"/>
      <c r="AD179" s="419"/>
      <c r="AE179" s="419"/>
      <c r="AF179" s="419"/>
      <c r="AG179" s="419"/>
      <c r="AH179" s="420"/>
      <c r="AI179" s="330"/>
      <c r="AJ179" s="475" t="s">
        <v>208</v>
      </c>
      <c r="AK179" s="348"/>
      <c r="AL179" s="348"/>
      <c r="AM179" s="348"/>
      <c r="AN179" s="348"/>
      <c r="AO179" s="348"/>
      <c r="AP179" s="348"/>
      <c r="AQ179" s="348"/>
      <c r="AR179" s="348"/>
      <c r="AS179" s="348"/>
      <c r="AT179" s="348"/>
      <c r="AU179" s="348"/>
      <c r="AV179" s="348"/>
      <c r="AW179" s="348"/>
      <c r="AX179" s="348"/>
      <c r="AY179" s="348"/>
      <c r="AZ179" s="348"/>
      <c r="BA179" s="348"/>
      <c r="BB179" s="348"/>
      <c r="BC179" s="476"/>
      <c r="BD179" s="144"/>
    </row>
    <row r="180" spans="2:56" ht="5.15" customHeight="1" x14ac:dyDescent="0.2">
      <c r="B180" s="141"/>
      <c r="C180" s="349" t="s">
        <v>223</v>
      </c>
      <c r="D180" s="349"/>
      <c r="E180" s="349"/>
      <c r="F180" s="432"/>
      <c r="G180" s="432"/>
      <c r="H180" s="432"/>
      <c r="I180" s="349" t="s">
        <v>10</v>
      </c>
      <c r="J180" s="349"/>
      <c r="K180" s="705"/>
      <c r="L180" s="705"/>
      <c r="M180" s="705"/>
      <c r="N180" s="349" t="s">
        <v>9</v>
      </c>
      <c r="O180" s="349"/>
      <c r="P180" s="705"/>
      <c r="Q180" s="705"/>
      <c r="R180" s="705"/>
      <c r="S180" s="349" t="s">
        <v>8</v>
      </c>
      <c r="T180" s="349"/>
      <c r="U180" s="135"/>
      <c r="V180" s="135"/>
      <c r="W180" s="135"/>
      <c r="X180" s="135"/>
      <c r="Y180" s="139"/>
      <c r="Z180" s="135"/>
      <c r="AA180" s="192"/>
      <c r="AB180" s="421"/>
      <c r="AC180" s="422"/>
      <c r="AD180" s="422"/>
      <c r="AE180" s="422"/>
      <c r="AF180" s="422"/>
      <c r="AG180" s="422"/>
      <c r="AH180" s="423"/>
      <c r="AI180" s="331"/>
      <c r="AJ180" s="477"/>
      <c r="AK180" s="349"/>
      <c r="AL180" s="349"/>
      <c r="AM180" s="349"/>
      <c r="AN180" s="349"/>
      <c r="AO180" s="349"/>
      <c r="AP180" s="349"/>
      <c r="AQ180" s="349"/>
      <c r="AR180" s="349"/>
      <c r="AS180" s="349"/>
      <c r="AT180" s="349"/>
      <c r="AU180" s="349"/>
      <c r="AV180" s="349"/>
      <c r="AW180" s="349"/>
      <c r="AX180" s="349"/>
      <c r="AY180" s="349"/>
      <c r="AZ180" s="349"/>
      <c r="BA180" s="349"/>
      <c r="BB180" s="349"/>
      <c r="BC180" s="478"/>
      <c r="BD180" s="70"/>
    </row>
    <row r="181" spans="2:56" ht="5.15" customHeight="1" x14ac:dyDescent="0.2">
      <c r="B181" s="141"/>
      <c r="C181" s="349"/>
      <c r="D181" s="349"/>
      <c r="E181" s="349"/>
      <c r="F181" s="432"/>
      <c r="G181" s="432"/>
      <c r="H181" s="432"/>
      <c r="I181" s="349"/>
      <c r="J181" s="349"/>
      <c r="K181" s="705"/>
      <c r="L181" s="705"/>
      <c r="M181" s="705"/>
      <c r="N181" s="349"/>
      <c r="O181" s="349"/>
      <c r="P181" s="705"/>
      <c r="Q181" s="705"/>
      <c r="R181" s="705"/>
      <c r="S181" s="349"/>
      <c r="T181" s="349"/>
      <c r="U181" s="135"/>
      <c r="V181" s="135"/>
      <c r="W181" s="135"/>
      <c r="X181" s="135"/>
      <c r="Y181" s="139"/>
      <c r="Z181" s="166"/>
      <c r="AA181" s="192"/>
      <c r="AB181" s="421"/>
      <c r="AC181" s="422"/>
      <c r="AD181" s="422"/>
      <c r="AE181" s="422"/>
      <c r="AF181" s="422"/>
      <c r="AG181" s="422"/>
      <c r="AH181" s="423"/>
      <c r="AI181" s="331"/>
      <c r="AJ181" s="477"/>
      <c r="AK181" s="349"/>
      <c r="AL181" s="349"/>
      <c r="AM181" s="349"/>
      <c r="AN181" s="349"/>
      <c r="AO181" s="349"/>
      <c r="AP181" s="349"/>
      <c r="AQ181" s="349"/>
      <c r="AR181" s="349"/>
      <c r="AS181" s="349"/>
      <c r="AT181" s="349"/>
      <c r="AU181" s="349"/>
      <c r="AV181" s="349"/>
      <c r="AW181" s="349"/>
      <c r="AX181" s="349"/>
      <c r="AY181" s="349"/>
      <c r="AZ181" s="349"/>
      <c r="BA181" s="349"/>
      <c r="BB181" s="349"/>
      <c r="BC181" s="478"/>
      <c r="BD181" s="70"/>
    </row>
    <row r="182" spans="2:56" ht="5.15" customHeight="1" x14ac:dyDescent="0.2">
      <c r="B182" s="141"/>
      <c r="C182" s="349"/>
      <c r="D182" s="349"/>
      <c r="E182" s="349"/>
      <c r="F182" s="432"/>
      <c r="G182" s="432"/>
      <c r="H182" s="432"/>
      <c r="I182" s="349"/>
      <c r="J182" s="349"/>
      <c r="K182" s="705"/>
      <c r="L182" s="705"/>
      <c r="M182" s="705"/>
      <c r="N182" s="349"/>
      <c r="O182" s="349"/>
      <c r="P182" s="705"/>
      <c r="Q182" s="705"/>
      <c r="R182" s="705"/>
      <c r="S182" s="349"/>
      <c r="T182" s="349"/>
      <c r="U182" s="319"/>
      <c r="V182" s="319"/>
      <c r="W182" s="319"/>
      <c r="X182" s="319"/>
      <c r="Y182" s="319"/>
      <c r="Z182" s="319"/>
      <c r="AA182" s="322"/>
      <c r="AB182" s="421"/>
      <c r="AC182" s="422"/>
      <c r="AD182" s="422"/>
      <c r="AE182" s="422"/>
      <c r="AF182" s="422"/>
      <c r="AG182" s="422"/>
      <c r="AH182" s="423"/>
      <c r="AI182" s="331"/>
      <c r="AJ182" s="477"/>
      <c r="AK182" s="349"/>
      <c r="AL182" s="349"/>
      <c r="AM182" s="349"/>
      <c r="AN182" s="349"/>
      <c r="AO182" s="349"/>
      <c r="AP182" s="349"/>
      <c r="AQ182" s="349"/>
      <c r="AR182" s="349"/>
      <c r="AS182" s="349"/>
      <c r="AT182" s="349"/>
      <c r="AU182" s="349"/>
      <c r="AV182" s="349"/>
      <c r="AW182" s="349"/>
      <c r="AX182" s="349"/>
      <c r="AY182" s="349"/>
      <c r="AZ182" s="349"/>
      <c r="BA182" s="349"/>
      <c r="BB182" s="349"/>
      <c r="BC182" s="478"/>
      <c r="BD182" s="70"/>
    </row>
    <row r="183" spans="2:56" ht="5.15" customHeight="1" x14ac:dyDescent="0.2">
      <c r="B183" s="141"/>
      <c r="C183" s="349"/>
      <c r="D183" s="349"/>
      <c r="E183" s="349"/>
      <c r="F183" s="432"/>
      <c r="G183" s="432"/>
      <c r="H183" s="432"/>
      <c r="I183" s="349"/>
      <c r="J183" s="349"/>
      <c r="K183" s="705"/>
      <c r="L183" s="705"/>
      <c r="M183" s="705"/>
      <c r="N183" s="349"/>
      <c r="O183" s="349"/>
      <c r="P183" s="705"/>
      <c r="Q183" s="705"/>
      <c r="R183" s="705"/>
      <c r="S183" s="349"/>
      <c r="T183" s="349"/>
      <c r="U183" s="319"/>
      <c r="V183" s="319"/>
      <c r="W183" s="319"/>
      <c r="X183" s="319"/>
      <c r="Y183" s="319"/>
      <c r="Z183" s="319"/>
      <c r="AA183" s="322"/>
      <c r="AB183" s="424"/>
      <c r="AC183" s="425"/>
      <c r="AD183" s="425"/>
      <c r="AE183" s="425"/>
      <c r="AF183" s="425"/>
      <c r="AG183" s="425"/>
      <c r="AH183" s="426"/>
      <c r="AI183" s="331"/>
      <c r="AJ183" s="477"/>
      <c r="AK183" s="349"/>
      <c r="AL183" s="349"/>
      <c r="AM183" s="349"/>
      <c r="AN183" s="349"/>
      <c r="AO183" s="349"/>
      <c r="AP183" s="349"/>
      <c r="AQ183" s="349"/>
      <c r="AR183" s="349"/>
      <c r="AS183" s="349"/>
      <c r="AT183" s="349"/>
      <c r="AU183" s="349"/>
      <c r="AV183" s="349"/>
      <c r="AW183" s="349"/>
      <c r="AX183" s="349"/>
      <c r="AY183" s="349"/>
      <c r="AZ183" s="349"/>
      <c r="BA183" s="349"/>
      <c r="BB183" s="349"/>
      <c r="BC183" s="478"/>
      <c r="BD183" s="70"/>
    </row>
    <row r="184" spans="2:56" ht="5.15" customHeight="1" x14ac:dyDescent="0.2">
      <c r="B184" s="141"/>
      <c r="C184" s="349"/>
      <c r="D184" s="349"/>
      <c r="E184" s="349"/>
      <c r="F184" s="432"/>
      <c r="G184" s="432"/>
      <c r="H184" s="432"/>
      <c r="I184" s="349"/>
      <c r="J184" s="349"/>
      <c r="K184" s="705"/>
      <c r="L184" s="705"/>
      <c r="M184" s="705"/>
      <c r="N184" s="349"/>
      <c r="O184" s="349"/>
      <c r="P184" s="705"/>
      <c r="Q184" s="705"/>
      <c r="R184" s="705"/>
      <c r="S184" s="349"/>
      <c r="T184" s="349"/>
      <c r="U184" s="319"/>
      <c r="V184" s="319"/>
      <c r="W184" s="319"/>
      <c r="X184" s="319"/>
      <c r="Y184" s="319"/>
      <c r="Z184" s="319"/>
      <c r="AA184" s="322"/>
      <c r="AB184" s="466" t="s">
        <v>24</v>
      </c>
      <c r="AC184" s="467"/>
      <c r="AD184" s="467"/>
      <c r="AE184" s="467"/>
      <c r="AF184" s="467"/>
      <c r="AG184" s="467"/>
      <c r="AH184" s="468"/>
      <c r="AI184" s="331"/>
      <c r="AJ184" s="479"/>
      <c r="AK184" s="350"/>
      <c r="AL184" s="350"/>
      <c r="AM184" s="350"/>
      <c r="AN184" s="350"/>
      <c r="AO184" s="350"/>
      <c r="AP184" s="350"/>
      <c r="AQ184" s="350"/>
      <c r="AR184" s="350"/>
      <c r="AS184" s="350"/>
      <c r="AT184" s="350"/>
      <c r="AU184" s="350"/>
      <c r="AV184" s="350"/>
      <c r="AW184" s="350"/>
      <c r="AX184" s="350"/>
      <c r="AY184" s="350"/>
      <c r="AZ184" s="350"/>
      <c r="BA184" s="350"/>
      <c r="BB184" s="350"/>
      <c r="BC184" s="480"/>
      <c r="BD184" s="70"/>
    </row>
    <row r="185" spans="2:56" ht="5.15" customHeight="1" x14ac:dyDescent="0.2">
      <c r="B185" s="141"/>
      <c r="C185" s="137"/>
      <c r="D185" s="137"/>
      <c r="E185" s="137"/>
      <c r="F185" s="136"/>
      <c r="G185" s="136"/>
      <c r="H185" s="136"/>
      <c r="I185" s="136"/>
      <c r="J185" s="136"/>
      <c r="K185" s="136"/>
      <c r="L185" s="136"/>
      <c r="M185" s="136"/>
      <c r="N185" s="136"/>
      <c r="O185" s="136"/>
      <c r="P185" s="136"/>
      <c r="Q185" s="136"/>
      <c r="R185" s="136"/>
      <c r="S185" s="136"/>
      <c r="T185" s="179"/>
      <c r="V185" s="179"/>
      <c r="W185" s="179"/>
      <c r="X185" s="179"/>
      <c r="Y185" s="179"/>
      <c r="Z185" s="179"/>
      <c r="AA185" s="333"/>
      <c r="AB185" s="469"/>
      <c r="AC185" s="470"/>
      <c r="AD185" s="470"/>
      <c r="AE185" s="470"/>
      <c r="AF185" s="470"/>
      <c r="AG185" s="470"/>
      <c r="AH185" s="471"/>
      <c r="AI185" s="331"/>
      <c r="AJ185" s="466" t="s">
        <v>206</v>
      </c>
      <c r="AK185" s="467"/>
      <c r="AL185" s="467"/>
      <c r="AM185" s="468"/>
      <c r="AN185" s="481"/>
      <c r="AO185" s="482"/>
      <c r="AP185" s="482"/>
      <c r="AQ185" s="482"/>
      <c r="AR185" s="482"/>
      <c r="AS185" s="482"/>
      <c r="AT185" s="482"/>
      <c r="AU185" s="482"/>
      <c r="AV185" s="482"/>
      <c r="AW185" s="482"/>
      <c r="AX185" s="482"/>
      <c r="AY185" s="482"/>
      <c r="AZ185" s="482"/>
      <c r="BA185" s="482"/>
      <c r="BB185" s="482"/>
      <c r="BC185" s="483"/>
      <c r="BD185" s="140"/>
    </row>
    <row r="186" spans="2:56" ht="5.15" customHeight="1" x14ac:dyDescent="0.2">
      <c r="B186" s="141"/>
      <c r="C186" s="137"/>
      <c r="D186" s="137"/>
      <c r="E186" s="137"/>
      <c r="F186" s="136"/>
      <c r="G186" s="136"/>
      <c r="H186" s="136"/>
      <c r="I186" s="136"/>
      <c r="J186" s="136"/>
      <c r="K186" s="136"/>
      <c r="L186" s="136"/>
      <c r="M186" s="136"/>
      <c r="N186" s="136"/>
      <c r="O186" s="136"/>
      <c r="P186" s="136"/>
      <c r="Q186" s="136"/>
      <c r="R186" s="136"/>
      <c r="S186" s="136"/>
      <c r="T186" s="179"/>
      <c r="U186" s="179"/>
      <c r="V186" s="179"/>
      <c r="W186" s="179"/>
      <c r="X186" s="179"/>
      <c r="Y186" s="179"/>
      <c r="Z186" s="179"/>
      <c r="AA186" s="333"/>
      <c r="AB186" s="469"/>
      <c r="AC186" s="470"/>
      <c r="AD186" s="470"/>
      <c r="AE186" s="470"/>
      <c r="AF186" s="470"/>
      <c r="AG186" s="470"/>
      <c r="AH186" s="471"/>
      <c r="AI186" s="331"/>
      <c r="AJ186" s="469"/>
      <c r="AK186" s="470"/>
      <c r="AL186" s="470"/>
      <c r="AM186" s="471"/>
      <c r="AN186" s="484"/>
      <c r="AO186" s="485"/>
      <c r="AP186" s="485"/>
      <c r="AQ186" s="485"/>
      <c r="AR186" s="485"/>
      <c r="AS186" s="485"/>
      <c r="AT186" s="485"/>
      <c r="AU186" s="485"/>
      <c r="AV186" s="485"/>
      <c r="AW186" s="485"/>
      <c r="AX186" s="485"/>
      <c r="AY186" s="485"/>
      <c r="AZ186" s="485"/>
      <c r="BA186" s="485"/>
      <c r="BB186" s="485"/>
      <c r="BC186" s="486"/>
      <c r="BD186" s="140"/>
    </row>
    <row r="187" spans="2:56" ht="5.15" customHeight="1" x14ac:dyDescent="0.2">
      <c r="B187" s="141"/>
      <c r="C187" s="168"/>
      <c r="D187" s="168"/>
      <c r="E187" s="168"/>
      <c r="F187" s="168"/>
      <c r="G187" s="168"/>
      <c r="H187" s="168"/>
      <c r="I187" s="65"/>
      <c r="J187" s="65"/>
      <c r="K187" s="65"/>
      <c r="L187" s="65"/>
      <c r="M187" s="161"/>
      <c r="N187" s="161"/>
      <c r="O187" s="161"/>
      <c r="P187" s="161"/>
      <c r="Q187" s="161"/>
      <c r="R187" s="161"/>
      <c r="S187" s="161"/>
      <c r="T187" s="161"/>
      <c r="U187" s="179"/>
      <c r="V187" s="179"/>
      <c r="W187" s="179"/>
      <c r="X187" s="179"/>
      <c r="Y187" s="179"/>
      <c r="Z187" s="179"/>
      <c r="AA187" s="333"/>
      <c r="AB187" s="469"/>
      <c r="AC187" s="470"/>
      <c r="AD187" s="470"/>
      <c r="AE187" s="470"/>
      <c r="AF187" s="470"/>
      <c r="AG187" s="470"/>
      <c r="AH187" s="471"/>
      <c r="AI187" s="331"/>
      <c r="AJ187" s="469"/>
      <c r="AK187" s="470"/>
      <c r="AL187" s="470"/>
      <c r="AM187" s="471"/>
      <c r="AN187" s="484"/>
      <c r="AO187" s="485"/>
      <c r="AP187" s="485"/>
      <c r="AQ187" s="485"/>
      <c r="AR187" s="485"/>
      <c r="AS187" s="485"/>
      <c r="AT187" s="485"/>
      <c r="AU187" s="485"/>
      <c r="AV187" s="485"/>
      <c r="AW187" s="485"/>
      <c r="AX187" s="485"/>
      <c r="AY187" s="485"/>
      <c r="AZ187" s="485"/>
      <c r="BA187" s="485"/>
      <c r="BB187" s="485"/>
      <c r="BC187" s="486"/>
      <c r="BD187" s="140"/>
    </row>
    <row r="188" spans="2:56" ht="5.15" customHeight="1" x14ac:dyDescent="0.2">
      <c r="B188" s="141"/>
      <c r="C188" s="160"/>
      <c r="D188" s="160"/>
      <c r="E188" s="160"/>
      <c r="F188" s="160"/>
      <c r="G188" s="160"/>
      <c r="H188" s="160"/>
      <c r="I188" s="65"/>
      <c r="J188" s="65"/>
      <c r="K188" s="65"/>
      <c r="L188" s="65"/>
      <c r="M188" s="65"/>
      <c r="N188" s="65"/>
      <c r="O188" s="65"/>
      <c r="P188" s="65"/>
      <c r="Q188" s="65"/>
      <c r="R188" s="65"/>
      <c r="S188" s="65"/>
      <c r="T188" s="65"/>
      <c r="U188" s="65"/>
      <c r="V188" s="65"/>
      <c r="W188" s="65"/>
      <c r="X188" s="65"/>
      <c r="Y188" s="65"/>
      <c r="Z188" s="65"/>
      <c r="AA188" s="192"/>
      <c r="AB188" s="469"/>
      <c r="AC188" s="470"/>
      <c r="AD188" s="470"/>
      <c r="AE188" s="470"/>
      <c r="AF188" s="470"/>
      <c r="AG188" s="470"/>
      <c r="AH188" s="471"/>
      <c r="AI188" s="331"/>
      <c r="AJ188" s="469"/>
      <c r="AK188" s="470"/>
      <c r="AL188" s="470"/>
      <c r="AM188" s="471"/>
      <c r="AN188" s="484"/>
      <c r="AO188" s="485"/>
      <c r="AP188" s="485"/>
      <c r="AQ188" s="485"/>
      <c r="AR188" s="485"/>
      <c r="AS188" s="485"/>
      <c r="AT188" s="485"/>
      <c r="AU188" s="485"/>
      <c r="AV188" s="485"/>
      <c r="AW188" s="485"/>
      <c r="AX188" s="485"/>
      <c r="AY188" s="485"/>
      <c r="AZ188" s="485"/>
      <c r="BA188" s="485"/>
      <c r="BB188" s="485"/>
      <c r="BC188" s="486"/>
      <c r="BD188" s="140"/>
    </row>
    <row r="189" spans="2:56" ht="5.15" customHeight="1" x14ac:dyDescent="0.2">
      <c r="B189" s="141"/>
      <c r="C189" s="160"/>
      <c r="D189" s="160"/>
      <c r="E189" s="160"/>
      <c r="F189" s="160"/>
      <c r="G189" s="160"/>
      <c r="H189" s="160"/>
      <c r="I189" s="65"/>
      <c r="J189" s="65"/>
      <c r="K189" s="65"/>
      <c r="L189" s="65"/>
      <c r="M189" s="65"/>
      <c r="N189" s="65"/>
      <c r="O189" s="65"/>
      <c r="P189" s="65"/>
      <c r="Q189" s="65"/>
      <c r="R189" s="65"/>
      <c r="S189" s="65"/>
      <c r="T189" s="65"/>
      <c r="U189" s="65"/>
      <c r="V189" s="65"/>
      <c r="W189" s="65"/>
      <c r="X189" s="65"/>
      <c r="Y189" s="65"/>
      <c r="Z189" s="65"/>
      <c r="AA189" s="192"/>
      <c r="AB189" s="469"/>
      <c r="AC189" s="470"/>
      <c r="AD189" s="470"/>
      <c r="AE189" s="470"/>
      <c r="AF189" s="470"/>
      <c r="AG189" s="470"/>
      <c r="AH189" s="471"/>
      <c r="AI189" s="331"/>
      <c r="AJ189" s="472"/>
      <c r="AK189" s="473"/>
      <c r="AL189" s="473"/>
      <c r="AM189" s="474"/>
      <c r="AN189" s="487"/>
      <c r="AO189" s="488"/>
      <c r="AP189" s="488"/>
      <c r="AQ189" s="488"/>
      <c r="AR189" s="488"/>
      <c r="AS189" s="488"/>
      <c r="AT189" s="488"/>
      <c r="AU189" s="488"/>
      <c r="AV189" s="488"/>
      <c r="AW189" s="488"/>
      <c r="AX189" s="488"/>
      <c r="AY189" s="488"/>
      <c r="AZ189" s="488"/>
      <c r="BA189" s="488"/>
      <c r="BB189" s="488"/>
      <c r="BC189" s="489"/>
      <c r="BD189" s="140"/>
    </row>
    <row r="190" spans="2:56" ht="5.15" customHeight="1" x14ac:dyDescent="0.2">
      <c r="B190" s="141"/>
      <c r="C190" s="1074" t="s">
        <v>140</v>
      </c>
      <c r="D190" s="1075"/>
      <c r="E190" s="1075"/>
      <c r="F190" s="1075"/>
      <c r="G190" s="1075"/>
      <c r="H190" s="1076"/>
      <c r="I190" s="177"/>
      <c r="J190" s="3"/>
      <c r="K190" s="376" t="s">
        <v>139</v>
      </c>
      <c r="L190" s="376"/>
      <c r="M190" s="376"/>
      <c r="N190" s="177"/>
      <c r="O190" s="984" t="s">
        <v>141</v>
      </c>
      <c r="P190" s="984"/>
      <c r="Q190" s="984"/>
      <c r="R190" s="984"/>
      <c r="S190" s="984"/>
      <c r="T190" s="984"/>
      <c r="U190" s="984"/>
      <c r="V190" s="984"/>
      <c r="W190" s="984"/>
      <c r="X190" s="984"/>
      <c r="Y190" s="985"/>
      <c r="Z190" s="65"/>
      <c r="AA190" s="65"/>
      <c r="AB190" s="469"/>
      <c r="AC190" s="470"/>
      <c r="AD190" s="470"/>
      <c r="AE190" s="470"/>
      <c r="AF190" s="470"/>
      <c r="AG190" s="470"/>
      <c r="AH190" s="471"/>
      <c r="AI190" s="330"/>
      <c r="AJ190" s="375" t="s">
        <v>23</v>
      </c>
      <c r="AK190" s="376"/>
      <c r="AL190" s="376"/>
      <c r="AM190" s="377"/>
      <c r="AN190" s="375" t="s">
        <v>15</v>
      </c>
      <c r="AO190" s="983"/>
      <c r="AP190" s="983"/>
      <c r="AQ190" s="983"/>
      <c r="AR190" s="983"/>
      <c r="AS190" s="376" t="s">
        <v>30</v>
      </c>
      <c r="AT190" s="983"/>
      <c r="AU190" s="983"/>
      <c r="AV190" s="983"/>
      <c r="AW190" s="983"/>
      <c r="AX190" s="376" t="s">
        <v>30</v>
      </c>
      <c r="AY190" s="983"/>
      <c r="AZ190" s="983"/>
      <c r="BA190" s="983"/>
      <c r="BB190" s="983"/>
      <c r="BC190" s="377" t="s">
        <v>16</v>
      </c>
      <c r="BD190" s="144"/>
    </row>
    <row r="191" spans="2:56" ht="9.75" customHeight="1" x14ac:dyDescent="0.2">
      <c r="B191" s="141"/>
      <c r="C191" s="1077"/>
      <c r="D191" s="1078"/>
      <c r="E191" s="1078"/>
      <c r="F191" s="1078"/>
      <c r="G191" s="1078"/>
      <c r="H191" s="1079"/>
      <c r="I191" s="65"/>
      <c r="J191" s="171" t="s">
        <v>57</v>
      </c>
      <c r="K191" s="379"/>
      <c r="L191" s="379"/>
      <c r="M191" s="379"/>
      <c r="N191" s="171"/>
      <c r="O191" s="986"/>
      <c r="P191" s="986"/>
      <c r="Q191" s="986"/>
      <c r="R191" s="986"/>
      <c r="S191" s="986"/>
      <c r="T191" s="986"/>
      <c r="U191" s="986"/>
      <c r="V191" s="986"/>
      <c r="W191" s="986"/>
      <c r="X191" s="986"/>
      <c r="Y191" s="987"/>
      <c r="Z191" s="65"/>
      <c r="AA191" s="65"/>
      <c r="AB191" s="469"/>
      <c r="AC191" s="470"/>
      <c r="AD191" s="470"/>
      <c r="AE191" s="470"/>
      <c r="AF191" s="470"/>
      <c r="AG191" s="470"/>
      <c r="AH191" s="471"/>
      <c r="AI191" s="330"/>
      <c r="AJ191" s="378"/>
      <c r="AK191" s="379"/>
      <c r="AL191" s="379"/>
      <c r="AM191" s="380"/>
      <c r="AN191" s="378"/>
      <c r="AO191" s="392"/>
      <c r="AP191" s="392"/>
      <c r="AQ191" s="392"/>
      <c r="AR191" s="392"/>
      <c r="AS191" s="379"/>
      <c r="AT191" s="392"/>
      <c r="AU191" s="392"/>
      <c r="AV191" s="392"/>
      <c r="AW191" s="392"/>
      <c r="AX191" s="379"/>
      <c r="AY191" s="392"/>
      <c r="AZ191" s="392"/>
      <c r="BA191" s="392"/>
      <c r="BB191" s="392"/>
      <c r="BC191" s="380"/>
      <c r="BD191" s="144"/>
    </row>
    <row r="192" spans="2:56" ht="5.15" customHeight="1" x14ac:dyDescent="0.2">
      <c r="B192" s="141"/>
      <c r="C192" s="1080"/>
      <c r="D192" s="1081"/>
      <c r="E192" s="1081"/>
      <c r="F192" s="1081"/>
      <c r="G192" s="1081"/>
      <c r="H192" s="1082"/>
      <c r="I192" s="178"/>
      <c r="J192" s="7"/>
      <c r="K192" s="382"/>
      <c r="L192" s="382"/>
      <c r="M192" s="382"/>
      <c r="N192" s="178"/>
      <c r="O192" s="988"/>
      <c r="P192" s="988"/>
      <c r="Q192" s="988"/>
      <c r="R192" s="988"/>
      <c r="S192" s="988"/>
      <c r="T192" s="988"/>
      <c r="U192" s="988"/>
      <c r="V192" s="988"/>
      <c r="W192" s="988"/>
      <c r="X192" s="988"/>
      <c r="Y192" s="989"/>
      <c r="Z192" s="65"/>
      <c r="AA192" s="65"/>
      <c r="AB192" s="472"/>
      <c r="AC192" s="473"/>
      <c r="AD192" s="473"/>
      <c r="AE192" s="473"/>
      <c r="AF192" s="473"/>
      <c r="AG192" s="473"/>
      <c r="AH192" s="474"/>
      <c r="AI192" s="330"/>
      <c r="AJ192" s="381"/>
      <c r="AK192" s="382"/>
      <c r="AL192" s="382"/>
      <c r="AM192" s="383"/>
      <c r="AN192" s="381"/>
      <c r="AO192" s="395"/>
      <c r="AP192" s="395"/>
      <c r="AQ192" s="395"/>
      <c r="AR192" s="395"/>
      <c r="AS192" s="382"/>
      <c r="AT192" s="395"/>
      <c r="AU192" s="395"/>
      <c r="AV192" s="395"/>
      <c r="AW192" s="395"/>
      <c r="AX192" s="382"/>
      <c r="AY192" s="395"/>
      <c r="AZ192" s="395"/>
      <c r="BA192" s="395"/>
      <c r="BB192" s="395"/>
      <c r="BC192" s="383"/>
      <c r="BD192" s="144"/>
    </row>
    <row r="193" spans="2:60" ht="5.15" customHeight="1" x14ac:dyDescent="0.2">
      <c r="B193" s="98"/>
      <c r="C193" s="160"/>
      <c r="D193" s="160"/>
      <c r="E193" s="160"/>
      <c r="F193" s="160"/>
      <c r="G193" s="160"/>
      <c r="H193" s="160"/>
      <c r="I193" s="147"/>
      <c r="J193" s="147"/>
      <c r="K193" s="147"/>
      <c r="L193" s="147"/>
      <c r="M193" s="147"/>
      <c r="N193" s="147"/>
      <c r="O193" s="147"/>
      <c r="P193" s="147"/>
      <c r="Q193" s="147"/>
      <c r="R193" s="147"/>
      <c r="S193" s="147"/>
      <c r="T193" s="147"/>
      <c r="U193" s="147"/>
      <c r="V193" s="147"/>
      <c r="W193" s="147"/>
      <c r="X193" s="147"/>
      <c r="Y193" s="147"/>
      <c r="Z193" s="147"/>
      <c r="AA193" s="147"/>
      <c r="AB193" s="147"/>
      <c r="AC193" s="167"/>
      <c r="AD193" s="167"/>
      <c r="AE193" s="167"/>
      <c r="AF193" s="167"/>
      <c r="AG193" s="167"/>
      <c r="AH193" s="167"/>
      <c r="AI193" s="167"/>
      <c r="AJ193" s="150"/>
      <c r="AK193" s="150"/>
      <c r="AL193" s="150"/>
      <c r="AM193" s="150"/>
      <c r="AN193" s="150"/>
      <c r="AO193" s="151"/>
      <c r="AP193" s="151"/>
      <c r="AQ193" s="151"/>
      <c r="AR193" s="151"/>
      <c r="AS193" s="120"/>
      <c r="AT193" s="151"/>
      <c r="AU193" s="151"/>
      <c r="AV193" s="151"/>
      <c r="AW193" s="151"/>
      <c r="AX193" s="120"/>
      <c r="AY193" s="151"/>
      <c r="AZ193" s="151"/>
      <c r="BA193" s="151"/>
      <c r="BB193" s="151"/>
      <c r="BC193" s="150"/>
      <c r="BD193" s="152"/>
    </row>
    <row r="194" spans="2:60" ht="5.15" customHeight="1" x14ac:dyDescent="0.2">
      <c r="B194" s="98"/>
      <c r="C194" s="618" t="s">
        <v>2</v>
      </c>
      <c r="D194" s="348"/>
      <c r="E194" s="348"/>
      <c r="F194" s="348"/>
      <c r="G194" s="348"/>
      <c r="H194" s="476"/>
      <c r="I194" s="618" t="s">
        <v>0</v>
      </c>
      <c r="J194" s="348"/>
      <c r="K194" s="348"/>
      <c r="L194" s="1015"/>
      <c r="M194" s="718"/>
      <c r="N194" s="719"/>
      <c r="O194" s="719"/>
      <c r="P194" s="719"/>
      <c r="Q194" s="719"/>
      <c r="R194" s="719"/>
      <c r="S194" s="719"/>
      <c r="T194" s="719"/>
      <c r="U194" s="719"/>
      <c r="V194" s="719"/>
      <c r="W194" s="719"/>
      <c r="X194" s="719"/>
      <c r="Y194" s="719"/>
      <c r="Z194" s="719"/>
      <c r="AA194" s="720"/>
      <c r="AB194" s="147"/>
      <c r="AC194" s="138"/>
      <c r="AD194" s="93"/>
      <c r="AE194" s="519" t="s">
        <v>209</v>
      </c>
      <c r="AF194" s="520"/>
      <c r="AG194" s="520"/>
      <c r="AH194" s="520"/>
      <c r="AI194" s="520"/>
      <c r="AJ194" s="520"/>
      <c r="AK194" s="520"/>
      <c r="AL194" s="520"/>
      <c r="AM194" s="520"/>
      <c r="AN194" s="520"/>
      <c r="AO194" s="521"/>
      <c r="AP194" s="972"/>
      <c r="AQ194" s="973"/>
      <c r="AR194" s="973"/>
      <c r="AS194" s="973"/>
      <c r="AT194" s="973"/>
      <c r="AU194" s="973"/>
      <c r="AV194" s="973"/>
      <c r="AW194" s="974"/>
      <c r="AX194" s="477" t="s">
        <v>13</v>
      </c>
      <c r="AY194" s="349"/>
      <c r="AZ194" s="151"/>
      <c r="BA194" s="151"/>
      <c r="BB194" s="151"/>
      <c r="BC194" s="150"/>
      <c r="BD194" s="152"/>
    </row>
    <row r="195" spans="2:60" ht="5.15" customHeight="1" x14ac:dyDescent="0.2">
      <c r="B195" s="98"/>
      <c r="C195" s="477"/>
      <c r="D195" s="349"/>
      <c r="E195" s="349"/>
      <c r="F195" s="349"/>
      <c r="G195" s="349"/>
      <c r="H195" s="478"/>
      <c r="I195" s="477"/>
      <c r="J195" s="349"/>
      <c r="K195" s="349"/>
      <c r="L195" s="1016"/>
      <c r="M195" s="721"/>
      <c r="N195" s="722"/>
      <c r="O195" s="722"/>
      <c r="P195" s="722"/>
      <c r="Q195" s="722"/>
      <c r="R195" s="722"/>
      <c r="S195" s="722"/>
      <c r="T195" s="722"/>
      <c r="U195" s="722"/>
      <c r="V195" s="722"/>
      <c r="W195" s="722"/>
      <c r="X195" s="722"/>
      <c r="Y195" s="722"/>
      <c r="Z195" s="722"/>
      <c r="AA195" s="723"/>
      <c r="AB195" s="147"/>
      <c r="AC195" s="138"/>
      <c r="AD195" s="93"/>
      <c r="AE195" s="522"/>
      <c r="AF195" s="523"/>
      <c r="AG195" s="523"/>
      <c r="AH195" s="523"/>
      <c r="AI195" s="523"/>
      <c r="AJ195" s="523"/>
      <c r="AK195" s="523"/>
      <c r="AL195" s="523"/>
      <c r="AM195" s="523"/>
      <c r="AN195" s="523"/>
      <c r="AO195" s="524"/>
      <c r="AP195" s="975"/>
      <c r="AQ195" s="751"/>
      <c r="AR195" s="751"/>
      <c r="AS195" s="751"/>
      <c r="AT195" s="751"/>
      <c r="AU195" s="751"/>
      <c r="AV195" s="751"/>
      <c r="AW195" s="976"/>
      <c r="AX195" s="477"/>
      <c r="AY195" s="349"/>
      <c r="AZ195" s="151"/>
      <c r="BA195" s="151"/>
      <c r="BB195" s="151"/>
      <c r="BC195" s="150"/>
      <c r="BD195" s="152"/>
    </row>
    <row r="196" spans="2:60" ht="4.5" customHeight="1" x14ac:dyDescent="0.2">
      <c r="B196" s="98"/>
      <c r="C196" s="477"/>
      <c r="D196" s="349"/>
      <c r="E196" s="349"/>
      <c r="F196" s="349"/>
      <c r="G196" s="349"/>
      <c r="H196" s="478"/>
      <c r="I196" s="477"/>
      <c r="J196" s="349"/>
      <c r="K196" s="349"/>
      <c r="L196" s="1016"/>
      <c r="M196" s="721"/>
      <c r="N196" s="722"/>
      <c r="O196" s="722"/>
      <c r="P196" s="722"/>
      <c r="Q196" s="722"/>
      <c r="R196" s="722"/>
      <c r="S196" s="722"/>
      <c r="T196" s="722"/>
      <c r="U196" s="722"/>
      <c r="V196" s="722"/>
      <c r="W196" s="722"/>
      <c r="X196" s="722"/>
      <c r="Y196" s="722"/>
      <c r="Z196" s="722"/>
      <c r="AA196" s="723"/>
      <c r="AB196" s="161"/>
      <c r="AC196" s="138"/>
      <c r="AD196" s="93"/>
      <c r="AE196" s="522"/>
      <c r="AF196" s="523"/>
      <c r="AG196" s="523"/>
      <c r="AH196" s="523"/>
      <c r="AI196" s="523"/>
      <c r="AJ196" s="523"/>
      <c r="AK196" s="523"/>
      <c r="AL196" s="523"/>
      <c r="AM196" s="523"/>
      <c r="AN196" s="523"/>
      <c r="AO196" s="524"/>
      <c r="AP196" s="975"/>
      <c r="AQ196" s="751"/>
      <c r="AR196" s="751"/>
      <c r="AS196" s="751"/>
      <c r="AT196" s="751"/>
      <c r="AU196" s="751"/>
      <c r="AV196" s="751"/>
      <c r="AW196" s="976"/>
      <c r="AX196" s="477"/>
      <c r="AY196" s="349"/>
      <c r="AZ196" s="151"/>
      <c r="BA196" s="151"/>
      <c r="BB196" s="151"/>
      <c r="BC196" s="150"/>
      <c r="BD196" s="152"/>
    </row>
    <row r="197" spans="2:60" ht="5.15" customHeight="1" x14ac:dyDescent="0.2">
      <c r="B197" s="98"/>
      <c r="C197" s="477" t="s">
        <v>3</v>
      </c>
      <c r="D197" s="349"/>
      <c r="E197" s="349"/>
      <c r="F197" s="349"/>
      <c r="G197" s="349"/>
      <c r="H197" s="478"/>
      <c r="I197" s="477"/>
      <c r="J197" s="349"/>
      <c r="K197" s="349"/>
      <c r="L197" s="1016"/>
      <c r="M197" s="721"/>
      <c r="N197" s="722"/>
      <c r="O197" s="722"/>
      <c r="P197" s="722"/>
      <c r="Q197" s="722"/>
      <c r="R197" s="722"/>
      <c r="S197" s="722"/>
      <c r="T197" s="722"/>
      <c r="U197" s="722"/>
      <c r="V197" s="722"/>
      <c r="W197" s="722"/>
      <c r="X197" s="722"/>
      <c r="Y197" s="722"/>
      <c r="Z197" s="722"/>
      <c r="AA197" s="723"/>
      <c r="AB197" s="161"/>
      <c r="AC197" s="138"/>
      <c r="AD197" s="93"/>
      <c r="AE197" s="522"/>
      <c r="AF197" s="523"/>
      <c r="AG197" s="523"/>
      <c r="AH197" s="523"/>
      <c r="AI197" s="523"/>
      <c r="AJ197" s="523"/>
      <c r="AK197" s="523"/>
      <c r="AL197" s="523"/>
      <c r="AM197" s="523"/>
      <c r="AN197" s="523"/>
      <c r="AO197" s="524"/>
      <c r="AP197" s="975"/>
      <c r="AQ197" s="751"/>
      <c r="AR197" s="751"/>
      <c r="AS197" s="751"/>
      <c r="AT197" s="751"/>
      <c r="AU197" s="751"/>
      <c r="AV197" s="751"/>
      <c r="AW197" s="976"/>
      <c r="AX197" s="477"/>
      <c r="AY197" s="349"/>
      <c r="AZ197" s="151"/>
      <c r="BA197" s="151"/>
      <c r="BB197" s="151"/>
      <c r="BC197" s="150"/>
      <c r="BD197" s="152"/>
    </row>
    <row r="198" spans="2:60" ht="4.5" customHeight="1" x14ac:dyDescent="0.2">
      <c r="B198" s="98"/>
      <c r="C198" s="477"/>
      <c r="D198" s="349"/>
      <c r="E198" s="349"/>
      <c r="F198" s="349"/>
      <c r="G198" s="349"/>
      <c r="H198" s="478"/>
      <c r="I198" s="477"/>
      <c r="J198" s="349"/>
      <c r="K198" s="349"/>
      <c r="L198" s="1016"/>
      <c r="M198" s="721"/>
      <c r="N198" s="722"/>
      <c r="O198" s="722"/>
      <c r="P198" s="722"/>
      <c r="Q198" s="722"/>
      <c r="R198" s="722"/>
      <c r="S198" s="722"/>
      <c r="T198" s="722"/>
      <c r="U198" s="722"/>
      <c r="V198" s="722"/>
      <c r="W198" s="722"/>
      <c r="X198" s="722"/>
      <c r="Y198" s="722"/>
      <c r="Z198" s="722"/>
      <c r="AA198" s="723"/>
      <c r="AB198" s="161"/>
      <c r="AC198" s="138"/>
      <c r="AD198" s="93"/>
      <c r="AE198" s="522"/>
      <c r="AF198" s="523"/>
      <c r="AG198" s="523"/>
      <c r="AH198" s="523"/>
      <c r="AI198" s="523"/>
      <c r="AJ198" s="523"/>
      <c r="AK198" s="523"/>
      <c r="AL198" s="523"/>
      <c r="AM198" s="523"/>
      <c r="AN198" s="523"/>
      <c r="AO198" s="524"/>
      <c r="AP198" s="975"/>
      <c r="AQ198" s="751"/>
      <c r="AR198" s="751"/>
      <c r="AS198" s="751"/>
      <c r="AT198" s="751"/>
      <c r="AU198" s="751"/>
      <c r="AV198" s="751"/>
      <c r="AW198" s="976"/>
      <c r="AX198" s="477"/>
      <c r="AY198" s="349"/>
      <c r="AZ198" s="151"/>
      <c r="BA198" s="151"/>
      <c r="BB198" s="151"/>
      <c r="BC198" s="150"/>
      <c r="BD198" s="152"/>
    </row>
    <row r="199" spans="2:60" ht="5.15" customHeight="1" x14ac:dyDescent="0.2">
      <c r="B199" s="98"/>
      <c r="C199" s="479"/>
      <c r="D199" s="350"/>
      <c r="E199" s="350"/>
      <c r="F199" s="350"/>
      <c r="G199" s="350"/>
      <c r="H199" s="480"/>
      <c r="I199" s="479"/>
      <c r="J199" s="350"/>
      <c r="K199" s="350"/>
      <c r="L199" s="1017"/>
      <c r="M199" s="724"/>
      <c r="N199" s="725"/>
      <c r="O199" s="725"/>
      <c r="P199" s="725"/>
      <c r="Q199" s="725"/>
      <c r="R199" s="725"/>
      <c r="S199" s="725"/>
      <c r="T199" s="725"/>
      <c r="U199" s="725"/>
      <c r="V199" s="725"/>
      <c r="W199" s="725"/>
      <c r="X199" s="725"/>
      <c r="Y199" s="725"/>
      <c r="Z199" s="725"/>
      <c r="AA199" s="726"/>
      <c r="AB199" s="162"/>
      <c r="AC199" s="162"/>
      <c r="AD199" s="93"/>
      <c r="AE199" s="525"/>
      <c r="AF199" s="526"/>
      <c r="AG199" s="526"/>
      <c r="AH199" s="526"/>
      <c r="AI199" s="526"/>
      <c r="AJ199" s="526"/>
      <c r="AK199" s="526"/>
      <c r="AL199" s="526"/>
      <c r="AM199" s="526"/>
      <c r="AN199" s="526"/>
      <c r="AO199" s="527"/>
      <c r="AP199" s="977"/>
      <c r="AQ199" s="753"/>
      <c r="AR199" s="753"/>
      <c r="AS199" s="753"/>
      <c r="AT199" s="753"/>
      <c r="AU199" s="753"/>
      <c r="AV199" s="753"/>
      <c r="AW199" s="978"/>
      <c r="AX199" s="477"/>
      <c r="AY199" s="349"/>
      <c r="AZ199" s="151"/>
      <c r="BA199" s="151"/>
      <c r="BB199" s="151"/>
      <c r="BC199" s="150"/>
      <c r="BD199" s="152"/>
    </row>
    <row r="200" spans="2:60" ht="5.15" customHeight="1" x14ac:dyDescent="0.2">
      <c r="B200" s="98"/>
      <c r="C200" s="375" t="s">
        <v>4</v>
      </c>
      <c r="D200" s="376"/>
      <c r="E200" s="376"/>
      <c r="F200" s="376"/>
      <c r="G200" s="376"/>
      <c r="H200" s="377"/>
      <c r="I200" s="1070"/>
      <c r="J200" s="719"/>
      <c r="K200" s="719"/>
      <c r="L200" s="719"/>
      <c r="M200" s="719"/>
      <c r="N200" s="719"/>
      <c r="O200" s="719"/>
      <c r="P200" s="719"/>
      <c r="Q200" s="719"/>
      <c r="R200" s="719"/>
      <c r="S200" s="719"/>
      <c r="T200" s="719"/>
      <c r="U200" s="719"/>
      <c r="V200" s="719"/>
      <c r="W200" s="719"/>
      <c r="X200" s="719"/>
      <c r="Y200" s="719"/>
      <c r="Z200" s="719"/>
      <c r="AA200" s="720"/>
      <c r="AB200" s="162"/>
      <c r="AC200" s="162"/>
      <c r="AD200" s="93"/>
      <c r="AE200" s="375" t="s">
        <v>92</v>
      </c>
      <c r="AF200" s="376"/>
      <c r="AG200" s="376"/>
      <c r="AH200" s="376"/>
      <c r="AI200" s="376"/>
      <c r="AJ200" s="376"/>
      <c r="AK200" s="376"/>
      <c r="AL200" s="376"/>
      <c r="AM200" s="376"/>
      <c r="AN200" s="376"/>
      <c r="AO200" s="376"/>
      <c r="AP200" s="376"/>
      <c r="AQ200" s="376"/>
      <c r="AR200" s="377"/>
      <c r="AS200" s="507"/>
      <c r="AT200" s="508"/>
      <c r="AU200" s="508"/>
      <c r="AV200" s="508"/>
      <c r="AW200" s="979"/>
      <c r="AX200" s="477" t="s">
        <v>8</v>
      </c>
      <c r="AY200" s="349"/>
      <c r="AZ200" s="151"/>
      <c r="BA200" s="151"/>
      <c r="BB200" s="151"/>
      <c r="BC200" s="150"/>
      <c r="BD200" s="152"/>
    </row>
    <row r="201" spans="2:60" ht="4.5" customHeight="1" x14ac:dyDescent="0.2">
      <c r="B201" s="98"/>
      <c r="C201" s="378"/>
      <c r="D201" s="379"/>
      <c r="E201" s="379"/>
      <c r="F201" s="379"/>
      <c r="G201" s="379"/>
      <c r="H201" s="380"/>
      <c r="I201" s="1070"/>
      <c r="J201" s="719"/>
      <c r="K201" s="719"/>
      <c r="L201" s="719"/>
      <c r="M201" s="719"/>
      <c r="N201" s="719"/>
      <c r="O201" s="719"/>
      <c r="P201" s="719"/>
      <c r="Q201" s="719"/>
      <c r="R201" s="719"/>
      <c r="S201" s="719"/>
      <c r="T201" s="719"/>
      <c r="U201" s="719"/>
      <c r="V201" s="719"/>
      <c r="W201" s="719"/>
      <c r="X201" s="719"/>
      <c r="Y201" s="719"/>
      <c r="Z201" s="719"/>
      <c r="AA201" s="720"/>
      <c r="AB201" s="162"/>
      <c r="AC201" s="162"/>
      <c r="AD201" s="93"/>
      <c r="AE201" s="378"/>
      <c r="AF201" s="379"/>
      <c r="AG201" s="379"/>
      <c r="AH201" s="379"/>
      <c r="AI201" s="379"/>
      <c r="AJ201" s="379"/>
      <c r="AK201" s="379"/>
      <c r="AL201" s="379"/>
      <c r="AM201" s="379"/>
      <c r="AN201" s="379"/>
      <c r="AO201" s="379"/>
      <c r="AP201" s="379"/>
      <c r="AQ201" s="379"/>
      <c r="AR201" s="380"/>
      <c r="AS201" s="509"/>
      <c r="AT201" s="510"/>
      <c r="AU201" s="510"/>
      <c r="AV201" s="510"/>
      <c r="AW201" s="980"/>
      <c r="AX201" s="477"/>
      <c r="AY201" s="349"/>
      <c r="AZ201" s="151"/>
      <c r="BA201" s="151"/>
      <c r="BB201" s="151"/>
      <c r="BC201" s="150"/>
      <c r="BD201" s="152"/>
    </row>
    <row r="202" spans="2:60" ht="5.15" customHeight="1" x14ac:dyDescent="0.2">
      <c r="B202" s="98"/>
      <c r="C202" s="378"/>
      <c r="D202" s="379"/>
      <c r="E202" s="379"/>
      <c r="F202" s="379"/>
      <c r="G202" s="379"/>
      <c r="H202" s="380"/>
      <c r="I202" s="1071"/>
      <c r="J202" s="722"/>
      <c r="K202" s="722"/>
      <c r="L202" s="722"/>
      <c r="M202" s="722"/>
      <c r="N202" s="722"/>
      <c r="O202" s="722"/>
      <c r="P202" s="722"/>
      <c r="Q202" s="722"/>
      <c r="R202" s="722"/>
      <c r="S202" s="722"/>
      <c r="T202" s="722"/>
      <c r="U202" s="722"/>
      <c r="V202" s="722"/>
      <c r="W202" s="722"/>
      <c r="X202" s="722"/>
      <c r="Y202" s="722"/>
      <c r="Z202" s="722"/>
      <c r="AA202" s="723"/>
      <c r="AB202" s="162"/>
      <c r="AC202" s="162"/>
      <c r="AD202" s="93"/>
      <c r="AE202" s="378"/>
      <c r="AF202" s="379"/>
      <c r="AG202" s="379"/>
      <c r="AH202" s="379"/>
      <c r="AI202" s="379"/>
      <c r="AJ202" s="379"/>
      <c r="AK202" s="379"/>
      <c r="AL202" s="379"/>
      <c r="AM202" s="379"/>
      <c r="AN202" s="379"/>
      <c r="AO202" s="379"/>
      <c r="AP202" s="379"/>
      <c r="AQ202" s="379"/>
      <c r="AR202" s="380"/>
      <c r="AS202" s="509"/>
      <c r="AT202" s="510"/>
      <c r="AU202" s="510"/>
      <c r="AV202" s="510"/>
      <c r="AW202" s="980"/>
      <c r="AX202" s="477"/>
      <c r="AY202" s="349"/>
      <c r="AZ202" s="151"/>
      <c r="BA202" s="151"/>
      <c r="BB202" s="151"/>
      <c r="BC202" s="150"/>
      <c r="BD202" s="152"/>
    </row>
    <row r="203" spans="2:60" ht="5.15" customHeight="1" x14ac:dyDescent="0.2">
      <c r="B203" s="98"/>
      <c r="C203" s="378"/>
      <c r="D203" s="379"/>
      <c r="E203" s="379"/>
      <c r="F203" s="379"/>
      <c r="G203" s="379"/>
      <c r="H203" s="380"/>
      <c r="I203" s="1071"/>
      <c r="J203" s="722"/>
      <c r="K203" s="722"/>
      <c r="L203" s="722"/>
      <c r="M203" s="722"/>
      <c r="N203" s="722"/>
      <c r="O203" s="722"/>
      <c r="P203" s="722"/>
      <c r="Q203" s="722"/>
      <c r="R203" s="722"/>
      <c r="S203" s="722"/>
      <c r="T203" s="722"/>
      <c r="U203" s="722"/>
      <c r="V203" s="722"/>
      <c r="W203" s="722"/>
      <c r="X203" s="722"/>
      <c r="Y203" s="722"/>
      <c r="Z203" s="722"/>
      <c r="AA203" s="723"/>
      <c r="AB203" s="162"/>
      <c r="AC203" s="162"/>
      <c r="AD203" s="93"/>
      <c r="AE203" s="378" t="s">
        <v>83</v>
      </c>
      <c r="AF203" s="379"/>
      <c r="AG203" s="379"/>
      <c r="AH203" s="379"/>
      <c r="AI203" s="379"/>
      <c r="AJ203" s="379"/>
      <c r="AK203" s="379"/>
      <c r="AL203" s="379"/>
      <c r="AM203" s="379"/>
      <c r="AN203" s="379"/>
      <c r="AO203" s="379"/>
      <c r="AP203" s="379"/>
      <c r="AQ203" s="379"/>
      <c r="AR203" s="380"/>
      <c r="AS203" s="509"/>
      <c r="AT203" s="510"/>
      <c r="AU203" s="510"/>
      <c r="AV203" s="510"/>
      <c r="AW203" s="980"/>
      <c r="AX203" s="477"/>
      <c r="AY203" s="349"/>
      <c r="AZ203" s="151"/>
      <c r="BA203" s="151"/>
      <c r="BB203" s="151"/>
      <c r="BC203" s="150"/>
      <c r="BD203" s="152"/>
    </row>
    <row r="204" spans="2:60" ht="5.15" customHeight="1" x14ac:dyDescent="0.2">
      <c r="B204" s="98"/>
      <c r="C204" s="378"/>
      <c r="D204" s="379"/>
      <c r="E204" s="379"/>
      <c r="F204" s="379"/>
      <c r="G204" s="379"/>
      <c r="H204" s="380"/>
      <c r="I204" s="1071"/>
      <c r="J204" s="722"/>
      <c r="K204" s="722"/>
      <c r="L204" s="722"/>
      <c r="M204" s="722"/>
      <c r="N204" s="722"/>
      <c r="O204" s="722"/>
      <c r="P204" s="722"/>
      <c r="Q204" s="722"/>
      <c r="R204" s="722"/>
      <c r="S204" s="722"/>
      <c r="T204" s="722"/>
      <c r="U204" s="722"/>
      <c r="V204" s="722"/>
      <c r="W204" s="722"/>
      <c r="X204" s="722"/>
      <c r="Y204" s="722"/>
      <c r="Z204" s="722"/>
      <c r="AA204" s="723"/>
      <c r="AB204" s="162"/>
      <c r="AC204" s="162"/>
      <c r="AD204" s="93"/>
      <c r="AE204" s="378"/>
      <c r="AF204" s="379"/>
      <c r="AG204" s="379"/>
      <c r="AH204" s="379"/>
      <c r="AI204" s="379"/>
      <c r="AJ204" s="379"/>
      <c r="AK204" s="379"/>
      <c r="AL204" s="379"/>
      <c r="AM204" s="379"/>
      <c r="AN204" s="379"/>
      <c r="AO204" s="379"/>
      <c r="AP204" s="379"/>
      <c r="AQ204" s="379"/>
      <c r="AR204" s="380"/>
      <c r="AS204" s="509"/>
      <c r="AT204" s="510"/>
      <c r="AU204" s="510"/>
      <c r="AV204" s="510"/>
      <c r="AW204" s="980"/>
      <c r="AX204" s="477"/>
      <c r="AY204" s="349"/>
      <c r="AZ204" s="151"/>
      <c r="BA204" s="151"/>
      <c r="BB204" s="151"/>
      <c r="BC204" s="150"/>
      <c r="BD204" s="152"/>
    </row>
    <row r="205" spans="2:60" ht="5.15" customHeight="1" x14ac:dyDescent="0.2">
      <c r="B205" s="98"/>
      <c r="C205" s="381"/>
      <c r="D205" s="382"/>
      <c r="E205" s="382"/>
      <c r="F205" s="382"/>
      <c r="G205" s="382"/>
      <c r="H205" s="383"/>
      <c r="I205" s="1072"/>
      <c r="J205" s="725"/>
      <c r="K205" s="725"/>
      <c r="L205" s="725"/>
      <c r="M205" s="725"/>
      <c r="N205" s="725"/>
      <c r="O205" s="725"/>
      <c r="P205" s="725"/>
      <c r="Q205" s="725"/>
      <c r="R205" s="725"/>
      <c r="S205" s="725"/>
      <c r="T205" s="725"/>
      <c r="U205" s="725"/>
      <c r="V205" s="725"/>
      <c r="W205" s="725"/>
      <c r="X205" s="725"/>
      <c r="Y205" s="725"/>
      <c r="Z205" s="725"/>
      <c r="AA205" s="726"/>
      <c r="AB205" s="162"/>
      <c r="AC205" s="162"/>
      <c r="AD205" s="93"/>
      <c r="AE205" s="381"/>
      <c r="AF205" s="382"/>
      <c r="AG205" s="382"/>
      <c r="AH205" s="382"/>
      <c r="AI205" s="382"/>
      <c r="AJ205" s="382"/>
      <c r="AK205" s="382"/>
      <c r="AL205" s="382"/>
      <c r="AM205" s="382"/>
      <c r="AN205" s="382"/>
      <c r="AO205" s="382"/>
      <c r="AP205" s="382"/>
      <c r="AQ205" s="382"/>
      <c r="AR205" s="383"/>
      <c r="AS205" s="511"/>
      <c r="AT205" s="512"/>
      <c r="AU205" s="512"/>
      <c r="AV205" s="512"/>
      <c r="AW205" s="981"/>
      <c r="AX205" s="477"/>
      <c r="AY205" s="349"/>
      <c r="AZ205" s="151"/>
      <c r="BA205" s="151"/>
      <c r="BB205" s="151"/>
      <c r="BC205" s="150"/>
      <c r="BD205" s="152"/>
    </row>
    <row r="206" spans="2:60" s="163" customFormat="1" ht="5.15" customHeight="1" x14ac:dyDescent="0.2">
      <c r="B206" s="164"/>
      <c r="C206" s="143"/>
      <c r="D206" s="143"/>
      <c r="E206" s="143"/>
      <c r="F206" s="143"/>
      <c r="G206" s="143"/>
      <c r="H206" s="143"/>
      <c r="I206" s="146"/>
      <c r="J206" s="146"/>
      <c r="K206" s="146"/>
      <c r="L206" s="146"/>
      <c r="M206" s="146"/>
      <c r="N206" s="146"/>
      <c r="O206" s="146"/>
      <c r="P206" s="146"/>
      <c r="Q206" s="146"/>
      <c r="R206" s="146"/>
      <c r="S206" s="146"/>
      <c r="T206" s="146"/>
      <c r="U206" s="146"/>
      <c r="V206" s="146"/>
      <c r="W206" s="146"/>
      <c r="X206" s="146"/>
      <c r="Y206" s="146"/>
      <c r="Z206" s="146"/>
      <c r="AA206" s="146"/>
      <c r="AB206" s="162"/>
      <c r="AC206" s="162"/>
      <c r="AD206" s="66"/>
      <c r="AE206" s="143"/>
      <c r="AF206" s="143"/>
      <c r="AG206" s="143"/>
      <c r="AH206" s="143"/>
      <c r="AI206" s="143"/>
      <c r="AJ206" s="143"/>
      <c r="AK206" s="143"/>
      <c r="AL206" s="143"/>
      <c r="AM206" s="143"/>
      <c r="AN206" s="143"/>
      <c r="AO206" s="143"/>
      <c r="AP206" s="143"/>
      <c r="AQ206" s="143"/>
      <c r="AR206" s="143"/>
      <c r="AS206" s="145"/>
      <c r="AT206" s="145"/>
      <c r="AU206" s="145"/>
      <c r="AV206" s="145"/>
      <c r="AW206" s="145"/>
      <c r="AX206" s="165"/>
      <c r="AY206" s="165"/>
      <c r="AZ206" s="151"/>
      <c r="BA206" s="151"/>
      <c r="BB206" s="151"/>
      <c r="BC206" s="143"/>
      <c r="BD206" s="67"/>
    </row>
    <row r="207" spans="2:60" ht="13.5" thickBot="1" x14ac:dyDescent="0.25">
      <c r="B207" s="98"/>
      <c r="C207" s="132" t="s">
        <v>126</v>
      </c>
      <c r="D207" s="101"/>
      <c r="E207" s="99"/>
      <c r="F207" s="99"/>
      <c r="G207" s="99"/>
      <c r="H207" s="99"/>
      <c r="I207" s="99"/>
      <c r="J207" s="99"/>
      <c r="K207" s="99"/>
      <c r="L207" s="99"/>
      <c r="M207" s="99"/>
      <c r="N207" s="99"/>
      <c r="O207" s="99"/>
      <c r="P207" s="99"/>
      <c r="Q207" s="114"/>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153"/>
      <c r="BA207" s="153"/>
      <c r="BB207" s="153"/>
      <c r="BC207" s="150"/>
      <c r="BD207" s="152"/>
    </row>
    <row r="208" spans="2:60" ht="5.15" customHeight="1" x14ac:dyDescent="0.2">
      <c r="B208" s="4"/>
      <c r="C208" s="574" t="s">
        <v>105</v>
      </c>
      <c r="D208" s="575"/>
      <c r="E208" s="575"/>
      <c r="F208" s="575"/>
      <c r="G208" s="575"/>
      <c r="H208" s="575"/>
      <c r="I208" s="575"/>
      <c r="J208" s="575"/>
      <c r="K208" s="575"/>
      <c r="L208" s="575"/>
      <c r="M208" s="575"/>
      <c r="N208" s="575"/>
      <c r="O208" s="575"/>
      <c r="P208" s="575"/>
      <c r="Q208" s="575"/>
      <c r="R208" s="575"/>
      <c r="S208" s="645"/>
      <c r="T208" s="1027" t="s">
        <v>102</v>
      </c>
      <c r="U208" s="1035"/>
      <c r="V208" s="1038"/>
      <c r="W208" s="1039"/>
      <c r="X208" s="1040"/>
      <c r="Y208" s="575" t="s">
        <v>96</v>
      </c>
      <c r="Z208" s="575" t="s">
        <v>101</v>
      </c>
      <c r="AA208" s="1038"/>
      <c r="AB208" s="1039"/>
      <c r="AC208" s="1040"/>
      <c r="AD208" s="575" t="s">
        <v>96</v>
      </c>
      <c r="AE208" s="121"/>
      <c r="AF208" s="1027" t="s">
        <v>103</v>
      </c>
      <c r="AG208" s="1028"/>
      <c r="AH208" s="1038"/>
      <c r="AI208" s="1039"/>
      <c r="AJ208" s="1040"/>
      <c r="AK208" s="575" t="s">
        <v>96</v>
      </c>
      <c r="AL208" s="575" t="s">
        <v>101</v>
      </c>
      <c r="AM208" s="1038"/>
      <c r="AN208" s="1039"/>
      <c r="AO208" s="1040"/>
      <c r="AP208" s="575" t="s">
        <v>96</v>
      </c>
      <c r="AQ208" s="121"/>
      <c r="AR208" s="1027" t="s">
        <v>104</v>
      </c>
      <c r="AS208" s="1028"/>
      <c r="AT208" s="1038"/>
      <c r="AU208" s="1039"/>
      <c r="AV208" s="1040"/>
      <c r="AW208" s="575" t="s">
        <v>96</v>
      </c>
      <c r="AX208" s="575" t="s">
        <v>101</v>
      </c>
      <c r="AY208" s="1038"/>
      <c r="AZ208" s="1039"/>
      <c r="BA208" s="1040"/>
      <c r="BB208" s="575" t="s">
        <v>96</v>
      </c>
      <c r="BC208" s="121"/>
      <c r="BD208" s="9"/>
      <c r="BE208" s="5"/>
      <c r="BF208" s="5"/>
      <c r="BG208" s="5"/>
      <c r="BH208" s="5"/>
    </row>
    <row r="209" spans="2:100" ht="5.15" customHeight="1" x14ac:dyDescent="0.2">
      <c r="B209" s="4"/>
      <c r="C209" s="576"/>
      <c r="D209" s="379"/>
      <c r="E209" s="379"/>
      <c r="F209" s="379"/>
      <c r="G209" s="379"/>
      <c r="H209" s="379"/>
      <c r="I209" s="379"/>
      <c r="J209" s="379"/>
      <c r="K209" s="379"/>
      <c r="L209" s="379"/>
      <c r="M209" s="379"/>
      <c r="N209" s="379"/>
      <c r="O209" s="379"/>
      <c r="P209" s="379"/>
      <c r="Q209" s="379"/>
      <c r="R209" s="379"/>
      <c r="S209" s="452"/>
      <c r="T209" s="1029"/>
      <c r="U209" s="1036"/>
      <c r="V209" s="1041"/>
      <c r="W209" s="1042"/>
      <c r="X209" s="1043"/>
      <c r="Y209" s="379"/>
      <c r="Z209" s="379"/>
      <c r="AA209" s="1041"/>
      <c r="AB209" s="1042"/>
      <c r="AC209" s="1043"/>
      <c r="AD209" s="379"/>
      <c r="AE209" s="96"/>
      <c r="AF209" s="1029"/>
      <c r="AG209" s="1030"/>
      <c r="AH209" s="1041"/>
      <c r="AI209" s="1042"/>
      <c r="AJ209" s="1043"/>
      <c r="AK209" s="379"/>
      <c r="AL209" s="379"/>
      <c r="AM209" s="1041"/>
      <c r="AN209" s="1042"/>
      <c r="AO209" s="1043"/>
      <c r="AP209" s="379"/>
      <c r="AQ209" s="96"/>
      <c r="AR209" s="1029"/>
      <c r="AS209" s="1030"/>
      <c r="AT209" s="1041"/>
      <c r="AU209" s="1042"/>
      <c r="AV209" s="1043"/>
      <c r="AW209" s="379"/>
      <c r="AX209" s="379"/>
      <c r="AY209" s="1041"/>
      <c r="AZ209" s="1042"/>
      <c r="BA209" s="1043"/>
      <c r="BB209" s="379"/>
      <c r="BC209" s="96"/>
      <c r="BD209" s="9"/>
      <c r="BE209" s="5"/>
      <c r="BF209" s="5"/>
      <c r="BG209" s="5"/>
      <c r="BH209" s="5"/>
    </row>
    <row r="210" spans="2:100" ht="5.15" customHeight="1" x14ac:dyDescent="0.2">
      <c r="B210" s="4"/>
      <c r="C210" s="576"/>
      <c r="D210" s="379"/>
      <c r="E210" s="379"/>
      <c r="F210" s="379"/>
      <c r="G210" s="379"/>
      <c r="H210" s="379"/>
      <c r="I210" s="379"/>
      <c r="J210" s="379"/>
      <c r="K210" s="379"/>
      <c r="L210" s="379"/>
      <c r="M210" s="379"/>
      <c r="N210" s="379"/>
      <c r="O210" s="379"/>
      <c r="P210" s="379"/>
      <c r="Q210" s="379"/>
      <c r="R210" s="379"/>
      <c r="S210" s="452"/>
      <c r="T210" s="1029"/>
      <c r="U210" s="1036"/>
      <c r="V210" s="1041"/>
      <c r="W210" s="1042"/>
      <c r="X210" s="1043"/>
      <c r="Y210" s="379"/>
      <c r="Z210" s="379"/>
      <c r="AA210" s="1041"/>
      <c r="AB210" s="1042"/>
      <c r="AC210" s="1043"/>
      <c r="AD210" s="379"/>
      <c r="AE210" s="96"/>
      <c r="AF210" s="1029"/>
      <c r="AG210" s="1030"/>
      <c r="AH210" s="1041"/>
      <c r="AI210" s="1042"/>
      <c r="AJ210" s="1043"/>
      <c r="AK210" s="379"/>
      <c r="AL210" s="379"/>
      <c r="AM210" s="1041"/>
      <c r="AN210" s="1042"/>
      <c r="AO210" s="1043"/>
      <c r="AP210" s="379"/>
      <c r="AQ210" s="96"/>
      <c r="AR210" s="1029"/>
      <c r="AS210" s="1030"/>
      <c r="AT210" s="1041"/>
      <c r="AU210" s="1042"/>
      <c r="AV210" s="1043"/>
      <c r="AW210" s="379"/>
      <c r="AX210" s="379"/>
      <c r="AY210" s="1041"/>
      <c r="AZ210" s="1042"/>
      <c r="BA210" s="1043"/>
      <c r="BB210" s="379"/>
      <c r="BC210" s="96"/>
      <c r="BD210" s="9"/>
      <c r="BE210" s="5"/>
      <c r="BF210" s="5"/>
      <c r="BG210" s="5"/>
      <c r="BH210" s="5"/>
    </row>
    <row r="211" spans="2:100" ht="5.15" customHeight="1" x14ac:dyDescent="0.2">
      <c r="B211" s="4"/>
      <c r="C211" s="778"/>
      <c r="D211" s="382"/>
      <c r="E211" s="382"/>
      <c r="F211" s="382"/>
      <c r="G211" s="382"/>
      <c r="H211" s="382"/>
      <c r="I211" s="382"/>
      <c r="J211" s="382"/>
      <c r="K211" s="382"/>
      <c r="L211" s="382"/>
      <c r="M211" s="382"/>
      <c r="N211" s="382"/>
      <c r="O211" s="382"/>
      <c r="P211" s="382"/>
      <c r="Q211" s="382"/>
      <c r="R211" s="382"/>
      <c r="S211" s="453"/>
      <c r="T211" s="1031"/>
      <c r="U211" s="1037"/>
      <c r="V211" s="1044"/>
      <c r="W211" s="1045"/>
      <c r="X211" s="1046"/>
      <c r="Y211" s="382"/>
      <c r="Z211" s="382"/>
      <c r="AA211" s="1044"/>
      <c r="AB211" s="1045"/>
      <c r="AC211" s="1046"/>
      <c r="AD211" s="382"/>
      <c r="AE211" s="122"/>
      <c r="AF211" s="1031"/>
      <c r="AG211" s="1032"/>
      <c r="AH211" s="1044"/>
      <c r="AI211" s="1045"/>
      <c r="AJ211" s="1046"/>
      <c r="AK211" s="382"/>
      <c r="AL211" s="382"/>
      <c r="AM211" s="1044"/>
      <c r="AN211" s="1045"/>
      <c r="AO211" s="1046"/>
      <c r="AP211" s="382"/>
      <c r="AQ211" s="122"/>
      <c r="AR211" s="1031"/>
      <c r="AS211" s="1032"/>
      <c r="AT211" s="1044"/>
      <c r="AU211" s="1045"/>
      <c r="AV211" s="1046"/>
      <c r="AW211" s="382"/>
      <c r="AX211" s="382"/>
      <c r="AY211" s="1044"/>
      <c r="AZ211" s="1045"/>
      <c r="BA211" s="1046"/>
      <c r="BB211" s="382"/>
      <c r="BC211" s="122"/>
      <c r="BD211" s="9"/>
      <c r="BE211" s="5"/>
      <c r="BF211" s="5"/>
      <c r="BG211" s="5"/>
      <c r="BH211" s="5"/>
    </row>
    <row r="212" spans="2:100" ht="5.15" customHeight="1" x14ac:dyDescent="0.2">
      <c r="B212" s="4"/>
      <c r="C212" s="777" t="s">
        <v>154</v>
      </c>
      <c r="D212" s="376"/>
      <c r="E212" s="376"/>
      <c r="F212" s="376"/>
      <c r="G212" s="376"/>
      <c r="H212" s="376"/>
      <c r="I212" s="376"/>
      <c r="J212" s="376"/>
      <c r="K212" s="376"/>
      <c r="L212" s="376"/>
      <c r="M212" s="376"/>
      <c r="N212" s="376"/>
      <c r="O212" s="376"/>
      <c r="P212" s="376"/>
      <c r="Q212" s="376"/>
      <c r="R212" s="376"/>
      <c r="S212" s="451"/>
      <c r="T212" s="802"/>
      <c r="U212" s="803"/>
      <c r="V212" s="803"/>
      <c r="W212" s="803"/>
      <c r="X212" s="803"/>
      <c r="Y212" s="803"/>
      <c r="Z212" s="803"/>
      <c r="AA212" s="803"/>
      <c r="AB212" s="803"/>
      <c r="AC212" s="803"/>
      <c r="AD212" s="1025" t="s">
        <v>88</v>
      </c>
      <c r="AE212" s="991"/>
      <c r="AF212" s="802"/>
      <c r="AG212" s="803"/>
      <c r="AH212" s="803"/>
      <c r="AI212" s="803"/>
      <c r="AJ212" s="803"/>
      <c r="AK212" s="803"/>
      <c r="AL212" s="803"/>
      <c r="AM212" s="803"/>
      <c r="AN212" s="803"/>
      <c r="AO212" s="804"/>
      <c r="AP212" s="348" t="s">
        <v>8</v>
      </c>
      <c r="AQ212" s="476"/>
      <c r="AR212" s="802"/>
      <c r="AS212" s="803"/>
      <c r="AT212" s="803"/>
      <c r="AU212" s="803"/>
      <c r="AV212" s="803"/>
      <c r="AW212" s="803"/>
      <c r="AX212" s="803"/>
      <c r="AY212" s="803"/>
      <c r="AZ212" s="803"/>
      <c r="BA212" s="804"/>
      <c r="BB212" s="348" t="s">
        <v>8</v>
      </c>
      <c r="BC212" s="991"/>
      <c r="BD212" s="9"/>
      <c r="BE212" s="5"/>
      <c r="BF212" s="801" t="str">
        <f>IF(SUM(T212,AF212,AR212)&gt;AS200,"エラー：Cの合計日数が，当月の日数Aを超えています。","")</f>
        <v/>
      </c>
      <c r="BG212" s="801"/>
      <c r="BH212" s="801"/>
      <c r="BI212" s="801"/>
      <c r="BJ212" s="801"/>
      <c r="BK212" s="801"/>
      <c r="BL212" s="801"/>
      <c r="BM212" s="801"/>
      <c r="BN212" s="801"/>
      <c r="BO212" s="801"/>
      <c r="BP212" s="801"/>
      <c r="BQ212" s="801"/>
      <c r="BR212" s="801"/>
      <c r="BS212" s="801"/>
      <c r="BT212" s="801"/>
      <c r="BU212" s="801"/>
      <c r="BV212" s="801"/>
      <c r="BW212" s="801"/>
      <c r="BX212" s="801"/>
      <c r="BY212" s="801"/>
      <c r="BZ212" s="801"/>
      <c r="CA212" s="801"/>
      <c r="CB212" s="801"/>
      <c r="CC212" s="801"/>
      <c r="CD212" s="801"/>
      <c r="CE212" s="801"/>
      <c r="CF212" s="801"/>
      <c r="CG212" s="801"/>
      <c r="CH212" s="801"/>
      <c r="CI212" s="801"/>
      <c r="CJ212" s="801"/>
      <c r="CK212" s="801"/>
      <c r="CL212" s="801"/>
      <c r="CM212" s="801"/>
      <c r="CN212" s="801"/>
      <c r="CO212" s="801"/>
      <c r="CP212" s="801"/>
      <c r="CQ212" s="801"/>
      <c r="CR212" s="801"/>
      <c r="CS212" s="801"/>
      <c r="CT212" s="801"/>
      <c r="CU212" s="801"/>
      <c r="CV212" s="801"/>
    </row>
    <row r="213" spans="2:100" ht="5.15" customHeight="1" x14ac:dyDescent="0.2">
      <c r="B213" s="4"/>
      <c r="C213" s="576"/>
      <c r="D213" s="379"/>
      <c r="E213" s="379"/>
      <c r="F213" s="379"/>
      <c r="G213" s="379"/>
      <c r="H213" s="379"/>
      <c r="I213" s="379"/>
      <c r="J213" s="379"/>
      <c r="K213" s="379"/>
      <c r="L213" s="379"/>
      <c r="M213" s="379"/>
      <c r="N213" s="379"/>
      <c r="O213" s="379"/>
      <c r="P213" s="379"/>
      <c r="Q213" s="379"/>
      <c r="R213" s="379"/>
      <c r="S213" s="452"/>
      <c r="T213" s="805"/>
      <c r="U213" s="806"/>
      <c r="V213" s="806"/>
      <c r="W213" s="806"/>
      <c r="X213" s="806"/>
      <c r="Y213" s="806"/>
      <c r="Z213" s="806"/>
      <c r="AA213" s="806"/>
      <c r="AB213" s="806"/>
      <c r="AC213" s="806"/>
      <c r="AD213" s="829"/>
      <c r="AE213" s="993"/>
      <c r="AF213" s="805"/>
      <c r="AG213" s="806"/>
      <c r="AH213" s="806"/>
      <c r="AI213" s="806"/>
      <c r="AJ213" s="806"/>
      <c r="AK213" s="806"/>
      <c r="AL213" s="806"/>
      <c r="AM213" s="806"/>
      <c r="AN213" s="806"/>
      <c r="AO213" s="807"/>
      <c r="AP213" s="349"/>
      <c r="AQ213" s="478"/>
      <c r="AR213" s="805"/>
      <c r="AS213" s="806"/>
      <c r="AT213" s="806"/>
      <c r="AU213" s="806"/>
      <c r="AV213" s="806"/>
      <c r="AW213" s="806"/>
      <c r="AX213" s="806"/>
      <c r="AY213" s="806"/>
      <c r="AZ213" s="806"/>
      <c r="BA213" s="807"/>
      <c r="BB213" s="349"/>
      <c r="BC213" s="993"/>
      <c r="BD213" s="9"/>
      <c r="BE213" s="5"/>
      <c r="BF213" s="801"/>
      <c r="BG213" s="801"/>
      <c r="BH213" s="801"/>
      <c r="BI213" s="801"/>
      <c r="BJ213" s="801"/>
      <c r="BK213" s="801"/>
      <c r="BL213" s="801"/>
      <c r="BM213" s="801"/>
      <c r="BN213" s="801"/>
      <c r="BO213" s="801"/>
      <c r="BP213" s="801"/>
      <c r="BQ213" s="801"/>
      <c r="BR213" s="801"/>
      <c r="BS213" s="801"/>
      <c r="BT213" s="801"/>
      <c r="BU213" s="801"/>
      <c r="BV213" s="801"/>
      <c r="BW213" s="801"/>
      <c r="BX213" s="801"/>
      <c r="BY213" s="801"/>
      <c r="BZ213" s="801"/>
      <c r="CA213" s="801"/>
      <c r="CB213" s="801"/>
      <c r="CC213" s="801"/>
      <c r="CD213" s="801"/>
      <c r="CE213" s="801"/>
      <c r="CF213" s="801"/>
      <c r="CG213" s="801"/>
      <c r="CH213" s="801"/>
      <c r="CI213" s="801"/>
      <c r="CJ213" s="801"/>
      <c r="CK213" s="801"/>
      <c r="CL213" s="801"/>
      <c r="CM213" s="801"/>
      <c r="CN213" s="801"/>
      <c r="CO213" s="801"/>
      <c r="CP213" s="801"/>
      <c r="CQ213" s="801"/>
      <c r="CR213" s="801"/>
      <c r="CS213" s="801"/>
      <c r="CT213" s="801"/>
      <c r="CU213" s="801"/>
      <c r="CV213" s="801"/>
    </row>
    <row r="214" spans="2:100" ht="5.15" customHeight="1" x14ac:dyDescent="0.2">
      <c r="B214" s="4"/>
      <c r="C214" s="576"/>
      <c r="D214" s="379"/>
      <c r="E214" s="379"/>
      <c r="F214" s="379"/>
      <c r="G214" s="379"/>
      <c r="H214" s="379"/>
      <c r="I214" s="379"/>
      <c r="J214" s="379"/>
      <c r="K214" s="379"/>
      <c r="L214" s="379"/>
      <c r="M214" s="379"/>
      <c r="N214" s="379"/>
      <c r="O214" s="379"/>
      <c r="P214" s="379"/>
      <c r="Q214" s="379"/>
      <c r="R214" s="379"/>
      <c r="S214" s="452"/>
      <c r="T214" s="805"/>
      <c r="U214" s="806"/>
      <c r="V214" s="806"/>
      <c r="W214" s="806"/>
      <c r="X214" s="806"/>
      <c r="Y214" s="806"/>
      <c r="Z214" s="806"/>
      <c r="AA214" s="806"/>
      <c r="AB214" s="806"/>
      <c r="AC214" s="806"/>
      <c r="AD214" s="829"/>
      <c r="AE214" s="993"/>
      <c r="AF214" s="805"/>
      <c r="AG214" s="806"/>
      <c r="AH214" s="806"/>
      <c r="AI214" s="806"/>
      <c r="AJ214" s="806"/>
      <c r="AK214" s="806"/>
      <c r="AL214" s="806"/>
      <c r="AM214" s="806"/>
      <c r="AN214" s="806"/>
      <c r="AO214" s="807"/>
      <c r="AP214" s="349"/>
      <c r="AQ214" s="478"/>
      <c r="AR214" s="805"/>
      <c r="AS214" s="806"/>
      <c r="AT214" s="806"/>
      <c r="AU214" s="806"/>
      <c r="AV214" s="806"/>
      <c r="AW214" s="806"/>
      <c r="AX214" s="806"/>
      <c r="AY214" s="806"/>
      <c r="AZ214" s="806"/>
      <c r="BA214" s="807"/>
      <c r="BB214" s="349"/>
      <c r="BC214" s="993"/>
      <c r="BD214" s="9"/>
      <c r="BE214" s="5"/>
      <c r="BF214" s="801"/>
      <c r="BG214" s="801"/>
      <c r="BH214" s="801"/>
      <c r="BI214" s="801"/>
      <c r="BJ214" s="801"/>
      <c r="BK214" s="801"/>
      <c r="BL214" s="801"/>
      <c r="BM214" s="801"/>
      <c r="BN214" s="801"/>
      <c r="BO214" s="801"/>
      <c r="BP214" s="801"/>
      <c r="BQ214" s="801"/>
      <c r="BR214" s="801"/>
      <c r="BS214" s="801"/>
      <c r="BT214" s="801"/>
      <c r="BU214" s="801"/>
      <c r="BV214" s="801"/>
      <c r="BW214" s="801"/>
      <c r="BX214" s="801"/>
      <c r="BY214" s="801"/>
      <c r="BZ214" s="801"/>
      <c r="CA214" s="801"/>
      <c r="CB214" s="801"/>
      <c r="CC214" s="801"/>
      <c r="CD214" s="801"/>
      <c r="CE214" s="801"/>
      <c r="CF214" s="801"/>
      <c r="CG214" s="801"/>
      <c r="CH214" s="801"/>
      <c r="CI214" s="801"/>
      <c r="CJ214" s="801"/>
      <c r="CK214" s="801"/>
      <c r="CL214" s="801"/>
      <c r="CM214" s="801"/>
      <c r="CN214" s="801"/>
      <c r="CO214" s="801"/>
      <c r="CP214" s="801"/>
      <c r="CQ214" s="801"/>
      <c r="CR214" s="801"/>
      <c r="CS214" s="801"/>
      <c r="CT214" s="801"/>
      <c r="CU214" s="801"/>
      <c r="CV214" s="801"/>
    </row>
    <row r="215" spans="2:100" ht="5.15" customHeight="1" x14ac:dyDescent="0.2">
      <c r="B215" s="4"/>
      <c r="C215" s="778"/>
      <c r="D215" s="382"/>
      <c r="E215" s="382"/>
      <c r="F215" s="382"/>
      <c r="G215" s="382"/>
      <c r="H215" s="382"/>
      <c r="I215" s="382"/>
      <c r="J215" s="382"/>
      <c r="K215" s="382"/>
      <c r="L215" s="382"/>
      <c r="M215" s="382"/>
      <c r="N215" s="382"/>
      <c r="O215" s="382"/>
      <c r="P215" s="382"/>
      <c r="Q215" s="382"/>
      <c r="R215" s="382"/>
      <c r="S215" s="453"/>
      <c r="T215" s="808"/>
      <c r="U215" s="809"/>
      <c r="V215" s="809"/>
      <c r="W215" s="809"/>
      <c r="X215" s="809"/>
      <c r="Y215" s="809"/>
      <c r="Z215" s="809"/>
      <c r="AA215" s="809"/>
      <c r="AB215" s="809"/>
      <c r="AC215" s="809"/>
      <c r="AD215" s="1033"/>
      <c r="AE215" s="1034"/>
      <c r="AF215" s="808"/>
      <c r="AG215" s="809"/>
      <c r="AH215" s="809"/>
      <c r="AI215" s="809"/>
      <c r="AJ215" s="809"/>
      <c r="AK215" s="809"/>
      <c r="AL215" s="809"/>
      <c r="AM215" s="809"/>
      <c r="AN215" s="809"/>
      <c r="AO215" s="810"/>
      <c r="AP215" s="350"/>
      <c r="AQ215" s="480"/>
      <c r="AR215" s="808"/>
      <c r="AS215" s="809"/>
      <c r="AT215" s="809"/>
      <c r="AU215" s="809"/>
      <c r="AV215" s="809"/>
      <c r="AW215" s="809"/>
      <c r="AX215" s="809"/>
      <c r="AY215" s="809"/>
      <c r="AZ215" s="809"/>
      <c r="BA215" s="810"/>
      <c r="BB215" s="350"/>
      <c r="BC215" s="1034"/>
      <c r="BD215" s="9"/>
      <c r="BE215" s="5"/>
      <c r="BF215" s="801"/>
      <c r="BG215" s="801"/>
      <c r="BH215" s="801"/>
      <c r="BI215" s="801"/>
      <c r="BJ215" s="801"/>
      <c r="BK215" s="801"/>
      <c r="BL215" s="801"/>
      <c r="BM215" s="801"/>
      <c r="BN215" s="801"/>
      <c r="BO215" s="801"/>
      <c r="BP215" s="801"/>
      <c r="BQ215" s="801"/>
      <c r="BR215" s="801"/>
      <c r="BS215" s="801"/>
      <c r="BT215" s="801"/>
      <c r="BU215" s="801"/>
      <c r="BV215" s="801"/>
      <c r="BW215" s="801"/>
      <c r="BX215" s="801"/>
      <c r="BY215" s="801"/>
      <c r="BZ215" s="801"/>
      <c r="CA215" s="801"/>
      <c r="CB215" s="801"/>
      <c r="CC215" s="801"/>
      <c r="CD215" s="801"/>
      <c r="CE215" s="801"/>
      <c r="CF215" s="801"/>
      <c r="CG215" s="801"/>
      <c r="CH215" s="801"/>
      <c r="CI215" s="801"/>
      <c r="CJ215" s="801"/>
      <c r="CK215" s="801"/>
      <c r="CL215" s="801"/>
      <c r="CM215" s="801"/>
      <c r="CN215" s="801"/>
      <c r="CO215" s="801"/>
      <c r="CP215" s="801"/>
      <c r="CQ215" s="801"/>
      <c r="CR215" s="801"/>
      <c r="CS215" s="801"/>
      <c r="CT215" s="801"/>
      <c r="CU215" s="801"/>
      <c r="CV215" s="801"/>
    </row>
    <row r="216" spans="2:100" ht="5.15" customHeight="1" x14ac:dyDescent="0.2">
      <c r="B216" s="4"/>
      <c r="C216" s="990" t="s">
        <v>155</v>
      </c>
      <c r="D216" s="348"/>
      <c r="E216" s="348"/>
      <c r="F216" s="348"/>
      <c r="G216" s="348"/>
      <c r="H216" s="348"/>
      <c r="I216" s="348"/>
      <c r="J216" s="348"/>
      <c r="K216" s="348"/>
      <c r="L216" s="348"/>
      <c r="M216" s="348"/>
      <c r="N216" s="348"/>
      <c r="O216" s="348"/>
      <c r="P216" s="348"/>
      <c r="Q216" s="348"/>
      <c r="R216" s="348"/>
      <c r="S216" s="991"/>
      <c r="T216" s="764"/>
      <c r="U216" s="765"/>
      <c r="V216" s="508"/>
      <c r="W216" s="508"/>
      <c r="X216" s="508"/>
      <c r="Y216" s="508"/>
      <c r="Z216" s="508"/>
      <c r="AA216" s="508"/>
      <c r="AB216" s="508"/>
      <c r="AC216" s="770"/>
      <c r="AD216" s="1025" t="s">
        <v>90</v>
      </c>
      <c r="AE216" s="991"/>
      <c r="AF216" s="764"/>
      <c r="AG216" s="765"/>
      <c r="AH216" s="508"/>
      <c r="AI216" s="508"/>
      <c r="AJ216" s="508"/>
      <c r="AK216" s="508"/>
      <c r="AL216" s="508"/>
      <c r="AM216" s="508"/>
      <c r="AN216" s="508"/>
      <c r="AO216" s="770"/>
      <c r="AP216" s="1025" t="s">
        <v>90</v>
      </c>
      <c r="AQ216" s="991"/>
      <c r="AR216" s="764"/>
      <c r="AS216" s="765"/>
      <c r="AT216" s="508"/>
      <c r="AU216" s="508"/>
      <c r="AV216" s="508"/>
      <c r="AW216" s="508"/>
      <c r="AX216" s="508"/>
      <c r="AY216" s="508"/>
      <c r="AZ216" s="508"/>
      <c r="BA216" s="770"/>
      <c r="BB216" s="1025" t="s">
        <v>90</v>
      </c>
      <c r="BC216" s="991"/>
      <c r="BD216" s="9"/>
      <c r="BE216" s="5"/>
      <c r="BF216" s="5"/>
      <c r="BG216" s="5"/>
      <c r="BH216" s="5"/>
    </row>
    <row r="217" spans="2:100" ht="5.15" customHeight="1" x14ac:dyDescent="0.2">
      <c r="B217" s="4"/>
      <c r="C217" s="992"/>
      <c r="D217" s="349"/>
      <c r="E217" s="349"/>
      <c r="F217" s="349"/>
      <c r="G217" s="349"/>
      <c r="H217" s="349"/>
      <c r="I217" s="349"/>
      <c r="J217" s="349"/>
      <c r="K217" s="349"/>
      <c r="L217" s="349"/>
      <c r="M217" s="349"/>
      <c r="N217" s="349"/>
      <c r="O217" s="349"/>
      <c r="P217" s="349"/>
      <c r="Q217" s="349"/>
      <c r="R217" s="349"/>
      <c r="S217" s="993"/>
      <c r="T217" s="766"/>
      <c r="U217" s="767"/>
      <c r="V217" s="510"/>
      <c r="W217" s="510"/>
      <c r="X217" s="510"/>
      <c r="Y217" s="510"/>
      <c r="Z217" s="510"/>
      <c r="AA217" s="510"/>
      <c r="AB217" s="510"/>
      <c r="AC217" s="771"/>
      <c r="AD217" s="829"/>
      <c r="AE217" s="993"/>
      <c r="AF217" s="766"/>
      <c r="AG217" s="767"/>
      <c r="AH217" s="510"/>
      <c r="AI217" s="510"/>
      <c r="AJ217" s="510"/>
      <c r="AK217" s="510"/>
      <c r="AL217" s="510"/>
      <c r="AM217" s="510"/>
      <c r="AN217" s="510"/>
      <c r="AO217" s="771"/>
      <c r="AP217" s="829"/>
      <c r="AQ217" s="993"/>
      <c r="AR217" s="766"/>
      <c r="AS217" s="767"/>
      <c r="AT217" s="510"/>
      <c r="AU217" s="510"/>
      <c r="AV217" s="510"/>
      <c r="AW217" s="510"/>
      <c r="AX217" s="510"/>
      <c r="AY217" s="510"/>
      <c r="AZ217" s="510"/>
      <c r="BA217" s="771"/>
      <c r="BB217" s="829"/>
      <c r="BC217" s="993"/>
      <c r="BD217" s="9"/>
      <c r="BE217" s="5"/>
      <c r="BF217" s="5"/>
      <c r="BG217" s="5"/>
      <c r="BH217" s="5"/>
    </row>
    <row r="218" spans="2:100" ht="5.15" customHeight="1" x14ac:dyDescent="0.2">
      <c r="B218" s="4"/>
      <c r="C218" s="992"/>
      <c r="D218" s="349"/>
      <c r="E218" s="349"/>
      <c r="F218" s="349"/>
      <c r="G218" s="349"/>
      <c r="H218" s="349"/>
      <c r="I218" s="349"/>
      <c r="J218" s="349"/>
      <c r="K218" s="349"/>
      <c r="L218" s="349"/>
      <c r="M218" s="349"/>
      <c r="N218" s="349"/>
      <c r="O218" s="349"/>
      <c r="P218" s="349"/>
      <c r="Q218" s="349"/>
      <c r="R218" s="349"/>
      <c r="S218" s="993"/>
      <c r="T218" s="766"/>
      <c r="U218" s="767"/>
      <c r="V218" s="510"/>
      <c r="W218" s="510"/>
      <c r="X218" s="510"/>
      <c r="Y218" s="510"/>
      <c r="Z218" s="510"/>
      <c r="AA218" s="510"/>
      <c r="AB218" s="510"/>
      <c r="AC218" s="771"/>
      <c r="AD218" s="829"/>
      <c r="AE218" s="993"/>
      <c r="AF218" s="766"/>
      <c r="AG218" s="767"/>
      <c r="AH218" s="510"/>
      <c r="AI218" s="510"/>
      <c r="AJ218" s="510"/>
      <c r="AK218" s="510"/>
      <c r="AL218" s="510"/>
      <c r="AM218" s="510"/>
      <c r="AN218" s="510"/>
      <c r="AO218" s="771"/>
      <c r="AP218" s="829"/>
      <c r="AQ218" s="993"/>
      <c r="AR218" s="766"/>
      <c r="AS218" s="767"/>
      <c r="AT218" s="510"/>
      <c r="AU218" s="510"/>
      <c r="AV218" s="510"/>
      <c r="AW218" s="510"/>
      <c r="AX218" s="510"/>
      <c r="AY218" s="510"/>
      <c r="AZ218" s="510"/>
      <c r="BA218" s="771"/>
      <c r="BB218" s="829"/>
      <c r="BC218" s="993"/>
      <c r="BD218" s="9"/>
      <c r="BE218" s="5"/>
      <c r="BF218" s="5"/>
      <c r="BG218" s="5"/>
      <c r="BH218" s="5"/>
    </row>
    <row r="219" spans="2:100" ht="5.15" customHeight="1" thickBot="1" x14ac:dyDescent="0.25">
      <c r="B219" s="4"/>
      <c r="C219" s="994"/>
      <c r="D219" s="995"/>
      <c r="E219" s="995"/>
      <c r="F219" s="995"/>
      <c r="G219" s="995"/>
      <c r="H219" s="995"/>
      <c r="I219" s="995"/>
      <c r="J219" s="995"/>
      <c r="K219" s="995"/>
      <c r="L219" s="995"/>
      <c r="M219" s="995"/>
      <c r="N219" s="995"/>
      <c r="O219" s="995"/>
      <c r="P219" s="995"/>
      <c r="Q219" s="995"/>
      <c r="R219" s="995"/>
      <c r="S219" s="996"/>
      <c r="T219" s="768"/>
      <c r="U219" s="769"/>
      <c r="V219" s="772"/>
      <c r="W219" s="772"/>
      <c r="X219" s="772"/>
      <c r="Y219" s="772"/>
      <c r="Z219" s="772"/>
      <c r="AA219" s="772"/>
      <c r="AB219" s="772"/>
      <c r="AC219" s="773"/>
      <c r="AD219" s="1026"/>
      <c r="AE219" s="996"/>
      <c r="AF219" s="768"/>
      <c r="AG219" s="769"/>
      <c r="AH219" s="772"/>
      <c r="AI219" s="772"/>
      <c r="AJ219" s="772"/>
      <c r="AK219" s="772"/>
      <c r="AL219" s="772"/>
      <c r="AM219" s="772"/>
      <c r="AN219" s="772"/>
      <c r="AO219" s="773"/>
      <c r="AP219" s="1026"/>
      <c r="AQ219" s="996"/>
      <c r="AR219" s="768"/>
      <c r="AS219" s="769"/>
      <c r="AT219" s="772"/>
      <c r="AU219" s="772"/>
      <c r="AV219" s="772"/>
      <c r="AW219" s="772"/>
      <c r="AX219" s="772"/>
      <c r="AY219" s="772"/>
      <c r="AZ219" s="772"/>
      <c r="BA219" s="773"/>
      <c r="BB219" s="1026"/>
      <c r="BC219" s="996"/>
      <c r="BD219" s="9"/>
      <c r="BE219" s="5"/>
      <c r="BF219" s="5"/>
      <c r="BG219" s="5"/>
      <c r="BH219" s="5"/>
    </row>
    <row r="220" spans="2:100" ht="5.15" customHeight="1" x14ac:dyDescent="0.2">
      <c r="B220" s="4"/>
      <c r="C220" s="1065" t="s">
        <v>80</v>
      </c>
      <c r="D220" s="1066"/>
      <c r="E220" s="1066"/>
      <c r="F220" s="1066"/>
      <c r="G220" s="1066"/>
      <c r="H220" s="1066"/>
      <c r="I220" s="1066"/>
      <c r="J220" s="1066"/>
      <c r="K220" s="1066"/>
      <c r="L220" s="1066"/>
      <c r="M220" s="1066"/>
      <c r="N220" s="1066"/>
      <c r="O220" s="1066"/>
      <c r="P220" s="1066"/>
      <c r="Q220" s="1066"/>
      <c r="R220" s="1066"/>
      <c r="S220" s="1067"/>
      <c r="T220" s="1059" t="s">
        <v>174</v>
      </c>
      <c r="U220" s="1060"/>
      <c r="V220" s="1060"/>
      <c r="W220" s="1060"/>
      <c r="X220" s="1060"/>
      <c r="Y220" s="1060"/>
      <c r="Z220" s="1060"/>
      <c r="AA220" s="1060"/>
      <c r="AB220" s="1060"/>
      <c r="AC220" s="1060"/>
      <c r="AD220" s="1060"/>
      <c r="AE220" s="1061"/>
      <c r="AF220" s="1059" t="s">
        <v>175</v>
      </c>
      <c r="AG220" s="1060"/>
      <c r="AH220" s="1060"/>
      <c r="AI220" s="1060"/>
      <c r="AJ220" s="1060"/>
      <c r="AK220" s="1060"/>
      <c r="AL220" s="1060"/>
      <c r="AM220" s="1060"/>
      <c r="AN220" s="1060"/>
      <c r="AO220" s="1060"/>
      <c r="AP220" s="1060"/>
      <c r="AQ220" s="1061"/>
      <c r="AR220" s="1059" t="s">
        <v>176</v>
      </c>
      <c r="AS220" s="1060"/>
      <c r="AT220" s="1060"/>
      <c r="AU220" s="1060"/>
      <c r="AV220" s="1060"/>
      <c r="AW220" s="1060"/>
      <c r="AX220" s="1060"/>
      <c r="AY220" s="1060"/>
      <c r="AZ220" s="1060"/>
      <c r="BA220" s="1060"/>
      <c r="BB220" s="1060"/>
      <c r="BC220" s="1061"/>
      <c r="BD220" s="9"/>
    </row>
    <row r="221" spans="2:100" ht="5.15" customHeight="1" x14ac:dyDescent="0.2">
      <c r="B221" s="4"/>
      <c r="C221" s="992"/>
      <c r="D221" s="349"/>
      <c r="E221" s="349"/>
      <c r="F221" s="349"/>
      <c r="G221" s="349"/>
      <c r="H221" s="349"/>
      <c r="I221" s="349"/>
      <c r="J221" s="349"/>
      <c r="K221" s="349"/>
      <c r="L221" s="349"/>
      <c r="M221" s="349"/>
      <c r="N221" s="349"/>
      <c r="O221" s="349"/>
      <c r="P221" s="349"/>
      <c r="Q221" s="349"/>
      <c r="R221" s="349"/>
      <c r="S221" s="993"/>
      <c r="T221" s="1062"/>
      <c r="U221" s="1063"/>
      <c r="V221" s="1063"/>
      <c r="W221" s="1063"/>
      <c r="X221" s="1063"/>
      <c r="Y221" s="1063"/>
      <c r="Z221" s="1063"/>
      <c r="AA221" s="1063"/>
      <c r="AB221" s="1063"/>
      <c r="AC221" s="1063"/>
      <c r="AD221" s="1063"/>
      <c r="AE221" s="1064"/>
      <c r="AF221" s="1062"/>
      <c r="AG221" s="1063"/>
      <c r="AH221" s="1063"/>
      <c r="AI221" s="1063"/>
      <c r="AJ221" s="1063"/>
      <c r="AK221" s="1063"/>
      <c r="AL221" s="1063"/>
      <c r="AM221" s="1063"/>
      <c r="AN221" s="1063"/>
      <c r="AO221" s="1063"/>
      <c r="AP221" s="1063"/>
      <c r="AQ221" s="1064"/>
      <c r="AR221" s="1062"/>
      <c r="AS221" s="1063"/>
      <c r="AT221" s="1063"/>
      <c r="AU221" s="1063"/>
      <c r="AV221" s="1063"/>
      <c r="AW221" s="1063"/>
      <c r="AX221" s="1063"/>
      <c r="AY221" s="1063"/>
      <c r="AZ221" s="1063"/>
      <c r="BA221" s="1063"/>
      <c r="BB221" s="1063"/>
      <c r="BC221" s="1064"/>
      <c r="BD221" s="9"/>
    </row>
    <row r="222" spans="2:100" ht="5.15" customHeight="1" x14ac:dyDescent="0.2">
      <c r="B222" s="4"/>
      <c r="C222" s="1068"/>
      <c r="D222" s="350"/>
      <c r="E222" s="350"/>
      <c r="F222" s="350"/>
      <c r="G222" s="350"/>
      <c r="H222" s="350"/>
      <c r="I222" s="350"/>
      <c r="J222" s="350"/>
      <c r="K222" s="350"/>
      <c r="L222" s="350"/>
      <c r="M222" s="350"/>
      <c r="N222" s="350"/>
      <c r="O222" s="350"/>
      <c r="P222" s="350"/>
      <c r="Q222" s="350"/>
      <c r="R222" s="350"/>
      <c r="S222" s="1034"/>
      <c r="T222" s="1062"/>
      <c r="U222" s="1063"/>
      <c r="V222" s="1063"/>
      <c r="W222" s="1063"/>
      <c r="X222" s="1063"/>
      <c r="Y222" s="1063"/>
      <c r="Z222" s="1063"/>
      <c r="AA222" s="1063"/>
      <c r="AB222" s="1063"/>
      <c r="AC222" s="1063"/>
      <c r="AD222" s="1063"/>
      <c r="AE222" s="1064"/>
      <c r="AF222" s="1062"/>
      <c r="AG222" s="1063"/>
      <c r="AH222" s="1063"/>
      <c r="AI222" s="1063"/>
      <c r="AJ222" s="1063"/>
      <c r="AK222" s="1063"/>
      <c r="AL222" s="1063"/>
      <c r="AM222" s="1063"/>
      <c r="AN222" s="1063"/>
      <c r="AO222" s="1063"/>
      <c r="AP222" s="1063"/>
      <c r="AQ222" s="1064"/>
      <c r="AR222" s="1062"/>
      <c r="AS222" s="1063"/>
      <c r="AT222" s="1063"/>
      <c r="AU222" s="1063"/>
      <c r="AV222" s="1063"/>
      <c r="AW222" s="1063"/>
      <c r="AX222" s="1063"/>
      <c r="AY222" s="1063"/>
      <c r="AZ222" s="1063"/>
      <c r="BA222" s="1063"/>
      <c r="BB222" s="1063"/>
      <c r="BC222" s="1064"/>
      <c r="BD222" s="9"/>
    </row>
    <row r="223" spans="2:100" ht="5.15" customHeight="1" x14ac:dyDescent="0.2">
      <c r="B223" s="4"/>
      <c r="C223" s="777" t="s">
        <v>87</v>
      </c>
      <c r="D223" s="376"/>
      <c r="E223" s="376"/>
      <c r="F223" s="376"/>
      <c r="G223" s="376"/>
      <c r="H223" s="376"/>
      <c r="I223" s="376"/>
      <c r="J223" s="376"/>
      <c r="K223" s="376"/>
      <c r="L223" s="376"/>
      <c r="M223" s="377"/>
      <c r="N223" s="795" t="s">
        <v>188</v>
      </c>
      <c r="O223" s="352"/>
      <c r="P223" s="352"/>
      <c r="Q223" s="352"/>
      <c r="R223" s="352"/>
      <c r="S223" s="796"/>
      <c r="T223" s="576" t="s">
        <v>167</v>
      </c>
      <c r="U223" s="911"/>
      <c r="V223" s="911"/>
      <c r="W223" s="911"/>
      <c r="X223" s="911"/>
      <c r="Y223" s="911"/>
      <c r="Z223" s="911"/>
      <c r="AA223" s="911"/>
      <c r="AB223" s="911"/>
      <c r="AC223" s="911"/>
      <c r="AD223" s="911"/>
      <c r="AE223" s="1055"/>
      <c r="AF223" s="576" t="s">
        <v>167</v>
      </c>
      <c r="AG223" s="911"/>
      <c r="AH223" s="911"/>
      <c r="AI223" s="911"/>
      <c r="AJ223" s="911"/>
      <c r="AK223" s="911"/>
      <c r="AL223" s="911"/>
      <c r="AM223" s="911"/>
      <c r="AN223" s="911"/>
      <c r="AO223" s="911"/>
      <c r="AP223" s="911"/>
      <c r="AQ223" s="1055"/>
      <c r="AR223" s="576" t="s">
        <v>167</v>
      </c>
      <c r="AS223" s="911"/>
      <c r="AT223" s="911"/>
      <c r="AU223" s="911"/>
      <c r="AV223" s="911"/>
      <c r="AW223" s="911"/>
      <c r="AX223" s="911"/>
      <c r="AY223" s="911"/>
      <c r="AZ223" s="911"/>
      <c r="BA223" s="911"/>
      <c r="BB223" s="911"/>
      <c r="BC223" s="1055"/>
      <c r="BD223" s="9"/>
    </row>
    <row r="224" spans="2:100" ht="5.15" customHeight="1" x14ac:dyDescent="0.2">
      <c r="B224" s="4"/>
      <c r="C224" s="576"/>
      <c r="D224" s="379"/>
      <c r="E224" s="379"/>
      <c r="F224" s="379"/>
      <c r="G224" s="379"/>
      <c r="H224" s="379"/>
      <c r="I224" s="379"/>
      <c r="J224" s="379"/>
      <c r="K224" s="379"/>
      <c r="L224" s="379"/>
      <c r="M224" s="380"/>
      <c r="N224" s="797"/>
      <c r="O224" s="354"/>
      <c r="P224" s="354"/>
      <c r="Q224" s="354"/>
      <c r="R224" s="354"/>
      <c r="S224" s="798"/>
      <c r="T224" s="576"/>
      <c r="U224" s="911"/>
      <c r="V224" s="911"/>
      <c r="W224" s="911"/>
      <c r="X224" s="911"/>
      <c r="Y224" s="911"/>
      <c r="Z224" s="911"/>
      <c r="AA224" s="911"/>
      <c r="AB224" s="911"/>
      <c r="AC224" s="911"/>
      <c r="AD224" s="911"/>
      <c r="AE224" s="1055"/>
      <c r="AF224" s="576"/>
      <c r="AG224" s="911"/>
      <c r="AH224" s="911"/>
      <c r="AI224" s="911"/>
      <c r="AJ224" s="911"/>
      <c r="AK224" s="911"/>
      <c r="AL224" s="911"/>
      <c r="AM224" s="911"/>
      <c r="AN224" s="911"/>
      <c r="AO224" s="911"/>
      <c r="AP224" s="911"/>
      <c r="AQ224" s="1055"/>
      <c r="AR224" s="576"/>
      <c r="AS224" s="911"/>
      <c r="AT224" s="911"/>
      <c r="AU224" s="911"/>
      <c r="AV224" s="911"/>
      <c r="AW224" s="911"/>
      <c r="AX224" s="911"/>
      <c r="AY224" s="911"/>
      <c r="AZ224" s="911"/>
      <c r="BA224" s="911"/>
      <c r="BB224" s="911"/>
      <c r="BC224" s="1055"/>
      <c r="BD224" s="9"/>
    </row>
    <row r="225" spans="2:65" ht="5.15" customHeight="1" x14ac:dyDescent="0.2">
      <c r="B225" s="4"/>
      <c r="C225" s="778"/>
      <c r="D225" s="382"/>
      <c r="E225" s="382"/>
      <c r="F225" s="382"/>
      <c r="G225" s="382"/>
      <c r="H225" s="382"/>
      <c r="I225" s="382"/>
      <c r="J225" s="382"/>
      <c r="K225" s="382"/>
      <c r="L225" s="382"/>
      <c r="M225" s="383"/>
      <c r="N225" s="799"/>
      <c r="O225" s="356"/>
      <c r="P225" s="356"/>
      <c r="Q225" s="356"/>
      <c r="R225" s="356"/>
      <c r="S225" s="800"/>
      <c r="T225" s="1056"/>
      <c r="U225" s="1057"/>
      <c r="V225" s="1057"/>
      <c r="W225" s="1057"/>
      <c r="X225" s="1057"/>
      <c r="Y225" s="1057"/>
      <c r="Z225" s="1057"/>
      <c r="AA225" s="1057"/>
      <c r="AB225" s="1057"/>
      <c r="AC225" s="1057"/>
      <c r="AD225" s="1057"/>
      <c r="AE225" s="1058"/>
      <c r="AF225" s="1056"/>
      <c r="AG225" s="1057"/>
      <c r="AH225" s="1057"/>
      <c r="AI225" s="1057"/>
      <c r="AJ225" s="1057"/>
      <c r="AK225" s="1057"/>
      <c r="AL225" s="1057"/>
      <c r="AM225" s="1057"/>
      <c r="AN225" s="1057"/>
      <c r="AO225" s="1057"/>
      <c r="AP225" s="1057"/>
      <c r="AQ225" s="1058"/>
      <c r="AR225" s="1056"/>
      <c r="AS225" s="1057"/>
      <c r="AT225" s="1057"/>
      <c r="AU225" s="1057"/>
      <c r="AV225" s="1057"/>
      <c r="AW225" s="1057"/>
      <c r="AX225" s="1057"/>
      <c r="AY225" s="1057"/>
      <c r="AZ225" s="1057"/>
      <c r="BA225" s="1057"/>
      <c r="BB225" s="1057"/>
      <c r="BC225" s="1058"/>
      <c r="BD225" s="9"/>
    </row>
    <row r="226" spans="2:65" ht="5.15" customHeight="1" x14ac:dyDescent="0.2">
      <c r="B226" s="4"/>
      <c r="C226" s="997" t="s">
        <v>202</v>
      </c>
      <c r="D226" s="998"/>
      <c r="E226" s="998"/>
      <c r="F226" s="998"/>
      <c r="G226" s="998"/>
      <c r="H226" s="998"/>
      <c r="I226" s="998"/>
      <c r="J226" s="998"/>
      <c r="K226" s="998"/>
      <c r="L226" s="998"/>
      <c r="M226" s="999"/>
      <c r="N226" s="507"/>
      <c r="O226" s="508"/>
      <c r="P226" s="508"/>
      <c r="Q226" s="508"/>
      <c r="R226" s="508"/>
      <c r="S226" s="451" t="s">
        <v>89</v>
      </c>
      <c r="T226" s="779" t="str">
        <f>IF($T$212="","",IF(N226="","",ROUNDDOWN(N226*$V$216/10*$T$212/$AS$200,0)))</f>
        <v/>
      </c>
      <c r="U226" s="780"/>
      <c r="V226" s="780"/>
      <c r="W226" s="780"/>
      <c r="X226" s="780"/>
      <c r="Y226" s="780"/>
      <c r="Z226" s="780"/>
      <c r="AA226" s="780"/>
      <c r="AB226" s="780"/>
      <c r="AC226" s="780"/>
      <c r="AD226" s="780"/>
      <c r="AE226" s="1009" t="s">
        <v>13</v>
      </c>
      <c r="AF226" s="779" t="str">
        <f>IF($AF$212="","",IF(N226="","",ROUNDDOWN(N226*$AH$216/10*$AF$212/$AS$200,0)))</f>
        <v/>
      </c>
      <c r="AG226" s="780"/>
      <c r="AH226" s="780"/>
      <c r="AI226" s="780"/>
      <c r="AJ226" s="780"/>
      <c r="AK226" s="780"/>
      <c r="AL226" s="780"/>
      <c r="AM226" s="780"/>
      <c r="AN226" s="780"/>
      <c r="AO226" s="780"/>
      <c r="AP226" s="780"/>
      <c r="AQ226" s="774" t="s">
        <v>13</v>
      </c>
      <c r="AR226" s="780" t="str">
        <f>IF($AR$212="","",IF(N226="","",ROUNDDOWN(N226*$AT$216/10*$AR$212/$AS$200,0)))</f>
        <v/>
      </c>
      <c r="AS226" s="780"/>
      <c r="AT226" s="780"/>
      <c r="AU226" s="780"/>
      <c r="AV226" s="780"/>
      <c r="AW226" s="780"/>
      <c r="AX226" s="780"/>
      <c r="AY226" s="780"/>
      <c r="AZ226" s="780"/>
      <c r="BA226" s="780"/>
      <c r="BB226" s="780"/>
      <c r="BC226" s="774" t="s">
        <v>13</v>
      </c>
      <c r="BD226" s="9"/>
    </row>
    <row r="227" spans="2:65" ht="5.15" customHeight="1" x14ac:dyDescent="0.2">
      <c r="B227" s="4"/>
      <c r="C227" s="1000"/>
      <c r="D227" s="1001"/>
      <c r="E227" s="1001"/>
      <c r="F227" s="1001"/>
      <c r="G227" s="1001"/>
      <c r="H227" s="1001"/>
      <c r="I227" s="1001"/>
      <c r="J227" s="1001"/>
      <c r="K227" s="1001"/>
      <c r="L227" s="1001"/>
      <c r="M227" s="1002"/>
      <c r="N227" s="509"/>
      <c r="O227" s="510"/>
      <c r="P227" s="510"/>
      <c r="Q227" s="510"/>
      <c r="R227" s="510"/>
      <c r="S227" s="452"/>
      <c r="T227" s="781"/>
      <c r="U227" s="782"/>
      <c r="V227" s="782"/>
      <c r="W227" s="782"/>
      <c r="X227" s="782"/>
      <c r="Y227" s="782"/>
      <c r="Z227" s="782"/>
      <c r="AA227" s="782"/>
      <c r="AB227" s="782"/>
      <c r="AC227" s="782"/>
      <c r="AD227" s="782"/>
      <c r="AE227" s="1010"/>
      <c r="AF227" s="781"/>
      <c r="AG227" s="782"/>
      <c r="AH227" s="782"/>
      <c r="AI227" s="782"/>
      <c r="AJ227" s="782"/>
      <c r="AK227" s="782"/>
      <c r="AL227" s="782"/>
      <c r="AM227" s="782"/>
      <c r="AN227" s="782"/>
      <c r="AO227" s="782"/>
      <c r="AP227" s="782"/>
      <c r="AQ227" s="775"/>
      <c r="AR227" s="782"/>
      <c r="AS227" s="782"/>
      <c r="AT227" s="782"/>
      <c r="AU227" s="782"/>
      <c r="AV227" s="782"/>
      <c r="AW227" s="782"/>
      <c r="AX227" s="782"/>
      <c r="AY227" s="782"/>
      <c r="AZ227" s="782"/>
      <c r="BA227" s="782"/>
      <c r="BB227" s="782"/>
      <c r="BC227" s="775"/>
      <c r="BD227" s="9"/>
    </row>
    <row r="228" spans="2:65" ht="5.15" customHeight="1" x14ac:dyDescent="0.2">
      <c r="B228" s="4"/>
      <c r="C228" s="1003"/>
      <c r="D228" s="1004"/>
      <c r="E228" s="1004"/>
      <c r="F228" s="1004"/>
      <c r="G228" s="1004"/>
      <c r="H228" s="1004"/>
      <c r="I228" s="1004"/>
      <c r="J228" s="1004"/>
      <c r="K228" s="1004"/>
      <c r="L228" s="1004"/>
      <c r="M228" s="1005"/>
      <c r="N228" s="511"/>
      <c r="O228" s="512"/>
      <c r="P228" s="512"/>
      <c r="Q228" s="512"/>
      <c r="R228" s="512"/>
      <c r="S228" s="453"/>
      <c r="T228" s="783"/>
      <c r="U228" s="784"/>
      <c r="V228" s="784"/>
      <c r="W228" s="784"/>
      <c r="X228" s="784"/>
      <c r="Y228" s="784"/>
      <c r="Z228" s="784"/>
      <c r="AA228" s="784"/>
      <c r="AB228" s="784"/>
      <c r="AC228" s="784"/>
      <c r="AD228" s="784"/>
      <c r="AE228" s="1011"/>
      <c r="AF228" s="783"/>
      <c r="AG228" s="784"/>
      <c r="AH228" s="784"/>
      <c r="AI228" s="784"/>
      <c r="AJ228" s="784"/>
      <c r="AK228" s="784"/>
      <c r="AL228" s="784"/>
      <c r="AM228" s="784"/>
      <c r="AN228" s="784"/>
      <c r="AO228" s="784"/>
      <c r="AP228" s="784"/>
      <c r="AQ228" s="776"/>
      <c r="AR228" s="784"/>
      <c r="AS228" s="784"/>
      <c r="AT228" s="784"/>
      <c r="AU228" s="784"/>
      <c r="AV228" s="784"/>
      <c r="AW228" s="784"/>
      <c r="AX228" s="784"/>
      <c r="AY228" s="784"/>
      <c r="AZ228" s="784"/>
      <c r="BA228" s="784"/>
      <c r="BB228" s="784"/>
      <c r="BC228" s="776"/>
      <c r="BD228" s="9"/>
    </row>
    <row r="229" spans="2:65" ht="5.15" customHeight="1" x14ac:dyDescent="0.2">
      <c r="B229" s="4"/>
      <c r="C229" s="997" t="s">
        <v>94</v>
      </c>
      <c r="D229" s="998"/>
      <c r="E229" s="998"/>
      <c r="F229" s="998"/>
      <c r="G229" s="998"/>
      <c r="H229" s="998"/>
      <c r="I229" s="998"/>
      <c r="J229" s="998"/>
      <c r="K229" s="998"/>
      <c r="L229" s="998"/>
      <c r="M229" s="999"/>
      <c r="N229" s="507"/>
      <c r="O229" s="508"/>
      <c r="P229" s="508"/>
      <c r="Q229" s="508"/>
      <c r="R229" s="508"/>
      <c r="S229" s="451" t="s">
        <v>89</v>
      </c>
      <c r="T229" s="779" t="str">
        <f t="shared" ref="T229" si="0">IF($T$212="","",IF(N229="","",ROUNDDOWN(N229*$V$216/10*$T$212/$AS$200,0)))</f>
        <v/>
      </c>
      <c r="U229" s="780"/>
      <c r="V229" s="780"/>
      <c r="W229" s="780"/>
      <c r="X229" s="780"/>
      <c r="Y229" s="780"/>
      <c r="Z229" s="780"/>
      <c r="AA229" s="780"/>
      <c r="AB229" s="780"/>
      <c r="AC229" s="780"/>
      <c r="AD229" s="780"/>
      <c r="AE229" s="1009" t="s">
        <v>13</v>
      </c>
      <c r="AF229" s="779" t="str">
        <f t="shared" ref="AF229" si="1">IF($AF$212="","",IF(N229="","",ROUNDDOWN(N229*$AH$216/10*$AF$212/$AS$200,0)))</f>
        <v/>
      </c>
      <c r="AG229" s="780"/>
      <c r="AH229" s="780"/>
      <c r="AI229" s="780"/>
      <c r="AJ229" s="780"/>
      <c r="AK229" s="780"/>
      <c r="AL229" s="780"/>
      <c r="AM229" s="780"/>
      <c r="AN229" s="780"/>
      <c r="AO229" s="780"/>
      <c r="AP229" s="780"/>
      <c r="AQ229" s="774" t="s">
        <v>13</v>
      </c>
      <c r="AR229" s="780" t="str">
        <f t="shared" ref="AR229" si="2">IF($AR$212="","",IF(N229="","",ROUNDDOWN(N229*$AT$216/10*$AR$212/$AS$200,0)))</f>
        <v/>
      </c>
      <c r="AS229" s="780"/>
      <c r="AT229" s="780"/>
      <c r="AU229" s="780"/>
      <c r="AV229" s="780"/>
      <c r="AW229" s="780"/>
      <c r="AX229" s="780"/>
      <c r="AY229" s="780"/>
      <c r="AZ229" s="780"/>
      <c r="BA229" s="780"/>
      <c r="BB229" s="780"/>
      <c r="BC229" s="774" t="s">
        <v>13</v>
      </c>
      <c r="BD229" s="9"/>
      <c r="BM229" s="163"/>
    </row>
    <row r="230" spans="2:65" ht="5.15" customHeight="1" x14ac:dyDescent="0.2">
      <c r="B230" s="4"/>
      <c r="C230" s="1000"/>
      <c r="D230" s="1001"/>
      <c r="E230" s="1001"/>
      <c r="F230" s="1001"/>
      <c r="G230" s="1001"/>
      <c r="H230" s="1001"/>
      <c r="I230" s="1001"/>
      <c r="J230" s="1001"/>
      <c r="K230" s="1001"/>
      <c r="L230" s="1001"/>
      <c r="M230" s="1002"/>
      <c r="N230" s="509"/>
      <c r="O230" s="510"/>
      <c r="P230" s="510"/>
      <c r="Q230" s="510"/>
      <c r="R230" s="510"/>
      <c r="S230" s="452"/>
      <c r="T230" s="781"/>
      <c r="U230" s="782"/>
      <c r="V230" s="782"/>
      <c r="W230" s="782"/>
      <c r="X230" s="782"/>
      <c r="Y230" s="782"/>
      <c r="Z230" s="782"/>
      <c r="AA230" s="782"/>
      <c r="AB230" s="782"/>
      <c r="AC230" s="782"/>
      <c r="AD230" s="782"/>
      <c r="AE230" s="1010"/>
      <c r="AF230" s="781"/>
      <c r="AG230" s="782"/>
      <c r="AH230" s="782"/>
      <c r="AI230" s="782"/>
      <c r="AJ230" s="782"/>
      <c r="AK230" s="782"/>
      <c r="AL230" s="782"/>
      <c r="AM230" s="782"/>
      <c r="AN230" s="782"/>
      <c r="AO230" s="782"/>
      <c r="AP230" s="782"/>
      <c r="AQ230" s="775"/>
      <c r="AR230" s="782"/>
      <c r="AS230" s="782"/>
      <c r="AT230" s="782"/>
      <c r="AU230" s="782"/>
      <c r="AV230" s="782"/>
      <c r="AW230" s="782"/>
      <c r="AX230" s="782"/>
      <c r="AY230" s="782"/>
      <c r="AZ230" s="782"/>
      <c r="BA230" s="782"/>
      <c r="BB230" s="782"/>
      <c r="BC230" s="775"/>
      <c r="BD230" s="9"/>
    </row>
    <row r="231" spans="2:65" ht="5.15" customHeight="1" x14ac:dyDescent="0.2">
      <c r="B231" s="4"/>
      <c r="C231" s="1003"/>
      <c r="D231" s="1004"/>
      <c r="E231" s="1004"/>
      <c r="F231" s="1004"/>
      <c r="G231" s="1004"/>
      <c r="H231" s="1004"/>
      <c r="I231" s="1004"/>
      <c r="J231" s="1004"/>
      <c r="K231" s="1004"/>
      <c r="L231" s="1004"/>
      <c r="M231" s="1005"/>
      <c r="N231" s="511"/>
      <c r="O231" s="512"/>
      <c r="P231" s="512"/>
      <c r="Q231" s="512"/>
      <c r="R231" s="512"/>
      <c r="S231" s="453"/>
      <c r="T231" s="783"/>
      <c r="U231" s="784"/>
      <c r="V231" s="784"/>
      <c r="W231" s="784"/>
      <c r="X231" s="784"/>
      <c r="Y231" s="784"/>
      <c r="Z231" s="784"/>
      <c r="AA231" s="784"/>
      <c r="AB231" s="784"/>
      <c r="AC231" s="784"/>
      <c r="AD231" s="784"/>
      <c r="AE231" s="1011"/>
      <c r="AF231" s="783"/>
      <c r="AG231" s="784"/>
      <c r="AH231" s="784"/>
      <c r="AI231" s="784"/>
      <c r="AJ231" s="784"/>
      <c r="AK231" s="784"/>
      <c r="AL231" s="784"/>
      <c r="AM231" s="784"/>
      <c r="AN231" s="784"/>
      <c r="AO231" s="784"/>
      <c r="AP231" s="784"/>
      <c r="AQ231" s="776"/>
      <c r="AR231" s="784"/>
      <c r="AS231" s="784"/>
      <c r="AT231" s="784"/>
      <c r="AU231" s="784"/>
      <c r="AV231" s="784"/>
      <c r="AW231" s="784"/>
      <c r="AX231" s="784"/>
      <c r="AY231" s="784"/>
      <c r="AZ231" s="784"/>
      <c r="BA231" s="784"/>
      <c r="BB231" s="784"/>
      <c r="BC231" s="776"/>
      <c r="BD231" s="9"/>
    </row>
    <row r="232" spans="2:65" ht="5.15" customHeight="1" x14ac:dyDescent="0.2">
      <c r="B232" s="4"/>
      <c r="C232" s="786" t="s">
        <v>79</v>
      </c>
      <c r="D232" s="787"/>
      <c r="E232" s="787"/>
      <c r="F232" s="787"/>
      <c r="G232" s="787"/>
      <c r="H232" s="787"/>
      <c r="I232" s="787"/>
      <c r="J232" s="787"/>
      <c r="K232" s="787"/>
      <c r="L232" s="787"/>
      <c r="M232" s="788"/>
      <c r="N232" s="507"/>
      <c r="O232" s="508"/>
      <c r="P232" s="508"/>
      <c r="Q232" s="508"/>
      <c r="R232" s="508"/>
      <c r="S232" s="451" t="s">
        <v>13</v>
      </c>
      <c r="T232" s="779" t="str">
        <f>IF($T$212="","",IF(N232="","",ROUNDDOWN(N232*$V$216/10*$T$212/$AS$200,0)))</f>
        <v/>
      </c>
      <c r="U232" s="780"/>
      <c r="V232" s="780"/>
      <c r="W232" s="780"/>
      <c r="X232" s="780"/>
      <c r="Y232" s="780"/>
      <c r="Z232" s="780"/>
      <c r="AA232" s="780"/>
      <c r="AB232" s="780"/>
      <c r="AC232" s="780"/>
      <c r="AD232" s="780"/>
      <c r="AE232" s="1009" t="s">
        <v>13</v>
      </c>
      <c r="AF232" s="779" t="str">
        <f>IF($AF$212="","",IF(N232="","",ROUNDDOWN(N232*$AH$216/10*$AF$212/$AS$200,0)))</f>
        <v/>
      </c>
      <c r="AG232" s="780"/>
      <c r="AH232" s="780"/>
      <c r="AI232" s="780"/>
      <c r="AJ232" s="780"/>
      <c r="AK232" s="780"/>
      <c r="AL232" s="780"/>
      <c r="AM232" s="780"/>
      <c r="AN232" s="780"/>
      <c r="AO232" s="780"/>
      <c r="AP232" s="780"/>
      <c r="AQ232" s="774" t="s">
        <v>13</v>
      </c>
      <c r="AR232" s="780" t="str">
        <f t="shared" ref="AR232" si="3">IF($AR$212="","",IF(N232="","",ROUNDDOWN(N232*$AT$216/10*$AR$212/$AS$200,0)))</f>
        <v/>
      </c>
      <c r="AS232" s="780"/>
      <c r="AT232" s="780"/>
      <c r="AU232" s="780"/>
      <c r="AV232" s="780"/>
      <c r="AW232" s="780"/>
      <c r="AX232" s="780"/>
      <c r="AY232" s="780"/>
      <c r="AZ232" s="780"/>
      <c r="BA232" s="780"/>
      <c r="BB232" s="780"/>
      <c r="BC232" s="774" t="s">
        <v>13</v>
      </c>
      <c r="BD232" s="9"/>
    </row>
    <row r="233" spans="2:65" ht="5.15" customHeight="1" x14ac:dyDescent="0.2">
      <c r="B233" s="4"/>
      <c r="C233" s="789"/>
      <c r="D233" s="790"/>
      <c r="E233" s="790"/>
      <c r="F233" s="790"/>
      <c r="G233" s="790"/>
      <c r="H233" s="790"/>
      <c r="I233" s="790"/>
      <c r="J233" s="790"/>
      <c r="K233" s="790"/>
      <c r="L233" s="790"/>
      <c r="M233" s="791"/>
      <c r="N233" s="509"/>
      <c r="O233" s="510"/>
      <c r="P233" s="510"/>
      <c r="Q233" s="510"/>
      <c r="R233" s="510"/>
      <c r="S233" s="452"/>
      <c r="T233" s="781"/>
      <c r="U233" s="782"/>
      <c r="V233" s="782"/>
      <c r="W233" s="782"/>
      <c r="X233" s="782"/>
      <c r="Y233" s="782"/>
      <c r="Z233" s="782"/>
      <c r="AA233" s="782"/>
      <c r="AB233" s="782"/>
      <c r="AC233" s="782"/>
      <c r="AD233" s="782"/>
      <c r="AE233" s="1010"/>
      <c r="AF233" s="781"/>
      <c r="AG233" s="782"/>
      <c r="AH233" s="782"/>
      <c r="AI233" s="782"/>
      <c r="AJ233" s="782"/>
      <c r="AK233" s="782"/>
      <c r="AL233" s="782"/>
      <c r="AM233" s="782"/>
      <c r="AN233" s="782"/>
      <c r="AO233" s="782"/>
      <c r="AP233" s="782"/>
      <c r="AQ233" s="775"/>
      <c r="AR233" s="782"/>
      <c r="AS233" s="782"/>
      <c r="AT233" s="782"/>
      <c r="AU233" s="782"/>
      <c r="AV233" s="782"/>
      <c r="AW233" s="782"/>
      <c r="AX233" s="782"/>
      <c r="AY233" s="782"/>
      <c r="AZ233" s="782"/>
      <c r="BA233" s="782"/>
      <c r="BB233" s="782"/>
      <c r="BC233" s="775"/>
      <c r="BD233" s="9"/>
    </row>
    <row r="234" spans="2:65" ht="5.15" customHeight="1" x14ac:dyDescent="0.2">
      <c r="B234" s="4"/>
      <c r="C234" s="789"/>
      <c r="D234" s="790"/>
      <c r="E234" s="790"/>
      <c r="F234" s="790"/>
      <c r="G234" s="790"/>
      <c r="H234" s="790"/>
      <c r="I234" s="790"/>
      <c r="J234" s="790"/>
      <c r="K234" s="790"/>
      <c r="L234" s="790"/>
      <c r="M234" s="791"/>
      <c r="N234" s="509"/>
      <c r="O234" s="510"/>
      <c r="P234" s="510"/>
      <c r="Q234" s="510"/>
      <c r="R234" s="510"/>
      <c r="S234" s="452"/>
      <c r="T234" s="781"/>
      <c r="U234" s="782"/>
      <c r="V234" s="782"/>
      <c r="W234" s="782"/>
      <c r="X234" s="782"/>
      <c r="Y234" s="782"/>
      <c r="Z234" s="782"/>
      <c r="AA234" s="782"/>
      <c r="AB234" s="782"/>
      <c r="AC234" s="782"/>
      <c r="AD234" s="782"/>
      <c r="AE234" s="1010"/>
      <c r="AF234" s="781"/>
      <c r="AG234" s="782"/>
      <c r="AH234" s="782"/>
      <c r="AI234" s="782"/>
      <c r="AJ234" s="782"/>
      <c r="AK234" s="782"/>
      <c r="AL234" s="782"/>
      <c r="AM234" s="782"/>
      <c r="AN234" s="782"/>
      <c r="AO234" s="782"/>
      <c r="AP234" s="782"/>
      <c r="AQ234" s="775"/>
      <c r="AR234" s="782"/>
      <c r="AS234" s="782"/>
      <c r="AT234" s="782"/>
      <c r="AU234" s="782"/>
      <c r="AV234" s="782"/>
      <c r="AW234" s="782"/>
      <c r="AX234" s="782"/>
      <c r="AY234" s="782"/>
      <c r="AZ234" s="782"/>
      <c r="BA234" s="782"/>
      <c r="BB234" s="782"/>
      <c r="BC234" s="775"/>
      <c r="BD234" s="9"/>
    </row>
    <row r="235" spans="2:65" ht="5.15" customHeight="1" x14ac:dyDescent="0.2">
      <c r="B235" s="4"/>
      <c r="C235" s="786" t="s">
        <v>161</v>
      </c>
      <c r="D235" s="787"/>
      <c r="E235" s="787"/>
      <c r="F235" s="787"/>
      <c r="G235" s="787"/>
      <c r="H235" s="787"/>
      <c r="I235" s="787"/>
      <c r="J235" s="787"/>
      <c r="K235" s="787"/>
      <c r="L235" s="787"/>
      <c r="M235" s="788"/>
      <c r="N235" s="507"/>
      <c r="O235" s="508"/>
      <c r="P235" s="508"/>
      <c r="Q235" s="508"/>
      <c r="R235" s="508"/>
      <c r="S235" s="451" t="s">
        <v>89</v>
      </c>
      <c r="T235" s="779" t="str">
        <f>IF($T$212="","",IF(N235="","",ROUNDDOWN(N235*IF($V$216=8,0,IF($V$216=5,1,$V$216/10))*$T$212/$AS$200,0)))</f>
        <v/>
      </c>
      <c r="U235" s="780"/>
      <c r="V235" s="780"/>
      <c r="W235" s="780"/>
      <c r="X235" s="780"/>
      <c r="Y235" s="780"/>
      <c r="Z235" s="780"/>
      <c r="AA235" s="780"/>
      <c r="AB235" s="780"/>
      <c r="AC235" s="780"/>
      <c r="AD235" s="780"/>
      <c r="AE235" s="1009" t="s">
        <v>13</v>
      </c>
      <c r="AF235" s="779" t="str">
        <f>IF($AF$212="","",IF(N235="","",ROUNDDOWN(N235*IF($AH$216=8,0,IF($AH$216=5,1,$AH$216/10))*$AF$212/$AS$200,0)))</f>
        <v/>
      </c>
      <c r="AG235" s="780"/>
      <c r="AH235" s="780"/>
      <c r="AI235" s="780"/>
      <c r="AJ235" s="780"/>
      <c r="AK235" s="780"/>
      <c r="AL235" s="780"/>
      <c r="AM235" s="780"/>
      <c r="AN235" s="780"/>
      <c r="AO235" s="780"/>
      <c r="AP235" s="780"/>
      <c r="AQ235" s="774" t="s">
        <v>13</v>
      </c>
      <c r="AR235" s="779" t="str">
        <f>IF($AR$212="","",IF(N235="","",ROUNDDOWN(N235*IF($AT$216=8,0,IF($AT$216=5,1,$AT$216/10))*$AR$212/$AS$200,0)))</f>
        <v/>
      </c>
      <c r="AS235" s="780"/>
      <c r="AT235" s="780"/>
      <c r="AU235" s="780"/>
      <c r="AV235" s="780"/>
      <c r="AW235" s="780"/>
      <c r="AX235" s="780"/>
      <c r="AY235" s="780"/>
      <c r="AZ235" s="780"/>
      <c r="BA235" s="780"/>
      <c r="BB235" s="780"/>
      <c r="BC235" s="774" t="s">
        <v>13</v>
      </c>
      <c r="BD235" s="9"/>
    </row>
    <row r="236" spans="2:65" ht="5.15" customHeight="1" x14ac:dyDescent="0.2">
      <c r="B236" s="4"/>
      <c r="C236" s="789"/>
      <c r="D236" s="790"/>
      <c r="E236" s="790"/>
      <c r="F236" s="790"/>
      <c r="G236" s="790"/>
      <c r="H236" s="790"/>
      <c r="I236" s="790"/>
      <c r="J236" s="790"/>
      <c r="K236" s="790"/>
      <c r="L236" s="790"/>
      <c r="M236" s="791"/>
      <c r="N236" s="509"/>
      <c r="O236" s="510"/>
      <c r="P236" s="510"/>
      <c r="Q236" s="510"/>
      <c r="R236" s="510"/>
      <c r="S236" s="452"/>
      <c r="T236" s="781"/>
      <c r="U236" s="782"/>
      <c r="V236" s="782"/>
      <c r="W236" s="782"/>
      <c r="X236" s="782"/>
      <c r="Y236" s="782"/>
      <c r="Z236" s="782"/>
      <c r="AA236" s="782"/>
      <c r="AB236" s="782"/>
      <c r="AC236" s="782"/>
      <c r="AD236" s="782"/>
      <c r="AE236" s="1010"/>
      <c r="AF236" s="781"/>
      <c r="AG236" s="782"/>
      <c r="AH236" s="782"/>
      <c r="AI236" s="782"/>
      <c r="AJ236" s="782"/>
      <c r="AK236" s="782"/>
      <c r="AL236" s="782"/>
      <c r="AM236" s="782"/>
      <c r="AN236" s="782"/>
      <c r="AO236" s="782"/>
      <c r="AP236" s="782"/>
      <c r="AQ236" s="775"/>
      <c r="AR236" s="781"/>
      <c r="AS236" s="782"/>
      <c r="AT236" s="782"/>
      <c r="AU236" s="782"/>
      <c r="AV236" s="782"/>
      <c r="AW236" s="782"/>
      <c r="AX236" s="782"/>
      <c r="AY236" s="782"/>
      <c r="AZ236" s="782"/>
      <c r="BA236" s="782"/>
      <c r="BB236" s="782"/>
      <c r="BC236" s="775"/>
      <c r="BD236" s="9"/>
    </row>
    <row r="237" spans="2:65" ht="5.15" customHeight="1" x14ac:dyDescent="0.2">
      <c r="B237" s="4"/>
      <c r="C237" s="792"/>
      <c r="D237" s="793"/>
      <c r="E237" s="793"/>
      <c r="F237" s="793"/>
      <c r="G237" s="793"/>
      <c r="H237" s="793"/>
      <c r="I237" s="793"/>
      <c r="J237" s="793"/>
      <c r="K237" s="793"/>
      <c r="L237" s="793"/>
      <c r="M237" s="794"/>
      <c r="N237" s="511"/>
      <c r="O237" s="512"/>
      <c r="P237" s="512"/>
      <c r="Q237" s="512"/>
      <c r="R237" s="512"/>
      <c r="S237" s="453"/>
      <c r="T237" s="783"/>
      <c r="U237" s="784"/>
      <c r="V237" s="784"/>
      <c r="W237" s="784"/>
      <c r="X237" s="784"/>
      <c r="Y237" s="784"/>
      <c r="Z237" s="784"/>
      <c r="AA237" s="784"/>
      <c r="AB237" s="784"/>
      <c r="AC237" s="784"/>
      <c r="AD237" s="784"/>
      <c r="AE237" s="1011"/>
      <c r="AF237" s="783"/>
      <c r="AG237" s="784"/>
      <c r="AH237" s="784"/>
      <c r="AI237" s="784"/>
      <c r="AJ237" s="784"/>
      <c r="AK237" s="784"/>
      <c r="AL237" s="784"/>
      <c r="AM237" s="784"/>
      <c r="AN237" s="784"/>
      <c r="AO237" s="784"/>
      <c r="AP237" s="784"/>
      <c r="AQ237" s="776"/>
      <c r="AR237" s="783"/>
      <c r="AS237" s="784"/>
      <c r="AT237" s="784"/>
      <c r="AU237" s="784"/>
      <c r="AV237" s="784"/>
      <c r="AW237" s="784"/>
      <c r="AX237" s="784"/>
      <c r="AY237" s="784"/>
      <c r="AZ237" s="784"/>
      <c r="BA237" s="784"/>
      <c r="BB237" s="784"/>
      <c r="BC237" s="776"/>
      <c r="BD237" s="9"/>
    </row>
    <row r="238" spans="2:65" ht="5.15" customHeight="1" x14ac:dyDescent="0.2">
      <c r="B238" s="4"/>
      <c r="C238" s="786" t="s">
        <v>162</v>
      </c>
      <c r="D238" s="787"/>
      <c r="E238" s="787"/>
      <c r="F238" s="787"/>
      <c r="G238" s="787"/>
      <c r="H238" s="787"/>
      <c r="I238" s="787"/>
      <c r="J238" s="787"/>
      <c r="K238" s="787"/>
      <c r="L238" s="787"/>
      <c r="M238" s="788"/>
      <c r="N238" s="507"/>
      <c r="O238" s="508"/>
      <c r="P238" s="508"/>
      <c r="Q238" s="508"/>
      <c r="R238" s="508"/>
      <c r="S238" s="451" t="s">
        <v>13</v>
      </c>
      <c r="T238" s="779" t="str">
        <f>IF($T$212="","",IF(N238="","",ROUNDDOWN(N238*IF($V$216=8,0,IF($V$216=5,1,$V$216/10))*$T$212/$AS$200,0)))</f>
        <v/>
      </c>
      <c r="U238" s="780"/>
      <c r="V238" s="780"/>
      <c r="W238" s="780"/>
      <c r="X238" s="780"/>
      <c r="Y238" s="780"/>
      <c r="Z238" s="780"/>
      <c r="AA238" s="780"/>
      <c r="AB238" s="780"/>
      <c r="AC238" s="780"/>
      <c r="AD238" s="780"/>
      <c r="AE238" s="1009" t="s">
        <v>13</v>
      </c>
      <c r="AF238" s="779" t="str">
        <f>IF($AF$212="","",IF(N238="","",ROUNDDOWN(N238*IF($AH$216=8,0,IF($AH$216=5,1,$AH$216/10))*$AF$212/$AS$200,0)))</f>
        <v/>
      </c>
      <c r="AG238" s="780"/>
      <c r="AH238" s="780"/>
      <c r="AI238" s="780"/>
      <c r="AJ238" s="780"/>
      <c r="AK238" s="780"/>
      <c r="AL238" s="780"/>
      <c r="AM238" s="780"/>
      <c r="AN238" s="780"/>
      <c r="AO238" s="780"/>
      <c r="AP238" s="780"/>
      <c r="AQ238" s="774" t="s">
        <v>13</v>
      </c>
      <c r="AR238" s="779" t="str">
        <f>IF($AR$212="","",IF(N238="","",ROUNDDOWN(N238*IF($AT$216=8,0,IF($AT$216=5,1,$AT$216/10))*$AR$212/$AS$200,0)))</f>
        <v/>
      </c>
      <c r="AS238" s="780"/>
      <c r="AT238" s="780"/>
      <c r="AU238" s="780"/>
      <c r="AV238" s="780"/>
      <c r="AW238" s="780"/>
      <c r="AX238" s="780"/>
      <c r="AY238" s="780"/>
      <c r="AZ238" s="780"/>
      <c r="BA238" s="780"/>
      <c r="BB238" s="780"/>
      <c r="BC238" s="774" t="s">
        <v>13</v>
      </c>
      <c r="BD238" s="9"/>
    </row>
    <row r="239" spans="2:65" ht="5.15" customHeight="1" x14ac:dyDescent="0.2">
      <c r="B239" s="4"/>
      <c r="C239" s="789"/>
      <c r="D239" s="790"/>
      <c r="E239" s="790"/>
      <c r="F239" s="790"/>
      <c r="G239" s="790"/>
      <c r="H239" s="790"/>
      <c r="I239" s="790"/>
      <c r="J239" s="790"/>
      <c r="K239" s="790"/>
      <c r="L239" s="790"/>
      <c r="M239" s="791"/>
      <c r="N239" s="509"/>
      <c r="O239" s="510"/>
      <c r="P239" s="510"/>
      <c r="Q239" s="510"/>
      <c r="R239" s="510"/>
      <c r="S239" s="452"/>
      <c r="T239" s="781"/>
      <c r="U239" s="782"/>
      <c r="V239" s="782"/>
      <c r="W239" s="782"/>
      <c r="X239" s="782"/>
      <c r="Y239" s="782"/>
      <c r="Z239" s="782"/>
      <c r="AA239" s="782"/>
      <c r="AB239" s="782"/>
      <c r="AC239" s="782"/>
      <c r="AD239" s="782"/>
      <c r="AE239" s="1010"/>
      <c r="AF239" s="781"/>
      <c r="AG239" s="782"/>
      <c r="AH239" s="782"/>
      <c r="AI239" s="782"/>
      <c r="AJ239" s="782"/>
      <c r="AK239" s="782"/>
      <c r="AL239" s="782"/>
      <c r="AM239" s="782"/>
      <c r="AN239" s="782"/>
      <c r="AO239" s="782"/>
      <c r="AP239" s="782"/>
      <c r="AQ239" s="775"/>
      <c r="AR239" s="781"/>
      <c r="AS239" s="782"/>
      <c r="AT239" s="782"/>
      <c r="AU239" s="782"/>
      <c r="AV239" s="782"/>
      <c r="AW239" s="782"/>
      <c r="AX239" s="782"/>
      <c r="AY239" s="782"/>
      <c r="AZ239" s="782"/>
      <c r="BA239" s="782"/>
      <c r="BB239" s="782"/>
      <c r="BC239" s="775"/>
      <c r="BD239" s="9"/>
    </row>
    <row r="240" spans="2:65" ht="5.15" customHeight="1" thickBot="1" x14ac:dyDescent="0.25">
      <c r="B240" s="4"/>
      <c r="C240" s="1006"/>
      <c r="D240" s="1007"/>
      <c r="E240" s="1007"/>
      <c r="F240" s="1007"/>
      <c r="G240" s="1007"/>
      <c r="H240" s="1007"/>
      <c r="I240" s="1007"/>
      <c r="J240" s="1007"/>
      <c r="K240" s="1007"/>
      <c r="L240" s="1007"/>
      <c r="M240" s="1008"/>
      <c r="N240" s="694"/>
      <c r="O240" s="695"/>
      <c r="P240" s="695"/>
      <c r="Q240" s="695"/>
      <c r="R240" s="695"/>
      <c r="S240" s="696"/>
      <c r="T240" s="1013"/>
      <c r="U240" s="1014"/>
      <c r="V240" s="1014"/>
      <c r="W240" s="1014"/>
      <c r="X240" s="1014"/>
      <c r="Y240" s="1014"/>
      <c r="Z240" s="1014"/>
      <c r="AA240" s="1014"/>
      <c r="AB240" s="1014"/>
      <c r="AC240" s="1014"/>
      <c r="AD240" s="1014"/>
      <c r="AE240" s="1012"/>
      <c r="AF240" s="1013"/>
      <c r="AG240" s="1014"/>
      <c r="AH240" s="1014"/>
      <c r="AI240" s="1014"/>
      <c r="AJ240" s="1014"/>
      <c r="AK240" s="1014"/>
      <c r="AL240" s="1014"/>
      <c r="AM240" s="1014"/>
      <c r="AN240" s="1014"/>
      <c r="AO240" s="1014"/>
      <c r="AP240" s="1014"/>
      <c r="AQ240" s="1024"/>
      <c r="AR240" s="1013"/>
      <c r="AS240" s="1014"/>
      <c r="AT240" s="1014"/>
      <c r="AU240" s="1014"/>
      <c r="AV240" s="1014"/>
      <c r="AW240" s="1014"/>
      <c r="AX240" s="1014"/>
      <c r="AY240" s="1014"/>
      <c r="AZ240" s="1014"/>
      <c r="BA240" s="1014"/>
      <c r="BB240" s="1014"/>
      <c r="BC240" s="1024"/>
      <c r="BD240" s="9"/>
    </row>
    <row r="241" spans="2:56" ht="5.15" customHeight="1" thickTop="1" x14ac:dyDescent="0.2">
      <c r="B241" s="4"/>
      <c r="C241" s="657" t="s">
        <v>106</v>
      </c>
      <c r="D241" s="537"/>
      <c r="E241" s="537"/>
      <c r="F241" s="537"/>
      <c r="G241" s="537"/>
      <c r="H241" s="537"/>
      <c r="I241" s="537"/>
      <c r="J241" s="537"/>
      <c r="K241" s="537"/>
      <c r="L241" s="537"/>
      <c r="M241" s="537"/>
      <c r="N241" s="537"/>
      <c r="O241" s="537"/>
      <c r="P241" s="537"/>
      <c r="Q241" s="537"/>
      <c r="R241" s="537"/>
      <c r="S241" s="643"/>
      <c r="T241" s="531" t="str">
        <f>IF(T212="","",SUM(T226:AD240))</f>
        <v/>
      </c>
      <c r="U241" s="811"/>
      <c r="V241" s="811"/>
      <c r="W241" s="811"/>
      <c r="X241" s="811"/>
      <c r="Y241" s="811"/>
      <c r="Z241" s="811"/>
      <c r="AA241" s="811"/>
      <c r="AB241" s="811"/>
      <c r="AC241" s="811"/>
      <c r="AD241" s="811"/>
      <c r="AE241" s="537" t="s">
        <v>13</v>
      </c>
      <c r="AF241" s="638" t="str">
        <f>IF(AF212="","",SUM(AF226:AP240))</f>
        <v/>
      </c>
      <c r="AG241" s="811"/>
      <c r="AH241" s="811"/>
      <c r="AI241" s="811"/>
      <c r="AJ241" s="811"/>
      <c r="AK241" s="811"/>
      <c r="AL241" s="811"/>
      <c r="AM241" s="811"/>
      <c r="AN241" s="811"/>
      <c r="AO241" s="811"/>
      <c r="AP241" s="811"/>
      <c r="AQ241" s="643" t="s">
        <v>13</v>
      </c>
      <c r="AR241" s="811" t="str">
        <f>IF(AR212="","",SUM(AR226:BB240))</f>
        <v/>
      </c>
      <c r="AS241" s="811"/>
      <c r="AT241" s="811"/>
      <c r="AU241" s="811"/>
      <c r="AV241" s="811"/>
      <c r="AW241" s="811"/>
      <c r="AX241" s="811"/>
      <c r="AY241" s="811"/>
      <c r="AZ241" s="811"/>
      <c r="BA241" s="811"/>
      <c r="BB241" s="811"/>
      <c r="BC241" s="643" t="s">
        <v>13</v>
      </c>
      <c r="BD241" s="9"/>
    </row>
    <row r="242" spans="2:56" ht="5.15" customHeight="1" x14ac:dyDescent="0.2">
      <c r="B242" s="4"/>
      <c r="C242" s="576"/>
      <c r="D242" s="379"/>
      <c r="E242" s="379"/>
      <c r="F242" s="379"/>
      <c r="G242" s="379"/>
      <c r="H242" s="379"/>
      <c r="I242" s="379"/>
      <c r="J242" s="379"/>
      <c r="K242" s="379"/>
      <c r="L242" s="379"/>
      <c r="M242" s="379"/>
      <c r="N242" s="379"/>
      <c r="O242" s="379"/>
      <c r="P242" s="379"/>
      <c r="Q242" s="379"/>
      <c r="R242" s="379"/>
      <c r="S242" s="452"/>
      <c r="T242" s="456"/>
      <c r="U242" s="457"/>
      <c r="V242" s="457"/>
      <c r="W242" s="457"/>
      <c r="X242" s="457"/>
      <c r="Y242" s="457"/>
      <c r="Z242" s="457"/>
      <c r="AA242" s="457"/>
      <c r="AB242" s="457"/>
      <c r="AC242" s="457"/>
      <c r="AD242" s="457"/>
      <c r="AE242" s="379"/>
      <c r="AF242" s="640"/>
      <c r="AG242" s="457"/>
      <c r="AH242" s="457"/>
      <c r="AI242" s="457"/>
      <c r="AJ242" s="457"/>
      <c r="AK242" s="457"/>
      <c r="AL242" s="457"/>
      <c r="AM242" s="457"/>
      <c r="AN242" s="457"/>
      <c r="AO242" s="457"/>
      <c r="AP242" s="457"/>
      <c r="AQ242" s="452"/>
      <c r="AR242" s="457"/>
      <c r="AS242" s="457"/>
      <c r="AT242" s="457"/>
      <c r="AU242" s="457"/>
      <c r="AV242" s="457"/>
      <c r="AW242" s="457"/>
      <c r="AX242" s="457"/>
      <c r="AY242" s="457"/>
      <c r="AZ242" s="457"/>
      <c r="BA242" s="457"/>
      <c r="BB242" s="457"/>
      <c r="BC242" s="452"/>
      <c r="BD242" s="9"/>
    </row>
    <row r="243" spans="2:56" ht="5.15" customHeight="1" thickBot="1" x14ac:dyDescent="0.25">
      <c r="B243" s="4"/>
      <c r="C243" s="577"/>
      <c r="D243" s="538"/>
      <c r="E243" s="538"/>
      <c r="F243" s="538"/>
      <c r="G243" s="538"/>
      <c r="H243" s="538"/>
      <c r="I243" s="538"/>
      <c r="J243" s="538"/>
      <c r="K243" s="538"/>
      <c r="L243" s="538"/>
      <c r="M243" s="538"/>
      <c r="N243" s="538"/>
      <c r="O243" s="538"/>
      <c r="P243" s="538"/>
      <c r="Q243" s="538"/>
      <c r="R243" s="538"/>
      <c r="S243" s="644"/>
      <c r="T243" s="536"/>
      <c r="U243" s="747"/>
      <c r="V243" s="747"/>
      <c r="W243" s="747"/>
      <c r="X243" s="747"/>
      <c r="Y243" s="747"/>
      <c r="Z243" s="747"/>
      <c r="AA243" s="747"/>
      <c r="AB243" s="747"/>
      <c r="AC243" s="747"/>
      <c r="AD243" s="747"/>
      <c r="AE243" s="538"/>
      <c r="AF243" s="642"/>
      <c r="AG243" s="747"/>
      <c r="AH243" s="747"/>
      <c r="AI243" s="747"/>
      <c r="AJ243" s="747"/>
      <c r="AK243" s="747"/>
      <c r="AL243" s="747"/>
      <c r="AM243" s="747"/>
      <c r="AN243" s="747"/>
      <c r="AO243" s="747"/>
      <c r="AP243" s="747"/>
      <c r="AQ243" s="644"/>
      <c r="AR243" s="747"/>
      <c r="AS243" s="747"/>
      <c r="AT243" s="747"/>
      <c r="AU243" s="747"/>
      <c r="AV243" s="747"/>
      <c r="AW243" s="747"/>
      <c r="AX243" s="747"/>
      <c r="AY243" s="747"/>
      <c r="AZ243" s="747"/>
      <c r="BA243" s="747"/>
      <c r="BB243" s="747"/>
      <c r="BC243" s="644"/>
      <c r="BD243" s="9"/>
    </row>
    <row r="244" spans="2:56" ht="5.15" customHeight="1" x14ac:dyDescent="0.2">
      <c r="B244" s="4"/>
      <c r="C244" s="574" t="s">
        <v>82</v>
      </c>
      <c r="D244" s="575"/>
      <c r="E244" s="575"/>
      <c r="F244" s="575"/>
      <c r="G244" s="575"/>
      <c r="H244" s="575"/>
      <c r="I244" s="575"/>
      <c r="J244" s="575"/>
      <c r="K244" s="575"/>
      <c r="L244" s="575"/>
      <c r="M244" s="575"/>
      <c r="N244" s="575"/>
      <c r="O244" s="575"/>
      <c r="P244" s="575"/>
      <c r="Q244" s="575"/>
      <c r="R244" s="575"/>
      <c r="S244" s="645"/>
      <c r="T244" s="574" t="s">
        <v>163</v>
      </c>
      <c r="U244" s="575"/>
      <c r="V244" s="575"/>
      <c r="W244" s="575"/>
      <c r="X244" s="575"/>
      <c r="Y244" s="575"/>
      <c r="Z244" s="575"/>
      <c r="AA244" s="575"/>
      <c r="AB244" s="575"/>
      <c r="AC244" s="575"/>
      <c r="AD244" s="575"/>
      <c r="AE244" s="645"/>
      <c r="AF244" s="574" t="s">
        <v>165</v>
      </c>
      <c r="AG244" s="575"/>
      <c r="AH244" s="575"/>
      <c r="AI244" s="575"/>
      <c r="AJ244" s="575"/>
      <c r="AK244" s="575"/>
      <c r="AL244" s="575"/>
      <c r="AM244" s="575"/>
      <c r="AN244" s="575"/>
      <c r="AO244" s="575"/>
      <c r="AP244" s="575"/>
      <c r="AQ244" s="645"/>
      <c r="AR244" s="574" t="s">
        <v>166</v>
      </c>
      <c r="AS244" s="575"/>
      <c r="AT244" s="575"/>
      <c r="AU244" s="575"/>
      <c r="AV244" s="575"/>
      <c r="AW244" s="575"/>
      <c r="AX244" s="575"/>
      <c r="AY244" s="575"/>
      <c r="AZ244" s="575"/>
      <c r="BA244" s="575"/>
      <c r="BB244" s="575"/>
      <c r="BC244" s="645"/>
      <c r="BD244" s="9"/>
    </row>
    <row r="245" spans="2:56" ht="5.15" customHeight="1" x14ac:dyDescent="0.2">
      <c r="B245" s="4"/>
      <c r="C245" s="576"/>
      <c r="D245" s="379"/>
      <c r="E245" s="379"/>
      <c r="F245" s="379"/>
      <c r="G245" s="379"/>
      <c r="H245" s="379"/>
      <c r="I245" s="379"/>
      <c r="J245" s="379"/>
      <c r="K245" s="379"/>
      <c r="L245" s="379"/>
      <c r="M245" s="379"/>
      <c r="N245" s="379"/>
      <c r="O245" s="379"/>
      <c r="P245" s="379"/>
      <c r="Q245" s="379"/>
      <c r="R245" s="379"/>
      <c r="S245" s="452"/>
      <c r="T245" s="576"/>
      <c r="U245" s="379"/>
      <c r="V245" s="379"/>
      <c r="W245" s="379"/>
      <c r="X245" s="379"/>
      <c r="Y245" s="379"/>
      <c r="Z245" s="379"/>
      <c r="AA245" s="379"/>
      <c r="AB245" s="379"/>
      <c r="AC245" s="379"/>
      <c r="AD245" s="379"/>
      <c r="AE245" s="452"/>
      <c r="AF245" s="576"/>
      <c r="AG245" s="379"/>
      <c r="AH245" s="379"/>
      <c r="AI245" s="379"/>
      <c r="AJ245" s="379"/>
      <c r="AK245" s="379"/>
      <c r="AL245" s="379"/>
      <c r="AM245" s="379"/>
      <c r="AN245" s="379"/>
      <c r="AO245" s="379"/>
      <c r="AP245" s="379"/>
      <c r="AQ245" s="452"/>
      <c r="AR245" s="576"/>
      <c r="AS245" s="379"/>
      <c r="AT245" s="379"/>
      <c r="AU245" s="379"/>
      <c r="AV245" s="379"/>
      <c r="AW245" s="379"/>
      <c r="AX245" s="379"/>
      <c r="AY245" s="379"/>
      <c r="AZ245" s="379"/>
      <c r="BA245" s="379"/>
      <c r="BB245" s="379"/>
      <c r="BC245" s="452"/>
      <c r="BD245" s="9"/>
    </row>
    <row r="246" spans="2:56" ht="5.15" customHeight="1" x14ac:dyDescent="0.2">
      <c r="B246" s="4"/>
      <c r="C246" s="778"/>
      <c r="D246" s="382"/>
      <c r="E246" s="382"/>
      <c r="F246" s="382"/>
      <c r="G246" s="382"/>
      <c r="H246" s="382"/>
      <c r="I246" s="382"/>
      <c r="J246" s="382"/>
      <c r="K246" s="382"/>
      <c r="L246" s="382"/>
      <c r="M246" s="382"/>
      <c r="N246" s="382"/>
      <c r="O246" s="382"/>
      <c r="P246" s="382"/>
      <c r="Q246" s="382"/>
      <c r="R246" s="382"/>
      <c r="S246" s="453"/>
      <c r="T246" s="576"/>
      <c r="U246" s="379"/>
      <c r="V246" s="379"/>
      <c r="W246" s="379"/>
      <c r="X246" s="379"/>
      <c r="Y246" s="379"/>
      <c r="Z246" s="379"/>
      <c r="AA246" s="379"/>
      <c r="AB246" s="379"/>
      <c r="AC246" s="379"/>
      <c r="AD246" s="379"/>
      <c r="AE246" s="452"/>
      <c r="AF246" s="576"/>
      <c r="AG246" s="379"/>
      <c r="AH246" s="379"/>
      <c r="AI246" s="379"/>
      <c r="AJ246" s="379"/>
      <c r="AK246" s="379"/>
      <c r="AL246" s="379"/>
      <c r="AM246" s="379"/>
      <c r="AN246" s="379"/>
      <c r="AO246" s="379"/>
      <c r="AP246" s="379"/>
      <c r="AQ246" s="452"/>
      <c r="AR246" s="576"/>
      <c r="AS246" s="379"/>
      <c r="AT246" s="379"/>
      <c r="AU246" s="379"/>
      <c r="AV246" s="379"/>
      <c r="AW246" s="379"/>
      <c r="AX246" s="379"/>
      <c r="AY246" s="379"/>
      <c r="AZ246" s="379"/>
      <c r="BA246" s="379"/>
      <c r="BB246" s="379"/>
      <c r="BC246" s="452"/>
      <c r="BD246" s="9"/>
    </row>
    <row r="247" spans="2:56" ht="5.15" customHeight="1" x14ac:dyDescent="0.2">
      <c r="B247" s="4"/>
      <c r="C247" s="777" t="s">
        <v>87</v>
      </c>
      <c r="D247" s="376"/>
      <c r="E247" s="376"/>
      <c r="F247" s="376"/>
      <c r="G247" s="376"/>
      <c r="H247" s="376"/>
      <c r="I247" s="376"/>
      <c r="J247" s="376"/>
      <c r="K247" s="376"/>
      <c r="L247" s="376"/>
      <c r="M247" s="377"/>
      <c r="N247" s="795" t="s">
        <v>189</v>
      </c>
      <c r="O247" s="352"/>
      <c r="P247" s="352"/>
      <c r="Q247" s="352"/>
      <c r="R247" s="352"/>
      <c r="S247" s="796"/>
      <c r="T247" s="576"/>
      <c r="U247" s="379"/>
      <c r="V247" s="379"/>
      <c r="W247" s="379"/>
      <c r="X247" s="379"/>
      <c r="Y247" s="379"/>
      <c r="Z247" s="379"/>
      <c r="AA247" s="379"/>
      <c r="AB247" s="379"/>
      <c r="AC247" s="379"/>
      <c r="AD247" s="379"/>
      <c r="AE247" s="452"/>
      <c r="AF247" s="576"/>
      <c r="AG247" s="379"/>
      <c r="AH247" s="379"/>
      <c r="AI247" s="379"/>
      <c r="AJ247" s="379"/>
      <c r="AK247" s="379"/>
      <c r="AL247" s="379"/>
      <c r="AM247" s="379"/>
      <c r="AN247" s="379"/>
      <c r="AO247" s="379"/>
      <c r="AP247" s="379"/>
      <c r="AQ247" s="452"/>
      <c r="AR247" s="576"/>
      <c r="AS247" s="379"/>
      <c r="AT247" s="379"/>
      <c r="AU247" s="379"/>
      <c r="AV247" s="379"/>
      <c r="AW247" s="379"/>
      <c r="AX247" s="379"/>
      <c r="AY247" s="379"/>
      <c r="AZ247" s="379"/>
      <c r="BA247" s="379"/>
      <c r="BB247" s="379"/>
      <c r="BC247" s="452"/>
      <c r="BD247" s="9"/>
    </row>
    <row r="248" spans="2:56" ht="5.15" customHeight="1" x14ac:dyDescent="0.2">
      <c r="B248" s="4"/>
      <c r="C248" s="576"/>
      <c r="D248" s="379"/>
      <c r="E248" s="379"/>
      <c r="F248" s="379"/>
      <c r="G248" s="379"/>
      <c r="H248" s="379"/>
      <c r="I248" s="379"/>
      <c r="J248" s="379"/>
      <c r="K248" s="379"/>
      <c r="L248" s="379"/>
      <c r="M248" s="380"/>
      <c r="N248" s="797"/>
      <c r="O248" s="354"/>
      <c r="P248" s="354"/>
      <c r="Q248" s="354"/>
      <c r="R248" s="354"/>
      <c r="S248" s="798"/>
      <c r="T248" s="188"/>
      <c r="U248" s="189"/>
      <c r="V248" s="1018" t="s">
        <v>164</v>
      </c>
      <c r="W248" s="1018"/>
      <c r="X248" s="1018"/>
      <c r="Y248" s="1020" t="s">
        <v>145</v>
      </c>
      <c r="Z248" s="1020"/>
      <c r="AA248" s="1020"/>
      <c r="AB248" s="1020"/>
      <c r="AC248" s="1020"/>
      <c r="AD248" s="1020"/>
      <c r="AE248" s="1021"/>
      <c r="AF248" s="188"/>
      <c r="AG248" s="189"/>
      <c r="AH248" s="1018" t="s">
        <v>164</v>
      </c>
      <c r="AI248" s="1018"/>
      <c r="AJ248" s="1018"/>
      <c r="AK248" s="1020" t="s">
        <v>145</v>
      </c>
      <c r="AL248" s="1020"/>
      <c r="AM248" s="1020"/>
      <c r="AN248" s="1020"/>
      <c r="AO248" s="1020"/>
      <c r="AP248" s="1020"/>
      <c r="AQ248" s="1021"/>
      <c r="AR248" s="188"/>
      <c r="AS248" s="189"/>
      <c r="AT248" s="1018" t="s">
        <v>164</v>
      </c>
      <c r="AU248" s="1018"/>
      <c r="AV248" s="1018"/>
      <c r="AW248" s="1020" t="s">
        <v>145</v>
      </c>
      <c r="AX248" s="1020"/>
      <c r="AY248" s="1020"/>
      <c r="AZ248" s="1020"/>
      <c r="BA248" s="1020"/>
      <c r="BB248" s="1020"/>
      <c r="BC248" s="1021"/>
      <c r="BD248" s="9"/>
    </row>
    <row r="249" spans="2:56" ht="5.15" customHeight="1" x14ac:dyDescent="0.2">
      <c r="B249" s="4"/>
      <c r="C249" s="778"/>
      <c r="D249" s="382"/>
      <c r="E249" s="382"/>
      <c r="F249" s="382"/>
      <c r="G249" s="382"/>
      <c r="H249" s="382"/>
      <c r="I249" s="382"/>
      <c r="J249" s="382"/>
      <c r="K249" s="382"/>
      <c r="L249" s="382"/>
      <c r="M249" s="383"/>
      <c r="N249" s="799"/>
      <c r="O249" s="356"/>
      <c r="P249" s="356"/>
      <c r="Q249" s="356"/>
      <c r="R249" s="356"/>
      <c r="S249" s="800"/>
      <c r="T249" s="190"/>
      <c r="U249" s="191"/>
      <c r="V249" s="1019"/>
      <c r="W249" s="1019"/>
      <c r="X249" s="1019"/>
      <c r="Y249" s="1022"/>
      <c r="Z249" s="1022"/>
      <c r="AA249" s="1022"/>
      <c r="AB249" s="1022"/>
      <c r="AC249" s="1022"/>
      <c r="AD249" s="1022"/>
      <c r="AE249" s="1023"/>
      <c r="AF249" s="190"/>
      <c r="AG249" s="191"/>
      <c r="AH249" s="1019"/>
      <c r="AI249" s="1019"/>
      <c r="AJ249" s="1019"/>
      <c r="AK249" s="1022"/>
      <c r="AL249" s="1022"/>
      <c r="AM249" s="1022"/>
      <c r="AN249" s="1022"/>
      <c r="AO249" s="1022"/>
      <c r="AP249" s="1022"/>
      <c r="AQ249" s="1023"/>
      <c r="AR249" s="190"/>
      <c r="AS249" s="191"/>
      <c r="AT249" s="1019"/>
      <c r="AU249" s="1019"/>
      <c r="AV249" s="1019"/>
      <c r="AW249" s="1022"/>
      <c r="AX249" s="1022"/>
      <c r="AY249" s="1022"/>
      <c r="AZ249" s="1022"/>
      <c r="BA249" s="1022"/>
      <c r="BB249" s="1022"/>
      <c r="BC249" s="1023"/>
      <c r="BD249" s="9"/>
    </row>
    <row r="250" spans="2:56" ht="5.15" customHeight="1" x14ac:dyDescent="0.2">
      <c r="B250" s="4"/>
      <c r="C250" s="633"/>
      <c r="D250" s="634"/>
      <c r="E250" s="634"/>
      <c r="F250" s="634"/>
      <c r="G250" s="634"/>
      <c r="H250" s="634"/>
      <c r="I250" s="634"/>
      <c r="J250" s="634"/>
      <c r="K250" s="634"/>
      <c r="L250" s="634"/>
      <c r="M250" s="635"/>
      <c r="N250" s="507"/>
      <c r="O250" s="508"/>
      <c r="P250" s="508"/>
      <c r="Q250" s="508"/>
      <c r="R250" s="508"/>
      <c r="S250" s="451" t="s">
        <v>89</v>
      </c>
      <c r="T250" s="460" t="s">
        <v>107</v>
      </c>
      <c r="U250" s="460"/>
      <c r="V250" s="442"/>
      <c r="W250" s="443"/>
      <c r="X250" s="444"/>
      <c r="Y250" s="501" t="s">
        <v>91</v>
      </c>
      <c r="Z250" s="454" t="str">
        <f>IF($T$212="","",IF(N250="","",IF(V250="","",ROUNDDOWN(N250*V250,0))))</f>
        <v/>
      </c>
      <c r="AA250" s="455"/>
      <c r="AB250" s="455"/>
      <c r="AC250" s="455"/>
      <c r="AD250" s="455"/>
      <c r="AE250" s="376" t="s">
        <v>89</v>
      </c>
      <c r="AF250" s="463" t="s">
        <v>107</v>
      </c>
      <c r="AG250" s="460"/>
      <c r="AH250" s="442"/>
      <c r="AI250" s="443"/>
      <c r="AJ250" s="444"/>
      <c r="AK250" s="439" t="s">
        <v>91</v>
      </c>
      <c r="AL250" s="454" t="str">
        <f>IF($AF$212="","",IF(N250="","",IF(AH250="","",ROUNDDOWN(N250*AH250,0))))</f>
        <v/>
      </c>
      <c r="AM250" s="455"/>
      <c r="AN250" s="455"/>
      <c r="AO250" s="455"/>
      <c r="AP250" s="455"/>
      <c r="AQ250" s="451" t="s">
        <v>13</v>
      </c>
      <c r="AR250" s="460" t="s">
        <v>107</v>
      </c>
      <c r="AS250" s="460"/>
      <c r="AT250" s="442"/>
      <c r="AU250" s="443"/>
      <c r="AV250" s="444"/>
      <c r="AW250" s="439" t="s">
        <v>91</v>
      </c>
      <c r="AX250" s="454" t="str">
        <f>IF($AR$212="","",IF(N250="","",IF(AT250="","",ROUNDDOWN(N250*AT250,0))))</f>
        <v/>
      </c>
      <c r="AY250" s="455"/>
      <c r="AZ250" s="455"/>
      <c r="BA250" s="455"/>
      <c r="BB250" s="455"/>
      <c r="BC250" s="451" t="s">
        <v>13</v>
      </c>
      <c r="BD250" s="9"/>
    </row>
    <row r="251" spans="2:56" ht="5.15" customHeight="1" x14ac:dyDescent="0.2">
      <c r="B251" s="4"/>
      <c r="C251" s="636"/>
      <c r="D251" s="416"/>
      <c r="E251" s="416"/>
      <c r="F251" s="416"/>
      <c r="G251" s="416"/>
      <c r="H251" s="416"/>
      <c r="I251" s="416"/>
      <c r="J251" s="416"/>
      <c r="K251" s="416"/>
      <c r="L251" s="416"/>
      <c r="M251" s="417"/>
      <c r="N251" s="509"/>
      <c r="O251" s="510"/>
      <c r="P251" s="510"/>
      <c r="Q251" s="510"/>
      <c r="R251" s="510"/>
      <c r="S251" s="452"/>
      <c r="T251" s="461"/>
      <c r="U251" s="461"/>
      <c r="V251" s="445"/>
      <c r="W251" s="446"/>
      <c r="X251" s="447"/>
      <c r="Y251" s="502"/>
      <c r="Z251" s="456"/>
      <c r="AA251" s="457"/>
      <c r="AB251" s="457"/>
      <c r="AC251" s="457"/>
      <c r="AD251" s="457"/>
      <c r="AE251" s="379"/>
      <c r="AF251" s="464"/>
      <c r="AG251" s="461"/>
      <c r="AH251" s="445"/>
      <c r="AI251" s="446"/>
      <c r="AJ251" s="447"/>
      <c r="AK251" s="440"/>
      <c r="AL251" s="456"/>
      <c r="AM251" s="457"/>
      <c r="AN251" s="457"/>
      <c r="AO251" s="457"/>
      <c r="AP251" s="457"/>
      <c r="AQ251" s="452"/>
      <c r="AR251" s="461"/>
      <c r="AS251" s="461"/>
      <c r="AT251" s="445"/>
      <c r="AU251" s="446"/>
      <c r="AV251" s="447"/>
      <c r="AW251" s="440"/>
      <c r="AX251" s="456"/>
      <c r="AY251" s="457"/>
      <c r="AZ251" s="457"/>
      <c r="BA251" s="457"/>
      <c r="BB251" s="457"/>
      <c r="BC251" s="452"/>
      <c r="BD251" s="9"/>
    </row>
    <row r="252" spans="2:56" ht="5.15" customHeight="1" x14ac:dyDescent="0.2">
      <c r="B252" s="4"/>
      <c r="C252" s="636"/>
      <c r="D252" s="416"/>
      <c r="E252" s="416"/>
      <c r="F252" s="416"/>
      <c r="G252" s="416"/>
      <c r="H252" s="416"/>
      <c r="I252" s="416"/>
      <c r="J252" s="416"/>
      <c r="K252" s="416"/>
      <c r="L252" s="416"/>
      <c r="M252" s="417"/>
      <c r="N252" s="511"/>
      <c r="O252" s="512"/>
      <c r="P252" s="512"/>
      <c r="Q252" s="512"/>
      <c r="R252" s="512"/>
      <c r="S252" s="453"/>
      <c r="T252" s="462"/>
      <c r="U252" s="462"/>
      <c r="V252" s="448"/>
      <c r="W252" s="449"/>
      <c r="X252" s="450"/>
      <c r="Y252" s="503"/>
      <c r="Z252" s="458"/>
      <c r="AA252" s="459"/>
      <c r="AB252" s="459"/>
      <c r="AC252" s="459"/>
      <c r="AD252" s="459"/>
      <c r="AE252" s="382"/>
      <c r="AF252" s="465"/>
      <c r="AG252" s="462"/>
      <c r="AH252" s="448"/>
      <c r="AI252" s="449"/>
      <c r="AJ252" s="450"/>
      <c r="AK252" s="441"/>
      <c r="AL252" s="458"/>
      <c r="AM252" s="459"/>
      <c r="AN252" s="459"/>
      <c r="AO252" s="459"/>
      <c r="AP252" s="459"/>
      <c r="AQ252" s="453"/>
      <c r="AR252" s="462"/>
      <c r="AS252" s="462"/>
      <c r="AT252" s="448"/>
      <c r="AU252" s="449"/>
      <c r="AV252" s="450"/>
      <c r="AW252" s="441"/>
      <c r="AX252" s="458"/>
      <c r="AY252" s="459"/>
      <c r="AZ252" s="459"/>
      <c r="BA252" s="459"/>
      <c r="BB252" s="459"/>
      <c r="BC252" s="453"/>
      <c r="BD252" s="9"/>
    </row>
    <row r="253" spans="2:56" ht="5.15" customHeight="1" x14ac:dyDescent="0.2">
      <c r="B253" s="4"/>
      <c r="C253" s="633"/>
      <c r="D253" s="634"/>
      <c r="E253" s="634"/>
      <c r="F253" s="634"/>
      <c r="G253" s="634"/>
      <c r="H253" s="634"/>
      <c r="I253" s="634"/>
      <c r="J253" s="634"/>
      <c r="K253" s="634"/>
      <c r="L253" s="634"/>
      <c r="M253" s="635"/>
      <c r="N253" s="507"/>
      <c r="O253" s="508"/>
      <c r="P253" s="508"/>
      <c r="Q253" s="508"/>
      <c r="R253" s="508"/>
      <c r="S253" s="451" t="s">
        <v>89</v>
      </c>
      <c r="T253" s="460" t="s">
        <v>107</v>
      </c>
      <c r="U253" s="460"/>
      <c r="V253" s="442"/>
      <c r="W253" s="443"/>
      <c r="X253" s="444"/>
      <c r="Y253" s="501" t="s">
        <v>91</v>
      </c>
      <c r="Z253" s="454" t="str">
        <f t="shared" ref="Z253" si="4">IF($T$212="","",IF(N253="","",IF(V253="","",ROUNDDOWN(N253*V253,0))))</f>
        <v/>
      </c>
      <c r="AA253" s="455"/>
      <c r="AB253" s="455"/>
      <c r="AC253" s="455"/>
      <c r="AD253" s="455"/>
      <c r="AE253" s="376" t="s">
        <v>13</v>
      </c>
      <c r="AF253" s="463" t="s">
        <v>107</v>
      </c>
      <c r="AG253" s="460"/>
      <c r="AH253" s="442"/>
      <c r="AI253" s="443"/>
      <c r="AJ253" s="444"/>
      <c r="AK253" s="439" t="s">
        <v>91</v>
      </c>
      <c r="AL253" s="454" t="str">
        <f t="shared" ref="AL253" si="5">IF($AF$212="","",IF(N253="","",IF(AH253="","",ROUNDDOWN(N253*AH253,0))))</f>
        <v/>
      </c>
      <c r="AM253" s="455"/>
      <c r="AN253" s="455"/>
      <c r="AO253" s="455"/>
      <c r="AP253" s="455"/>
      <c r="AQ253" s="451" t="s">
        <v>13</v>
      </c>
      <c r="AR253" s="460" t="s">
        <v>107</v>
      </c>
      <c r="AS253" s="460"/>
      <c r="AT253" s="442"/>
      <c r="AU253" s="443"/>
      <c r="AV253" s="444"/>
      <c r="AW253" s="439" t="s">
        <v>91</v>
      </c>
      <c r="AX253" s="454" t="str">
        <f t="shared" ref="AX253" si="6">IF($AR$212="","",IF(N253="","",IF(AT253="","",ROUNDDOWN(N253*AT253,0))))</f>
        <v/>
      </c>
      <c r="AY253" s="455"/>
      <c r="AZ253" s="455"/>
      <c r="BA253" s="455"/>
      <c r="BB253" s="455"/>
      <c r="BC253" s="451" t="s">
        <v>13</v>
      </c>
      <c r="BD253" s="9"/>
    </row>
    <row r="254" spans="2:56" ht="5.15" customHeight="1" x14ac:dyDescent="0.2">
      <c r="B254" s="4"/>
      <c r="C254" s="636"/>
      <c r="D254" s="416"/>
      <c r="E254" s="416"/>
      <c r="F254" s="416"/>
      <c r="G254" s="416"/>
      <c r="H254" s="416"/>
      <c r="I254" s="416"/>
      <c r="J254" s="416"/>
      <c r="K254" s="416"/>
      <c r="L254" s="416"/>
      <c r="M254" s="417"/>
      <c r="N254" s="509"/>
      <c r="O254" s="510"/>
      <c r="P254" s="510"/>
      <c r="Q254" s="510"/>
      <c r="R254" s="510"/>
      <c r="S254" s="452"/>
      <c r="T254" s="461"/>
      <c r="U254" s="461"/>
      <c r="V254" s="445"/>
      <c r="W254" s="446"/>
      <c r="X254" s="447"/>
      <c r="Y254" s="502"/>
      <c r="Z254" s="456"/>
      <c r="AA254" s="457"/>
      <c r="AB254" s="457"/>
      <c r="AC254" s="457"/>
      <c r="AD254" s="457"/>
      <c r="AE254" s="379"/>
      <c r="AF254" s="464"/>
      <c r="AG254" s="461"/>
      <c r="AH254" s="445"/>
      <c r="AI254" s="446"/>
      <c r="AJ254" s="447"/>
      <c r="AK254" s="440"/>
      <c r="AL254" s="456"/>
      <c r="AM254" s="457"/>
      <c r="AN254" s="457"/>
      <c r="AO254" s="457"/>
      <c r="AP254" s="457"/>
      <c r="AQ254" s="452"/>
      <c r="AR254" s="461"/>
      <c r="AS254" s="461"/>
      <c r="AT254" s="445"/>
      <c r="AU254" s="446"/>
      <c r="AV254" s="447"/>
      <c r="AW254" s="440"/>
      <c r="AX254" s="456"/>
      <c r="AY254" s="457"/>
      <c r="AZ254" s="457"/>
      <c r="BA254" s="457"/>
      <c r="BB254" s="457"/>
      <c r="BC254" s="452"/>
      <c r="BD254" s="9"/>
    </row>
    <row r="255" spans="2:56" ht="5.15" customHeight="1" x14ac:dyDescent="0.2">
      <c r="B255" s="4"/>
      <c r="C255" s="636"/>
      <c r="D255" s="416"/>
      <c r="E255" s="416"/>
      <c r="F255" s="416"/>
      <c r="G255" s="416"/>
      <c r="H255" s="416"/>
      <c r="I255" s="416"/>
      <c r="J255" s="416"/>
      <c r="K255" s="416"/>
      <c r="L255" s="416"/>
      <c r="M255" s="417"/>
      <c r="N255" s="511"/>
      <c r="O255" s="512"/>
      <c r="P255" s="512"/>
      <c r="Q255" s="512"/>
      <c r="R255" s="512"/>
      <c r="S255" s="453"/>
      <c r="T255" s="462"/>
      <c r="U255" s="462"/>
      <c r="V255" s="448"/>
      <c r="W255" s="449"/>
      <c r="X255" s="450"/>
      <c r="Y255" s="503"/>
      <c r="Z255" s="458"/>
      <c r="AA255" s="459"/>
      <c r="AB255" s="459"/>
      <c r="AC255" s="459"/>
      <c r="AD255" s="459"/>
      <c r="AE255" s="382"/>
      <c r="AF255" s="465"/>
      <c r="AG255" s="462"/>
      <c r="AH255" s="448"/>
      <c r="AI255" s="449"/>
      <c r="AJ255" s="450"/>
      <c r="AK255" s="441"/>
      <c r="AL255" s="458"/>
      <c r="AM255" s="459"/>
      <c r="AN255" s="459"/>
      <c r="AO255" s="459"/>
      <c r="AP255" s="459"/>
      <c r="AQ255" s="453"/>
      <c r="AR255" s="462"/>
      <c r="AS255" s="462"/>
      <c r="AT255" s="448"/>
      <c r="AU255" s="449"/>
      <c r="AV255" s="450"/>
      <c r="AW255" s="441"/>
      <c r="AX255" s="458"/>
      <c r="AY255" s="459"/>
      <c r="AZ255" s="459"/>
      <c r="BA255" s="459"/>
      <c r="BB255" s="459"/>
      <c r="BC255" s="453"/>
      <c r="BD255" s="9"/>
    </row>
    <row r="256" spans="2:56" ht="5.15" customHeight="1" x14ac:dyDescent="0.2">
      <c r="B256" s="4"/>
      <c r="C256" s="633"/>
      <c r="D256" s="634"/>
      <c r="E256" s="634"/>
      <c r="F256" s="634"/>
      <c r="G256" s="634"/>
      <c r="H256" s="634"/>
      <c r="I256" s="634"/>
      <c r="J256" s="634"/>
      <c r="K256" s="634"/>
      <c r="L256" s="634"/>
      <c r="M256" s="635"/>
      <c r="N256" s="507"/>
      <c r="O256" s="508"/>
      <c r="P256" s="508"/>
      <c r="Q256" s="508"/>
      <c r="R256" s="508"/>
      <c r="S256" s="451" t="s">
        <v>89</v>
      </c>
      <c r="T256" s="460" t="s">
        <v>107</v>
      </c>
      <c r="U256" s="460"/>
      <c r="V256" s="442"/>
      <c r="W256" s="443"/>
      <c r="X256" s="444"/>
      <c r="Y256" s="501" t="s">
        <v>91</v>
      </c>
      <c r="Z256" s="454" t="str">
        <f t="shared" ref="Z256" si="7">IF($T$212="","",IF(N256="","",IF(V256="","",ROUNDDOWN(N256*V256,0))))</f>
        <v/>
      </c>
      <c r="AA256" s="455"/>
      <c r="AB256" s="455"/>
      <c r="AC256" s="455"/>
      <c r="AD256" s="455"/>
      <c r="AE256" s="376" t="s">
        <v>13</v>
      </c>
      <c r="AF256" s="463" t="s">
        <v>107</v>
      </c>
      <c r="AG256" s="460"/>
      <c r="AH256" s="442"/>
      <c r="AI256" s="443"/>
      <c r="AJ256" s="444"/>
      <c r="AK256" s="439" t="s">
        <v>91</v>
      </c>
      <c r="AL256" s="454" t="str">
        <f t="shared" ref="AL256" si="8">IF($AF$212="","",IF(N256="","",IF(AH256="","",ROUNDDOWN(N256*AH256,0))))</f>
        <v/>
      </c>
      <c r="AM256" s="455"/>
      <c r="AN256" s="455"/>
      <c r="AO256" s="455"/>
      <c r="AP256" s="455"/>
      <c r="AQ256" s="451" t="s">
        <v>13</v>
      </c>
      <c r="AR256" s="460" t="s">
        <v>107</v>
      </c>
      <c r="AS256" s="460"/>
      <c r="AT256" s="442"/>
      <c r="AU256" s="443"/>
      <c r="AV256" s="444"/>
      <c r="AW256" s="439" t="s">
        <v>91</v>
      </c>
      <c r="AX256" s="454" t="str">
        <f t="shared" ref="AX256" si="9">IF($AR$212="","",IF(N256="","",IF(AT256="","",ROUNDDOWN(N256*AT256,0))))</f>
        <v/>
      </c>
      <c r="AY256" s="455"/>
      <c r="AZ256" s="455"/>
      <c r="BA256" s="455"/>
      <c r="BB256" s="455"/>
      <c r="BC256" s="451" t="s">
        <v>13</v>
      </c>
      <c r="BD256" s="9"/>
    </row>
    <row r="257" spans="2:56" ht="5.15" customHeight="1" x14ac:dyDescent="0.2">
      <c r="B257" s="4"/>
      <c r="C257" s="636"/>
      <c r="D257" s="416"/>
      <c r="E257" s="416"/>
      <c r="F257" s="416"/>
      <c r="G257" s="416"/>
      <c r="H257" s="416"/>
      <c r="I257" s="416"/>
      <c r="J257" s="416"/>
      <c r="K257" s="416"/>
      <c r="L257" s="416"/>
      <c r="M257" s="417"/>
      <c r="N257" s="509"/>
      <c r="O257" s="510"/>
      <c r="P257" s="510"/>
      <c r="Q257" s="510"/>
      <c r="R257" s="510"/>
      <c r="S257" s="452"/>
      <c r="T257" s="461"/>
      <c r="U257" s="461"/>
      <c r="V257" s="445"/>
      <c r="W257" s="446"/>
      <c r="X257" s="447"/>
      <c r="Y257" s="502"/>
      <c r="Z257" s="456"/>
      <c r="AA257" s="457"/>
      <c r="AB257" s="457"/>
      <c r="AC257" s="457"/>
      <c r="AD257" s="457"/>
      <c r="AE257" s="379"/>
      <c r="AF257" s="464"/>
      <c r="AG257" s="461"/>
      <c r="AH257" s="445"/>
      <c r="AI257" s="446"/>
      <c r="AJ257" s="447"/>
      <c r="AK257" s="440"/>
      <c r="AL257" s="456"/>
      <c r="AM257" s="457"/>
      <c r="AN257" s="457"/>
      <c r="AO257" s="457"/>
      <c r="AP257" s="457"/>
      <c r="AQ257" s="452"/>
      <c r="AR257" s="461"/>
      <c r="AS257" s="461"/>
      <c r="AT257" s="445"/>
      <c r="AU257" s="446"/>
      <c r="AV257" s="447"/>
      <c r="AW257" s="440"/>
      <c r="AX257" s="456"/>
      <c r="AY257" s="457"/>
      <c r="AZ257" s="457"/>
      <c r="BA257" s="457"/>
      <c r="BB257" s="457"/>
      <c r="BC257" s="452"/>
      <c r="BD257" s="9"/>
    </row>
    <row r="258" spans="2:56" ht="5.15" customHeight="1" x14ac:dyDescent="0.2">
      <c r="B258" s="4"/>
      <c r="C258" s="636"/>
      <c r="D258" s="416"/>
      <c r="E258" s="416"/>
      <c r="F258" s="416"/>
      <c r="G258" s="416"/>
      <c r="H258" s="416"/>
      <c r="I258" s="416"/>
      <c r="J258" s="416"/>
      <c r="K258" s="416"/>
      <c r="L258" s="416"/>
      <c r="M258" s="417"/>
      <c r="N258" s="511"/>
      <c r="O258" s="512"/>
      <c r="P258" s="512"/>
      <c r="Q258" s="512"/>
      <c r="R258" s="512"/>
      <c r="S258" s="453"/>
      <c r="T258" s="462"/>
      <c r="U258" s="462"/>
      <c r="V258" s="448"/>
      <c r="W258" s="449"/>
      <c r="X258" s="450"/>
      <c r="Y258" s="503"/>
      <c r="Z258" s="458"/>
      <c r="AA258" s="459"/>
      <c r="AB258" s="459"/>
      <c r="AC258" s="459"/>
      <c r="AD258" s="459"/>
      <c r="AE258" s="382"/>
      <c r="AF258" s="465"/>
      <c r="AG258" s="462"/>
      <c r="AH258" s="448"/>
      <c r="AI258" s="449"/>
      <c r="AJ258" s="450"/>
      <c r="AK258" s="441"/>
      <c r="AL258" s="458"/>
      <c r="AM258" s="459"/>
      <c r="AN258" s="459"/>
      <c r="AO258" s="459"/>
      <c r="AP258" s="459"/>
      <c r="AQ258" s="453"/>
      <c r="AR258" s="462"/>
      <c r="AS258" s="462"/>
      <c r="AT258" s="448"/>
      <c r="AU258" s="449"/>
      <c r="AV258" s="450"/>
      <c r="AW258" s="441"/>
      <c r="AX258" s="458"/>
      <c r="AY258" s="459"/>
      <c r="AZ258" s="459"/>
      <c r="BA258" s="459"/>
      <c r="BB258" s="459"/>
      <c r="BC258" s="453"/>
      <c r="BD258" s="9"/>
    </row>
    <row r="259" spans="2:56" ht="5.15" customHeight="1" x14ac:dyDescent="0.2">
      <c r="B259" s="4"/>
      <c r="C259" s="633"/>
      <c r="D259" s="634"/>
      <c r="E259" s="634"/>
      <c r="F259" s="634"/>
      <c r="G259" s="634"/>
      <c r="H259" s="634"/>
      <c r="I259" s="634"/>
      <c r="J259" s="634"/>
      <c r="K259" s="634"/>
      <c r="L259" s="634"/>
      <c r="M259" s="635"/>
      <c r="N259" s="507"/>
      <c r="O259" s="508"/>
      <c r="P259" s="508"/>
      <c r="Q259" s="508"/>
      <c r="R259" s="508"/>
      <c r="S259" s="451" t="s">
        <v>89</v>
      </c>
      <c r="T259" s="460" t="s">
        <v>107</v>
      </c>
      <c r="U259" s="460"/>
      <c r="V259" s="442"/>
      <c r="W259" s="443"/>
      <c r="X259" s="444"/>
      <c r="Y259" s="501" t="s">
        <v>91</v>
      </c>
      <c r="Z259" s="454" t="str">
        <f t="shared" ref="Z259" si="10">IF($T$212="","",IF(N259="","",IF(V259="","",ROUNDDOWN(N259*V259,0))))</f>
        <v/>
      </c>
      <c r="AA259" s="455"/>
      <c r="AB259" s="455"/>
      <c r="AC259" s="455"/>
      <c r="AD259" s="455"/>
      <c r="AE259" s="451" t="s">
        <v>13</v>
      </c>
      <c r="AF259" s="463" t="s">
        <v>107</v>
      </c>
      <c r="AG259" s="460"/>
      <c r="AH259" s="442"/>
      <c r="AI259" s="443"/>
      <c r="AJ259" s="444"/>
      <c r="AK259" s="439" t="s">
        <v>91</v>
      </c>
      <c r="AL259" s="454" t="str">
        <f t="shared" ref="AL259" si="11">IF($AF$212="","",IF(N259="","",IF(AH259="","",ROUNDDOWN(N259*AH259,0))))</f>
        <v/>
      </c>
      <c r="AM259" s="455"/>
      <c r="AN259" s="455"/>
      <c r="AO259" s="455"/>
      <c r="AP259" s="455"/>
      <c r="AQ259" s="451" t="s">
        <v>13</v>
      </c>
      <c r="AR259" s="460" t="s">
        <v>107</v>
      </c>
      <c r="AS259" s="460"/>
      <c r="AT259" s="442"/>
      <c r="AU259" s="443"/>
      <c r="AV259" s="444"/>
      <c r="AW259" s="439" t="s">
        <v>91</v>
      </c>
      <c r="AX259" s="454" t="str">
        <f t="shared" ref="AX259" si="12">IF($AR$212="","",IF(N259="","",IF(AT259="","",ROUNDDOWN(N259*AT259,0))))</f>
        <v/>
      </c>
      <c r="AY259" s="455"/>
      <c r="AZ259" s="455"/>
      <c r="BA259" s="455"/>
      <c r="BB259" s="455"/>
      <c r="BC259" s="451" t="s">
        <v>13</v>
      </c>
      <c r="BD259" s="9"/>
    </row>
    <row r="260" spans="2:56" ht="5.15" customHeight="1" x14ac:dyDescent="0.2">
      <c r="B260" s="4"/>
      <c r="C260" s="636"/>
      <c r="D260" s="416"/>
      <c r="E260" s="416"/>
      <c r="F260" s="416"/>
      <c r="G260" s="416"/>
      <c r="H260" s="416"/>
      <c r="I260" s="416"/>
      <c r="J260" s="416"/>
      <c r="K260" s="416"/>
      <c r="L260" s="416"/>
      <c r="M260" s="417"/>
      <c r="N260" s="509"/>
      <c r="O260" s="510"/>
      <c r="P260" s="510"/>
      <c r="Q260" s="510"/>
      <c r="R260" s="510"/>
      <c r="S260" s="452"/>
      <c r="T260" s="461"/>
      <c r="U260" s="461"/>
      <c r="V260" s="445"/>
      <c r="W260" s="446"/>
      <c r="X260" s="447"/>
      <c r="Y260" s="502"/>
      <c r="Z260" s="456"/>
      <c r="AA260" s="457"/>
      <c r="AB260" s="457"/>
      <c r="AC260" s="457"/>
      <c r="AD260" s="457"/>
      <c r="AE260" s="452"/>
      <c r="AF260" s="464"/>
      <c r="AG260" s="461"/>
      <c r="AH260" s="445"/>
      <c r="AI260" s="446"/>
      <c r="AJ260" s="447"/>
      <c r="AK260" s="440"/>
      <c r="AL260" s="456"/>
      <c r="AM260" s="457"/>
      <c r="AN260" s="457"/>
      <c r="AO260" s="457"/>
      <c r="AP260" s="457"/>
      <c r="AQ260" s="452"/>
      <c r="AR260" s="461"/>
      <c r="AS260" s="461"/>
      <c r="AT260" s="445"/>
      <c r="AU260" s="446"/>
      <c r="AV260" s="447"/>
      <c r="AW260" s="440"/>
      <c r="AX260" s="456"/>
      <c r="AY260" s="457"/>
      <c r="AZ260" s="457"/>
      <c r="BA260" s="457"/>
      <c r="BB260" s="457"/>
      <c r="BC260" s="452"/>
      <c r="BD260" s="9"/>
    </row>
    <row r="261" spans="2:56" ht="5.15" customHeight="1" x14ac:dyDescent="0.2">
      <c r="B261" s="4"/>
      <c r="C261" s="636"/>
      <c r="D261" s="416"/>
      <c r="E261" s="416"/>
      <c r="F261" s="416"/>
      <c r="G261" s="416"/>
      <c r="H261" s="416"/>
      <c r="I261" s="416"/>
      <c r="J261" s="416"/>
      <c r="K261" s="416"/>
      <c r="L261" s="416"/>
      <c r="M261" s="417"/>
      <c r="N261" s="511"/>
      <c r="O261" s="512"/>
      <c r="P261" s="512"/>
      <c r="Q261" s="512"/>
      <c r="R261" s="512"/>
      <c r="S261" s="453"/>
      <c r="T261" s="462"/>
      <c r="U261" s="462"/>
      <c r="V261" s="448"/>
      <c r="W261" s="449"/>
      <c r="X261" s="450"/>
      <c r="Y261" s="503"/>
      <c r="Z261" s="458"/>
      <c r="AA261" s="459"/>
      <c r="AB261" s="459"/>
      <c r="AC261" s="459"/>
      <c r="AD261" s="459"/>
      <c r="AE261" s="453"/>
      <c r="AF261" s="465"/>
      <c r="AG261" s="462"/>
      <c r="AH261" s="448"/>
      <c r="AI261" s="449"/>
      <c r="AJ261" s="450"/>
      <c r="AK261" s="441"/>
      <c r="AL261" s="458"/>
      <c r="AM261" s="459"/>
      <c r="AN261" s="459"/>
      <c r="AO261" s="459"/>
      <c r="AP261" s="459"/>
      <c r="AQ261" s="453"/>
      <c r="AR261" s="462"/>
      <c r="AS261" s="462"/>
      <c r="AT261" s="448"/>
      <c r="AU261" s="449"/>
      <c r="AV261" s="450"/>
      <c r="AW261" s="441"/>
      <c r="AX261" s="458"/>
      <c r="AY261" s="459"/>
      <c r="AZ261" s="459"/>
      <c r="BA261" s="459"/>
      <c r="BB261" s="459"/>
      <c r="BC261" s="453"/>
      <c r="BD261" s="9"/>
    </row>
    <row r="262" spans="2:56" ht="5.15" customHeight="1" x14ac:dyDescent="0.2">
      <c r="B262" s="4"/>
      <c r="C262" s="633"/>
      <c r="D262" s="634"/>
      <c r="E262" s="634"/>
      <c r="F262" s="634"/>
      <c r="G262" s="634"/>
      <c r="H262" s="634"/>
      <c r="I262" s="634"/>
      <c r="J262" s="634"/>
      <c r="K262" s="634"/>
      <c r="L262" s="634"/>
      <c r="M262" s="635"/>
      <c r="N262" s="507"/>
      <c r="O262" s="508"/>
      <c r="P262" s="508"/>
      <c r="Q262" s="508"/>
      <c r="R262" s="508"/>
      <c r="S262" s="451" t="s">
        <v>89</v>
      </c>
      <c r="T262" s="460" t="s">
        <v>107</v>
      </c>
      <c r="U262" s="504"/>
      <c r="V262" s="442"/>
      <c r="W262" s="443"/>
      <c r="X262" s="444"/>
      <c r="Y262" s="439" t="s">
        <v>91</v>
      </c>
      <c r="Z262" s="454" t="str">
        <f>IF($T$212="","",IF(N262="","",IF(V262="","",ROUNDDOWN(N262*V262,0))))</f>
        <v/>
      </c>
      <c r="AA262" s="455"/>
      <c r="AB262" s="455"/>
      <c r="AC262" s="455"/>
      <c r="AD262" s="455"/>
      <c r="AE262" s="376" t="s">
        <v>89</v>
      </c>
      <c r="AF262" s="463" t="s">
        <v>107</v>
      </c>
      <c r="AG262" s="504"/>
      <c r="AH262" s="442"/>
      <c r="AI262" s="443"/>
      <c r="AJ262" s="444"/>
      <c r="AK262" s="439" t="s">
        <v>91</v>
      </c>
      <c r="AL262" s="454" t="str">
        <f>IF($AF$212="","",IF(N262="","",IF(AH262="","",ROUNDDOWN(N262*AH262,0))))</f>
        <v/>
      </c>
      <c r="AM262" s="455"/>
      <c r="AN262" s="455"/>
      <c r="AO262" s="455"/>
      <c r="AP262" s="455"/>
      <c r="AQ262" s="451" t="s">
        <v>13</v>
      </c>
      <c r="AR262" s="463" t="s">
        <v>107</v>
      </c>
      <c r="AS262" s="504"/>
      <c r="AT262" s="442"/>
      <c r="AU262" s="443"/>
      <c r="AV262" s="444"/>
      <c r="AW262" s="439" t="s">
        <v>91</v>
      </c>
      <c r="AX262" s="454" t="str">
        <f>IF($AR$212="","",IF(N262="","",IF(AT262="","",ROUNDDOWN(N262*AT262,0))))</f>
        <v/>
      </c>
      <c r="AY262" s="455"/>
      <c r="AZ262" s="455"/>
      <c r="BA262" s="455"/>
      <c r="BB262" s="455"/>
      <c r="BC262" s="451" t="s">
        <v>13</v>
      </c>
      <c r="BD262" s="9"/>
    </row>
    <row r="263" spans="2:56" ht="5.15" customHeight="1" x14ac:dyDescent="0.2">
      <c r="B263" s="4"/>
      <c r="C263" s="636"/>
      <c r="D263" s="416"/>
      <c r="E263" s="416"/>
      <c r="F263" s="416"/>
      <c r="G263" s="416"/>
      <c r="H263" s="416"/>
      <c r="I263" s="416"/>
      <c r="J263" s="416"/>
      <c r="K263" s="416"/>
      <c r="L263" s="416"/>
      <c r="M263" s="417"/>
      <c r="N263" s="509"/>
      <c r="O263" s="510"/>
      <c r="P263" s="510"/>
      <c r="Q263" s="510"/>
      <c r="R263" s="510"/>
      <c r="S263" s="452"/>
      <c r="T263" s="461"/>
      <c r="U263" s="505"/>
      <c r="V263" s="445"/>
      <c r="W263" s="446"/>
      <c r="X263" s="447"/>
      <c r="Y263" s="440"/>
      <c r="Z263" s="456"/>
      <c r="AA263" s="457"/>
      <c r="AB263" s="457"/>
      <c r="AC263" s="457"/>
      <c r="AD263" s="457"/>
      <c r="AE263" s="379"/>
      <c r="AF263" s="464"/>
      <c r="AG263" s="505"/>
      <c r="AH263" s="445"/>
      <c r="AI263" s="446"/>
      <c r="AJ263" s="447"/>
      <c r="AK263" s="440"/>
      <c r="AL263" s="456"/>
      <c r="AM263" s="457"/>
      <c r="AN263" s="457"/>
      <c r="AO263" s="457"/>
      <c r="AP263" s="457"/>
      <c r="AQ263" s="452"/>
      <c r="AR263" s="464"/>
      <c r="AS263" s="505"/>
      <c r="AT263" s="445"/>
      <c r="AU263" s="446"/>
      <c r="AV263" s="447"/>
      <c r="AW263" s="440"/>
      <c r="AX263" s="456"/>
      <c r="AY263" s="457"/>
      <c r="AZ263" s="457"/>
      <c r="BA263" s="457"/>
      <c r="BB263" s="457"/>
      <c r="BC263" s="452"/>
      <c r="BD263" s="9"/>
    </row>
    <row r="264" spans="2:56" ht="5.15" customHeight="1" x14ac:dyDescent="0.2">
      <c r="B264" s="4"/>
      <c r="C264" s="636"/>
      <c r="D264" s="416"/>
      <c r="E264" s="416"/>
      <c r="F264" s="416"/>
      <c r="G264" s="416"/>
      <c r="H264" s="416"/>
      <c r="I264" s="416"/>
      <c r="J264" s="416"/>
      <c r="K264" s="416"/>
      <c r="L264" s="416"/>
      <c r="M264" s="417"/>
      <c r="N264" s="511"/>
      <c r="O264" s="512"/>
      <c r="P264" s="512"/>
      <c r="Q264" s="512"/>
      <c r="R264" s="512"/>
      <c r="S264" s="453"/>
      <c r="T264" s="462"/>
      <c r="U264" s="506"/>
      <c r="V264" s="448"/>
      <c r="W264" s="449"/>
      <c r="X264" s="450"/>
      <c r="Y264" s="441"/>
      <c r="Z264" s="458"/>
      <c r="AA264" s="459"/>
      <c r="AB264" s="459"/>
      <c r="AC264" s="459"/>
      <c r="AD264" s="459"/>
      <c r="AE264" s="382"/>
      <c r="AF264" s="465"/>
      <c r="AG264" s="506"/>
      <c r="AH264" s="448"/>
      <c r="AI264" s="449"/>
      <c r="AJ264" s="450"/>
      <c r="AK264" s="441"/>
      <c r="AL264" s="458"/>
      <c r="AM264" s="459"/>
      <c r="AN264" s="459"/>
      <c r="AO264" s="459"/>
      <c r="AP264" s="459"/>
      <c r="AQ264" s="453"/>
      <c r="AR264" s="465"/>
      <c r="AS264" s="506"/>
      <c r="AT264" s="448"/>
      <c r="AU264" s="449"/>
      <c r="AV264" s="450"/>
      <c r="AW264" s="441"/>
      <c r="AX264" s="458"/>
      <c r="AY264" s="459"/>
      <c r="AZ264" s="459"/>
      <c r="BA264" s="459"/>
      <c r="BB264" s="459"/>
      <c r="BC264" s="453"/>
      <c r="BD264" s="9"/>
    </row>
    <row r="265" spans="2:56" ht="5.15" customHeight="1" x14ac:dyDescent="0.2">
      <c r="B265" s="4"/>
      <c r="C265" s="633"/>
      <c r="D265" s="634"/>
      <c r="E265" s="634"/>
      <c r="F265" s="634"/>
      <c r="G265" s="634"/>
      <c r="H265" s="634"/>
      <c r="I265" s="634"/>
      <c r="J265" s="634"/>
      <c r="K265" s="634"/>
      <c r="L265" s="634"/>
      <c r="M265" s="635"/>
      <c r="N265" s="507"/>
      <c r="O265" s="508"/>
      <c r="P265" s="508"/>
      <c r="Q265" s="508"/>
      <c r="R265" s="508"/>
      <c r="S265" s="451" t="s">
        <v>13</v>
      </c>
      <c r="T265" s="460" t="s">
        <v>107</v>
      </c>
      <c r="U265" s="504"/>
      <c r="V265" s="442"/>
      <c r="W265" s="443"/>
      <c r="X265" s="444"/>
      <c r="Y265" s="439" t="s">
        <v>91</v>
      </c>
      <c r="Z265" s="454" t="str">
        <f>IF($T$212="","",IF(N265="","",IF(V265="","",ROUNDDOWN(N265*V265,0))))</f>
        <v/>
      </c>
      <c r="AA265" s="455"/>
      <c r="AB265" s="455"/>
      <c r="AC265" s="455"/>
      <c r="AD265" s="455"/>
      <c r="AE265" s="376" t="s">
        <v>13</v>
      </c>
      <c r="AF265" s="463" t="s">
        <v>107</v>
      </c>
      <c r="AG265" s="504"/>
      <c r="AH265" s="442"/>
      <c r="AI265" s="443"/>
      <c r="AJ265" s="444"/>
      <c r="AK265" s="439" t="s">
        <v>91</v>
      </c>
      <c r="AL265" s="454" t="str">
        <f t="shared" ref="AL265" si="13">IF($AF$212="","",IF(N265="","",IF(AH265="","",ROUNDDOWN(N265*AH265,0))))</f>
        <v/>
      </c>
      <c r="AM265" s="455"/>
      <c r="AN265" s="455"/>
      <c r="AO265" s="455"/>
      <c r="AP265" s="455"/>
      <c r="AQ265" s="451" t="s">
        <v>13</v>
      </c>
      <c r="AR265" s="463" t="s">
        <v>107</v>
      </c>
      <c r="AS265" s="504"/>
      <c r="AT265" s="442"/>
      <c r="AU265" s="443"/>
      <c r="AV265" s="444"/>
      <c r="AW265" s="439" t="s">
        <v>91</v>
      </c>
      <c r="AX265" s="454" t="str">
        <f t="shared" ref="AX265" si="14">IF($AR$212="","",IF(N265="","",IF(AT265="","",ROUNDDOWN(N265*AT265,0))))</f>
        <v/>
      </c>
      <c r="AY265" s="455"/>
      <c r="AZ265" s="455"/>
      <c r="BA265" s="455"/>
      <c r="BB265" s="455"/>
      <c r="BC265" s="451" t="s">
        <v>13</v>
      </c>
      <c r="BD265" s="9"/>
    </row>
    <row r="266" spans="2:56" ht="5.15" customHeight="1" x14ac:dyDescent="0.2">
      <c r="B266" s="4"/>
      <c r="C266" s="636"/>
      <c r="D266" s="416"/>
      <c r="E266" s="416"/>
      <c r="F266" s="416"/>
      <c r="G266" s="416"/>
      <c r="H266" s="416"/>
      <c r="I266" s="416"/>
      <c r="J266" s="416"/>
      <c r="K266" s="416"/>
      <c r="L266" s="416"/>
      <c r="M266" s="417"/>
      <c r="N266" s="509"/>
      <c r="O266" s="510"/>
      <c r="P266" s="510"/>
      <c r="Q266" s="510"/>
      <c r="R266" s="510"/>
      <c r="S266" s="452"/>
      <c r="T266" s="461"/>
      <c r="U266" s="505"/>
      <c r="V266" s="445"/>
      <c r="W266" s="446"/>
      <c r="X266" s="447"/>
      <c r="Y266" s="440"/>
      <c r="Z266" s="456"/>
      <c r="AA266" s="457"/>
      <c r="AB266" s="457"/>
      <c r="AC266" s="457"/>
      <c r="AD266" s="457"/>
      <c r="AE266" s="379"/>
      <c r="AF266" s="464"/>
      <c r="AG266" s="505"/>
      <c r="AH266" s="445"/>
      <c r="AI266" s="446"/>
      <c r="AJ266" s="447"/>
      <c r="AK266" s="440"/>
      <c r="AL266" s="456"/>
      <c r="AM266" s="457"/>
      <c r="AN266" s="457"/>
      <c r="AO266" s="457"/>
      <c r="AP266" s="457"/>
      <c r="AQ266" s="452"/>
      <c r="AR266" s="464"/>
      <c r="AS266" s="505"/>
      <c r="AT266" s="445"/>
      <c r="AU266" s="446"/>
      <c r="AV266" s="447"/>
      <c r="AW266" s="440"/>
      <c r="AX266" s="456"/>
      <c r="AY266" s="457"/>
      <c r="AZ266" s="457"/>
      <c r="BA266" s="457"/>
      <c r="BB266" s="457"/>
      <c r="BC266" s="452"/>
      <c r="BD266" s="9"/>
    </row>
    <row r="267" spans="2:56" ht="5.15" customHeight="1" x14ac:dyDescent="0.2">
      <c r="B267" s="4"/>
      <c r="C267" s="636"/>
      <c r="D267" s="416"/>
      <c r="E267" s="416"/>
      <c r="F267" s="416"/>
      <c r="G267" s="416"/>
      <c r="H267" s="416"/>
      <c r="I267" s="416"/>
      <c r="J267" s="416"/>
      <c r="K267" s="416"/>
      <c r="L267" s="416"/>
      <c r="M267" s="417"/>
      <c r="N267" s="511"/>
      <c r="O267" s="512"/>
      <c r="P267" s="512"/>
      <c r="Q267" s="512"/>
      <c r="R267" s="512"/>
      <c r="S267" s="453"/>
      <c r="T267" s="462"/>
      <c r="U267" s="506"/>
      <c r="V267" s="448"/>
      <c r="W267" s="449"/>
      <c r="X267" s="450"/>
      <c r="Y267" s="441"/>
      <c r="Z267" s="458"/>
      <c r="AA267" s="459"/>
      <c r="AB267" s="459"/>
      <c r="AC267" s="459"/>
      <c r="AD267" s="459"/>
      <c r="AE267" s="382"/>
      <c r="AF267" s="465"/>
      <c r="AG267" s="506"/>
      <c r="AH267" s="448"/>
      <c r="AI267" s="449"/>
      <c r="AJ267" s="450"/>
      <c r="AK267" s="441"/>
      <c r="AL267" s="458"/>
      <c r="AM267" s="459"/>
      <c r="AN267" s="459"/>
      <c r="AO267" s="459"/>
      <c r="AP267" s="459"/>
      <c r="AQ267" s="453"/>
      <c r="AR267" s="465"/>
      <c r="AS267" s="506"/>
      <c r="AT267" s="448"/>
      <c r="AU267" s="449"/>
      <c r="AV267" s="450"/>
      <c r="AW267" s="441"/>
      <c r="AX267" s="458"/>
      <c r="AY267" s="459"/>
      <c r="AZ267" s="459"/>
      <c r="BA267" s="459"/>
      <c r="BB267" s="459"/>
      <c r="BC267" s="453"/>
      <c r="BD267" s="9"/>
    </row>
    <row r="268" spans="2:56" ht="5.15" customHeight="1" x14ac:dyDescent="0.2">
      <c r="B268" s="4"/>
      <c r="C268" s="633"/>
      <c r="D268" s="634"/>
      <c r="E268" s="634"/>
      <c r="F268" s="634"/>
      <c r="G268" s="634"/>
      <c r="H268" s="634"/>
      <c r="I268" s="634"/>
      <c r="J268" s="634"/>
      <c r="K268" s="634"/>
      <c r="L268" s="634"/>
      <c r="M268" s="635"/>
      <c r="N268" s="507"/>
      <c r="O268" s="508"/>
      <c r="P268" s="508"/>
      <c r="Q268" s="508"/>
      <c r="R268" s="508"/>
      <c r="S268" s="451" t="s">
        <v>13</v>
      </c>
      <c r="T268" s="460" t="s">
        <v>107</v>
      </c>
      <c r="U268" s="504"/>
      <c r="V268" s="442"/>
      <c r="W268" s="443"/>
      <c r="X268" s="444"/>
      <c r="Y268" s="439" t="s">
        <v>91</v>
      </c>
      <c r="Z268" s="454" t="str">
        <f t="shared" ref="Z268" si="15">IF($T$212="","",IF(N268="","",IF(V268="","",ROUNDDOWN(N268*V268,0))))</f>
        <v/>
      </c>
      <c r="AA268" s="455"/>
      <c r="AB268" s="455"/>
      <c r="AC268" s="455"/>
      <c r="AD268" s="455"/>
      <c r="AE268" s="376" t="s">
        <v>13</v>
      </c>
      <c r="AF268" s="463" t="s">
        <v>107</v>
      </c>
      <c r="AG268" s="504"/>
      <c r="AH268" s="442"/>
      <c r="AI268" s="443"/>
      <c r="AJ268" s="444"/>
      <c r="AK268" s="439" t="s">
        <v>91</v>
      </c>
      <c r="AL268" s="454" t="str">
        <f t="shared" ref="AL268" si="16">IF($AF$212="","",IF(N268="","",IF(AH268="","",ROUNDDOWN(N268*AH268,0))))</f>
        <v/>
      </c>
      <c r="AM268" s="455"/>
      <c r="AN268" s="455"/>
      <c r="AO268" s="455"/>
      <c r="AP268" s="455"/>
      <c r="AQ268" s="451" t="s">
        <v>13</v>
      </c>
      <c r="AR268" s="463" t="s">
        <v>107</v>
      </c>
      <c r="AS268" s="504"/>
      <c r="AT268" s="442"/>
      <c r="AU268" s="443"/>
      <c r="AV268" s="444"/>
      <c r="AW268" s="439" t="s">
        <v>91</v>
      </c>
      <c r="AX268" s="454" t="str">
        <f t="shared" ref="AX268" si="17">IF($AR$212="","",IF(N268="","",IF(AT268="","",ROUNDDOWN(N268*AT268,0))))</f>
        <v/>
      </c>
      <c r="AY268" s="455"/>
      <c r="AZ268" s="455"/>
      <c r="BA268" s="455"/>
      <c r="BB268" s="455"/>
      <c r="BC268" s="451" t="s">
        <v>13</v>
      </c>
      <c r="BD268" s="9"/>
    </row>
    <row r="269" spans="2:56" ht="5.15" customHeight="1" x14ac:dyDescent="0.2">
      <c r="B269" s="4"/>
      <c r="C269" s="636"/>
      <c r="D269" s="416"/>
      <c r="E269" s="416"/>
      <c r="F269" s="416"/>
      <c r="G269" s="416"/>
      <c r="H269" s="416"/>
      <c r="I269" s="416"/>
      <c r="J269" s="416"/>
      <c r="K269" s="416"/>
      <c r="L269" s="416"/>
      <c r="M269" s="417"/>
      <c r="N269" s="509"/>
      <c r="O269" s="510"/>
      <c r="P269" s="510"/>
      <c r="Q269" s="510"/>
      <c r="R269" s="510"/>
      <c r="S269" s="452"/>
      <c r="T269" s="461"/>
      <c r="U269" s="505"/>
      <c r="V269" s="445"/>
      <c r="W269" s="446"/>
      <c r="X269" s="447"/>
      <c r="Y269" s="440"/>
      <c r="Z269" s="456"/>
      <c r="AA269" s="457"/>
      <c r="AB269" s="457"/>
      <c r="AC269" s="457"/>
      <c r="AD269" s="457"/>
      <c r="AE269" s="379"/>
      <c r="AF269" s="464"/>
      <c r="AG269" s="505"/>
      <c r="AH269" s="445"/>
      <c r="AI269" s="446"/>
      <c r="AJ269" s="447"/>
      <c r="AK269" s="440"/>
      <c r="AL269" s="456"/>
      <c r="AM269" s="457"/>
      <c r="AN269" s="457"/>
      <c r="AO269" s="457"/>
      <c r="AP269" s="457"/>
      <c r="AQ269" s="452"/>
      <c r="AR269" s="464"/>
      <c r="AS269" s="505"/>
      <c r="AT269" s="445"/>
      <c r="AU269" s="446"/>
      <c r="AV269" s="447"/>
      <c r="AW269" s="440"/>
      <c r="AX269" s="456"/>
      <c r="AY269" s="457"/>
      <c r="AZ269" s="457"/>
      <c r="BA269" s="457"/>
      <c r="BB269" s="457"/>
      <c r="BC269" s="452"/>
      <c r="BD269" s="9"/>
    </row>
    <row r="270" spans="2:56" ht="5.15" customHeight="1" x14ac:dyDescent="0.2">
      <c r="B270" s="4"/>
      <c r="C270" s="636"/>
      <c r="D270" s="416"/>
      <c r="E270" s="416"/>
      <c r="F270" s="416"/>
      <c r="G270" s="416"/>
      <c r="H270" s="416"/>
      <c r="I270" s="416"/>
      <c r="J270" s="416"/>
      <c r="K270" s="416"/>
      <c r="L270" s="416"/>
      <c r="M270" s="417"/>
      <c r="N270" s="511"/>
      <c r="O270" s="512"/>
      <c r="P270" s="512"/>
      <c r="Q270" s="512"/>
      <c r="R270" s="512"/>
      <c r="S270" s="453"/>
      <c r="T270" s="462"/>
      <c r="U270" s="506"/>
      <c r="V270" s="448"/>
      <c r="W270" s="449"/>
      <c r="X270" s="450"/>
      <c r="Y270" s="441"/>
      <c r="Z270" s="458"/>
      <c r="AA270" s="459"/>
      <c r="AB270" s="459"/>
      <c r="AC270" s="459"/>
      <c r="AD270" s="459"/>
      <c r="AE270" s="382"/>
      <c r="AF270" s="465"/>
      <c r="AG270" s="506"/>
      <c r="AH270" s="448"/>
      <c r="AI270" s="449"/>
      <c r="AJ270" s="450"/>
      <c r="AK270" s="441"/>
      <c r="AL270" s="458"/>
      <c r="AM270" s="459"/>
      <c r="AN270" s="459"/>
      <c r="AO270" s="459"/>
      <c r="AP270" s="459"/>
      <c r="AQ270" s="453"/>
      <c r="AR270" s="465"/>
      <c r="AS270" s="506"/>
      <c r="AT270" s="448"/>
      <c r="AU270" s="449"/>
      <c r="AV270" s="450"/>
      <c r="AW270" s="441"/>
      <c r="AX270" s="458"/>
      <c r="AY270" s="459"/>
      <c r="AZ270" s="459"/>
      <c r="BA270" s="459"/>
      <c r="BB270" s="459"/>
      <c r="BC270" s="453"/>
      <c r="BD270" s="9"/>
    </row>
    <row r="271" spans="2:56" ht="5.15" customHeight="1" x14ac:dyDescent="0.2">
      <c r="B271" s="4"/>
      <c r="C271" s="633"/>
      <c r="D271" s="634"/>
      <c r="E271" s="634"/>
      <c r="F271" s="634"/>
      <c r="G271" s="634"/>
      <c r="H271" s="634"/>
      <c r="I271" s="634"/>
      <c r="J271" s="634"/>
      <c r="K271" s="634"/>
      <c r="L271" s="634"/>
      <c r="M271" s="635"/>
      <c r="N271" s="507"/>
      <c r="O271" s="508"/>
      <c r="P271" s="508"/>
      <c r="Q271" s="508"/>
      <c r="R271" s="508"/>
      <c r="S271" s="451" t="s">
        <v>89</v>
      </c>
      <c r="T271" s="460" t="s">
        <v>107</v>
      </c>
      <c r="U271" s="504"/>
      <c r="V271" s="442"/>
      <c r="W271" s="443"/>
      <c r="X271" s="444"/>
      <c r="Y271" s="439" t="s">
        <v>91</v>
      </c>
      <c r="Z271" s="454" t="str">
        <f t="shared" ref="Z271" si="18">IF($T$212="","",IF(N271="","",IF(V271="","",ROUNDDOWN(N271*V271,0))))</f>
        <v/>
      </c>
      <c r="AA271" s="455"/>
      <c r="AB271" s="455"/>
      <c r="AC271" s="455"/>
      <c r="AD271" s="455"/>
      <c r="AE271" s="376" t="s">
        <v>13</v>
      </c>
      <c r="AF271" s="463" t="s">
        <v>107</v>
      </c>
      <c r="AG271" s="504"/>
      <c r="AH271" s="442"/>
      <c r="AI271" s="443"/>
      <c r="AJ271" s="444"/>
      <c r="AK271" s="439" t="s">
        <v>91</v>
      </c>
      <c r="AL271" s="454" t="str">
        <f t="shared" ref="AL271" si="19">IF($AF$212="","",IF(N271="","",IF(AH271="","",ROUNDDOWN(N271*AH271,0))))</f>
        <v/>
      </c>
      <c r="AM271" s="455"/>
      <c r="AN271" s="455"/>
      <c r="AO271" s="455"/>
      <c r="AP271" s="455"/>
      <c r="AQ271" s="451" t="s">
        <v>13</v>
      </c>
      <c r="AR271" s="463" t="s">
        <v>107</v>
      </c>
      <c r="AS271" s="504"/>
      <c r="AT271" s="442"/>
      <c r="AU271" s="443"/>
      <c r="AV271" s="444"/>
      <c r="AW271" s="439" t="s">
        <v>91</v>
      </c>
      <c r="AX271" s="454" t="str">
        <f t="shared" ref="AX271" si="20">IF($AR$212="","",IF(N271="","",IF(AT271="","",ROUNDDOWN(N271*AT271,0))))</f>
        <v/>
      </c>
      <c r="AY271" s="455"/>
      <c r="AZ271" s="455"/>
      <c r="BA271" s="455"/>
      <c r="BB271" s="455"/>
      <c r="BC271" s="451" t="s">
        <v>13</v>
      </c>
      <c r="BD271" s="9"/>
    </row>
    <row r="272" spans="2:56" ht="5.15" customHeight="1" x14ac:dyDescent="0.2">
      <c r="B272" s="4"/>
      <c r="C272" s="636"/>
      <c r="D272" s="416"/>
      <c r="E272" s="416"/>
      <c r="F272" s="416"/>
      <c r="G272" s="416"/>
      <c r="H272" s="416"/>
      <c r="I272" s="416"/>
      <c r="J272" s="416"/>
      <c r="K272" s="416"/>
      <c r="L272" s="416"/>
      <c r="M272" s="417"/>
      <c r="N272" s="509"/>
      <c r="O272" s="510"/>
      <c r="P272" s="510"/>
      <c r="Q272" s="510"/>
      <c r="R272" s="510"/>
      <c r="S272" s="452"/>
      <c r="T272" s="461"/>
      <c r="U272" s="505"/>
      <c r="V272" s="445"/>
      <c r="W272" s="446"/>
      <c r="X272" s="447"/>
      <c r="Y272" s="440"/>
      <c r="Z272" s="456"/>
      <c r="AA272" s="457"/>
      <c r="AB272" s="457"/>
      <c r="AC272" s="457"/>
      <c r="AD272" s="457"/>
      <c r="AE272" s="379"/>
      <c r="AF272" s="464"/>
      <c r="AG272" s="505"/>
      <c r="AH272" s="445"/>
      <c r="AI272" s="446"/>
      <c r="AJ272" s="447"/>
      <c r="AK272" s="440"/>
      <c r="AL272" s="456"/>
      <c r="AM272" s="457"/>
      <c r="AN272" s="457"/>
      <c r="AO272" s="457"/>
      <c r="AP272" s="457"/>
      <c r="AQ272" s="452"/>
      <c r="AR272" s="464"/>
      <c r="AS272" s="505"/>
      <c r="AT272" s="445"/>
      <c r="AU272" s="446"/>
      <c r="AV272" s="447"/>
      <c r="AW272" s="440"/>
      <c r="AX272" s="456"/>
      <c r="AY272" s="457"/>
      <c r="AZ272" s="457"/>
      <c r="BA272" s="457"/>
      <c r="BB272" s="457"/>
      <c r="BC272" s="452"/>
      <c r="BD272" s="9"/>
    </row>
    <row r="273" spans="2:56" ht="5.15" customHeight="1" thickBot="1" x14ac:dyDescent="0.25">
      <c r="B273" s="4"/>
      <c r="C273" s="636"/>
      <c r="D273" s="416"/>
      <c r="E273" s="416"/>
      <c r="F273" s="416"/>
      <c r="G273" s="416"/>
      <c r="H273" s="416"/>
      <c r="I273" s="416"/>
      <c r="J273" s="416"/>
      <c r="K273" s="416"/>
      <c r="L273" s="416"/>
      <c r="M273" s="417"/>
      <c r="N273" s="694"/>
      <c r="O273" s="695"/>
      <c r="P273" s="695"/>
      <c r="Q273" s="695"/>
      <c r="R273" s="695"/>
      <c r="S273" s="696"/>
      <c r="T273" s="462"/>
      <c r="U273" s="506"/>
      <c r="V273" s="448"/>
      <c r="W273" s="449"/>
      <c r="X273" s="450"/>
      <c r="Y273" s="441"/>
      <c r="Z273" s="458"/>
      <c r="AA273" s="459"/>
      <c r="AB273" s="459"/>
      <c r="AC273" s="459"/>
      <c r="AD273" s="459"/>
      <c r="AE273" s="382"/>
      <c r="AF273" s="683"/>
      <c r="AG273" s="684"/>
      <c r="AH273" s="448"/>
      <c r="AI273" s="449"/>
      <c r="AJ273" s="450"/>
      <c r="AK273" s="785"/>
      <c r="AL273" s="458"/>
      <c r="AM273" s="459"/>
      <c r="AN273" s="459"/>
      <c r="AO273" s="459"/>
      <c r="AP273" s="459"/>
      <c r="AQ273" s="453"/>
      <c r="AR273" s="683"/>
      <c r="AS273" s="684"/>
      <c r="AT273" s="448"/>
      <c r="AU273" s="449"/>
      <c r="AV273" s="450"/>
      <c r="AW273" s="785"/>
      <c r="AX273" s="458"/>
      <c r="AY273" s="459"/>
      <c r="AZ273" s="459"/>
      <c r="BA273" s="459"/>
      <c r="BB273" s="459"/>
      <c r="BC273" s="453"/>
      <c r="BD273" s="9"/>
    </row>
    <row r="274" spans="2:56" ht="5.15" customHeight="1" thickTop="1" x14ac:dyDescent="0.2">
      <c r="B274" s="4"/>
      <c r="C274" s="657" t="s">
        <v>108</v>
      </c>
      <c r="D274" s="537"/>
      <c r="E274" s="537"/>
      <c r="F274" s="537"/>
      <c r="G274" s="537"/>
      <c r="H274" s="537"/>
      <c r="I274" s="537"/>
      <c r="J274" s="537"/>
      <c r="K274" s="537"/>
      <c r="L274" s="537"/>
      <c r="M274" s="537"/>
      <c r="N274" s="537"/>
      <c r="O274" s="537"/>
      <c r="P274" s="537"/>
      <c r="Q274" s="537"/>
      <c r="R274" s="537"/>
      <c r="S274" s="643"/>
      <c r="T274" s="529" t="str">
        <f>IF(T212="","",SUM(Z250:AD273))</f>
        <v/>
      </c>
      <c r="U274" s="530"/>
      <c r="V274" s="530"/>
      <c r="W274" s="530"/>
      <c r="X274" s="530"/>
      <c r="Y274" s="530"/>
      <c r="Z274" s="530"/>
      <c r="AA274" s="530"/>
      <c r="AB274" s="530"/>
      <c r="AC274" s="530"/>
      <c r="AD274" s="531"/>
      <c r="AE274" s="537" t="s">
        <v>13</v>
      </c>
      <c r="AF274" s="658" t="str">
        <f>IF(AF212="","",SUM(AL250:AP273))</f>
        <v/>
      </c>
      <c r="AG274" s="530"/>
      <c r="AH274" s="530"/>
      <c r="AI274" s="530"/>
      <c r="AJ274" s="530"/>
      <c r="AK274" s="530"/>
      <c r="AL274" s="530"/>
      <c r="AM274" s="530"/>
      <c r="AN274" s="530"/>
      <c r="AO274" s="530"/>
      <c r="AP274" s="531"/>
      <c r="AQ274" s="643" t="s">
        <v>13</v>
      </c>
      <c r="AR274" s="529" t="str">
        <f>IF(AR212="","",SUM(AX250:BB273))</f>
        <v/>
      </c>
      <c r="AS274" s="530"/>
      <c r="AT274" s="530"/>
      <c r="AU274" s="530"/>
      <c r="AV274" s="530"/>
      <c r="AW274" s="530"/>
      <c r="AX274" s="530"/>
      <c r="AY274" s="530"/>
      <c r="AZ274" s="530"/>
      <c r="BA274" s="530"/>
      <c r="BB274" s="531"/>
      <c r="BC274" s="643" t="s">
        <v>13</v>
      </c>
      <c r="BD274" s="9"/>
    </row>
    <row r="275" spans="2:56" ht="5.15" customHeight="1" x14ac:dyDescent="0.2">
      <c r="B275" s="4"/>
      <c r="C275" s="576"/>
      <c r="D275" s="379"/>
      <c r="E275" s="379"/>
      <c r="F275" s="379"/>
      <c r="G275" s="379"/>
      <c r="H275" s="379"/>
      <c r="I275" s="379"/>
      <c r="J275" s="379"/>
      <c r="K275" s="379"/>
      <c r="L275" s="379"/>
      <c r="M275" s="379"/>
      <c r="N275" s="379"/>
      <c r="O275" s="379"/>
      <c r="P275" s="379"/>
      <c r="Q275" s="379"/>
      <c r="R275" s="379"/>
      <c r="S275" s="452"/>
      <c r="T275" s="532"/>
      <c r="U275" s="533"/>
      <c r="V275" s="533"/>
      <c r="W275" s="533"/>
      <c r="X275" s="533"/>
      <c r="Y275" s="533"/>
      <c r="Z275" s="533"/>
      <c r="AA275" s="533"/>
      <c r="AB275" s="533"/>
      <c r="AC275" s="533"/>
      <c r="AD275" s="456"/>
      <c r="AE275" s="379"/>
      <c r="AF275" s="659"/>
      <c r="AG275" s="533"/>
      <c r="AH275" s="533"/>
      <c r="AI275" s="533"/>
      <c r="AJ275" s="533"/>
      <c r="AK275" s="533"/>
      <c r="AL275" s="533"/>
      <c r="AM275" s="533"/>
      <c r="AN275" s="533"/>
      <c r="AO275" s="533"/>
      <c r="AP275" s="456"/>
      <c r="AQ275" s="452"/>
      <c r="AR275" s="532"/>
      <c r="AS275" s="533"/>
      <c r="AT275" s="533"/>
      <c r="AU275" s="533"/>
      <c r="AV275" s="533"/>
      <c r="AW275" s="533"/>
      <c r="AX275" s="533"/>
      <c r="AY275" s="533"/>
      <c r="AZ275" s="533"/>
      <c r="BA275" s="533"/>
      <c r="BB275" s="456"/>
      <c r="BC275" s="452"/>
      <c r="BD275" s="9"/>
    </row>
    <row r="276" spans="2:56" ht="5.15" customHeight="1" thickBot="1" x14ac:dyDescent="0.25">
      <c r="B276" s="4"/>
      <c r="C276" s="577"/>
      <c r="D276" s="538"/>
      <c r="E276" s="538"/>
      <c r="F276" s="538"/>
      <c r="G276" s="538"/>
      <c r="H276" s="538"/>
      <c r="I276" s="538"/>
      <c r="J276" s="538"/>
      <c r="K276" s="538"/>
      <c r="L276" s="538"/>
      <c r="M276" s="538"/>
      <c r="N276" s="538"/>
      <c r="O276" s="538"/>
      <c r="P276" s="538"/>
      <c r="Q276" s="538"/>
      <c r="R276" s="538"/>
      <c r="S276" s="644"/>
      <c r="T276" s="534"/>
      <c r="U276" s="535"/>
      <c r="V276" s="535"/>
      <c r="W276" s="535"/>
      <c r="X276" s="535"/>
      <c r="Y276" s="535"/>
      <c r="Z276" s="535"/>
      <c r="AA276" s="535"/>
      <c r="AB276" s="535"/>
      <c r="AC276" s="535"/>
      <c r="AD276" s="536"/>
      <c r="AE276" s="538"/>
      <c r="AF276" s="660"/>
      <c r="AG276" s="535"/>
      <c r="AH276" s="535"/>
      <c r="AI276" s="535"/>
      <c r="AJ276" s="535"/>
      <c r="AK276" s="535"/>
      <c r="AL276" s="535"/>
      <c r="AM276" s="535"/>
      <c r="AN276" s="535"/>
      <c r="AO276" s="535"/>
      <c r="AP276" s="536"/>
      <c r="AQ276" s="644"/>
      <c r="AR276" s="534"/>
      <c r="AS276" s="535"/>
      <c r="AT276" s="535"/>
      <c r="AU276" s="535"/>
      <c r="AV276" s="535"/>
      <c r="AW276" s="535"/>
      <c r="AX276" s="535"/>
      <c r="AY276" s="535"/>
      <c r="AZ276" s="535"/>
      <c r="BA276" s="535"/>
      <c r="BB276" s="536"/>
      <c r="BC276" s="644"/>
      <c r="BD276" s="9"/>
    </row>
    <row r="277" spans="2:56" ht="5.15" customHeight="1" x14ac:dyDescent="0.2">
      <c r="B277" s="4"/>
      <c r="C277" s="5"/>
      <c r="D277" s="5"/>
      <c r="E277" s="5"/>
      <c r="F277" s="5"/>
      <c r="G277" s="5"/>
      <c r="H277" s="5"/>
      <c r="I277" s="5"/>
      <c r="J277" s="5"/>
      <c r="K277" s="5"/>
      <c r="L277" s="5"/>
      <c r="M277" s="5"/>
      <c r="N277" s="5"/>
      <c r="O277" s="5"/>
      <c r="P277" s="5"/>
      <c r="Q277" s="5"/>
      <c r="R277" s="5"/>
      <c r="S277" s="5"/>
      <c r="T277" s="123"/>
      <c r="U277" s="46"/>
      <c r="V277" s="46"/>
      <c r="W277" s="46"/>
      <c r="X277" s="46"/>
      <c r="Y277" s="46"/>
      <c r="Z277" s="46"/>
      <c r="AA277" s="46"/>
      <c r="AB277" s="46"/>
      <c r="AC277" s="46"/>
      <c r="AD277" s="46"/>
      <c r="AE277" s="124"/>
      <c r="AF277" s="5"/>
      <c r="AG277" s="5"/>
      <c r="AH277" s="5"/>
      <c r="AI277" s="5"/>
      <c r="AJ277" s="5"/>
      <c r="AK277" s="5"/>
      <c r="AL277" s="5"/>
      <c r="AM277" s="5"/>
      <c r="AN277" s="5"/>
      <c r="AO277" s="5"/>
      <c r="AP277" s="5"/>
      <c r="AQ277" s="5"/>
      <c r="AR277" s="123"/>
      <c r="AS277" s="46"/>
      <c r="AT277" s="46"/>
      <c r="AU277" s="46"/>
      <c r="AV277" s="46"/>
      <c r="AW277" s="46"/>
      <c r="AX277" s="46"/>
      <c r="AY277" s="46"/>
      <c r="AZ277" s="46"/>
      <c r="BA277" s="46"/>
      <c r="BB277" s="46"/>
      <c r="BC277" s="124"/>
      <c r="BD277" s="9"/>
    </row>
    <row r="278" spans="2:56" ht="11.5" thickBot="1" x14ac:dyDescent="0.25">
      <c r="B278" s="4"/>
      <c r="C278" s="73" t="s">
        <v>99</v>
      </c>
      <c r="D278" s="5"/>
      <c r="E278" s="5"/>
      <c r="F278" s="5"/>
      <c r="G278" s="5"/>
      <c r="H278" s="5"/>
      <c r="I278" s="5"/>
      <c r="J278" s="5"/>
      <c r="K278" s="5"/>
      <c r="L278" s="5"/>
      <c r="M278" s="5"/>
      <c r="N278" s="5"/>
      <c r="O278" s="5"/>
      <c r="P278" s="5"/>
      <c r="Q278" s="5"/>
      <c r="R278" s="5"/>
      <c r="S278" s="5"/>
      <c r="T278" s="78"/>
      <c r="U278" s="5"/>
      <c r="V278" s="5"/>
      <c r="W278" s="5"/>
      <c r="X278" s="5"/>
      <c r="Y278" s="5"/>
      <c r="Z278" s="5"/>
      <c r="AA278" s="5"/>
      <c r="AB278" s="5"/>
      <c r="AC278" s="5"/>
      <c r="AD278" s="5"/>
      <c r="AE278" s="79"/>
      <c r="AF278" s="5"/>
      <c r="AG278" s="5"/>
      <c r="AH278" s="5"/>
      <c r="AI278" s="5"/>
      <c r="AJ278" s="5"/>
      <c r="AK278" s="5"/>
      <c r="AL278" s="5"/>
      <c r="AM278" s="5"/>
      <c r="AN278" s="5"/>
      <c r="AO278" s="5"/>
      <c r="AP278" s="5"/>
      <c r="AQ278" s="5"/>
      <c r="AR278" s="78"/>
      <c r="AS278" s="5"/>
      <c r="AT278" s="5"/>
      <c r="AU278" s="5"/>
      <c r="AV278" s="5"/>
      <c r="AW278" s="5"/>
      <c r="AX278" s="5"/>
      <c r="AY278" s="5"/>
      <c r="AZ278" s="5"/>
      <c r="BA278" s="5"/>
      <c r="BB278" s="5"/>
      <c r="BC278" s="79"/>
      <c r="BD278" s="9"/>
    </row>
    <row r="279" spans="2:56" ht="5.15" customHeight="1" x14ac:dyDescent="0.2">
      <c r="B279" s="4"/>
      <c r="C279" s="731" t="s">
        <v>111</v>
      </c>
      <c r="D279" s="732"/>
      <c r="E279" s="732"/>
      <c r="F279" s="732"/>
      <c r="G279" s="732"/>
      <c r="H279" s="732"/>
      <c r="I279" s="732"/>
      <c r="J279" s="732"/>
      <c r="K279" s="732"/>
      <c r="L279" s="732"/>
      <c r="M279" s="732"/>
      <c r="N279" s="732"/>
      <c r="O279" s="732"/>
      <c r="P279" s="732"/>
      <c r="Q279" s="732"/>
      <c r="R279" s="732"/>
      <c r="S279" s="733"/>
      <c r="T279" s="661" t="str">
        <f>IF(T212="","",ROUNDDOWN(T241/T212,2))</f>
        <v/>
      </c>
      <c r="U279" s="661"/>
      <c r="V279" s="661"/>
      <c r="W279" s="661"/>
      <c r="X279" s="661"/>
      <c r="Y279" s="661"/>
      <c r="Z279" s="661"/>
      <c r="AA279" s="661"/>
      <c r="AB279" s="661"/>
      <c r="AC279" s="661"/>
      <c r="AD279" s="662"/>
      <c r="AE279" s="645" t="s">
        <v>13</v>
      </c>
      <c r="AF279" s="661" t="str">
        <f>IF(AF212="","",ROUNDDOWN(AF241/AF212,2))</f>
        <v/>
      </c>
      <c r="AG279" s="661"/>
      <c r="AH279" s="661"/>
      <c r="AI279" s="661"/>
      <c r="AJ279" s="661"/>
      <c r="AK279" s="661"/>
      <c r="AL279" s="661"/>
      <c r="AM279" s="661"/>
      <c r="AN279" s="661"/>
      <c r="AO279" s="661"/>
      <c r="AP279" s="662"/>
      <c r="AQ279" s="645" t="s">
        <v>13</v>
      </c>
      <c r="AR279" s="757" t="str">
        <f>IF(AR212="","",ROUNDDOWN(AR241/AR212,2))</f>
        <v/>
      </c>
      <c r="AS279" s="757"/>
      <c r="AT279" s="757"/>
      <c r="AU279" s="757"/>
      <c r="AV279" s="757"/>
      <c r="AW279" s="757"/>
      <c r="AX279" s="757"/>
      <c r="AY279" s="757"/>
      <c r="AZ279" s="757"/>
      <c r="BA279" s="757"/>
      <c r="BB279" s="757"/>
      <c r="BC279" s="645" t="s">
        <v>13</v>
      </c>
      <c r="BD279" s="9"/>
    </row>
    <row r="280" spans="2:56" ht="5.15" customHeight="1" x14ac:dyDescent="0.2">
      <c r="B280" s="4"/>
      <c r="C280" s="734"/>
      <c r="D280" s="543"/>
      <c r="E280" s="543"/>
      <c r="F280" s="543"/>
      <c r="G280" s="543"/>
      <c r="H280" s="543"/>
      <c r="I280" s="543"/>
      <c r="J280" s="543"/>
      <c r="K280" s="543"/>
      <c r="L280" s="543"/>
      <c r="M280" s="543"/>
      <c r="N280" s="543"/>
      <c r="O280" s="543"/>
      <c r="P280" s="543"/>
      <c r="Q280" s="543"/>
      <c r="R280" s="543"/>
      <c r="S280" s="735"/>
      <c r="T280" s="631"/>
      <c r="U280" s="631"/>
      <c r="V280" s="631"/>
      <c r="W280" s="631"/>
      <c r="X280" s="631"/>
      <c r="Y280" s="631"/>
      <c r="Z280" s="631"/>
      <c r="AA280" s="631"/>
      <c r="AB280" s="631"/>
      <c r="AC280" s="631"/>
      <c r="AD280" s="632"/>
      <c r="AE280" s="452"/>
      <c r="AF280" s="631"/>
      <c r="AG280" s="631"/>
      <c r="AH280" s="631"/>
      <c r="AI280" s="631"/>
      <c r="AJ280" s="631"/>
      <c r="AK280" s="631"/>
      <c r="AL280" s="631"/>
      <c r="AM280" s="631"/>
      <c r="AN280" s="631"/>
      <c r="AO280" s="631"/>
      <c r="AP280" s="632"/>
      <c r="AQ280" s="452"/>
      <c r="AR280" s="682"/>
      <c r="AS280" s="682"/>
      <c r="AT280" s="682"/>
      <c r="AU280" s="682"/>
      <c r="AV280" s="682"/>
      <c r="AW280" s="682"/>
      <c r="AX280" s="682"/>
      <c r="AY280" s="682"/>
      <c r="AZ280" s="682"/>
      <c r="BA280" s="682"/>
      <c r="BB280" s="682"/>
      <c r="BC280" s="452"/>
      <c r="BD280" s="9"/>
    </row>
    <row r="281" spans="2:56" ht="5.15" customHeight="1" x14ac:dyDescent="0.2">
      <c r="B281" s="4"/>
      <c r="C281" s="734"/>
      <c r="D281" s="543"/>
      <c r="E281" s="543"/>
      <c r="F281" s="543"/>
      <c r="G281" s="543"/>
      <c r="H281" s="543"/>
      <c r="I281" s="543"/>
      <c r="J281" s="543"/>
      <c r="K281" s="543"/>
      <c r="L281" s="543"/>
      <c r="M281" s="543"/>
      <c r="N281" s="543"/>
      <c r="O281" s="543"/>
      <c r="P281" s="543"/>
      <c r="Q281" s="543"/>
      <c r="R281" s="543"/>
      <c r="S281" s="735"/>
      <c r="T281" s="631"/>
      <c r="U281" s="631"/>
      <c r="V281" s="631"/>
      <c r="W281" s="631"/>
      <c r="X281" s="631"/>
      <c r="Y281" s="631"/>
      <c r="Z281" s="631"/>
      <c r="AA281" s="631"/>
      <c r="AB281" s="631"/>
      <c r="AC281" s="631"/>
      <c r="AD281" s="632"/>
      <c r="AE281" s="452"/>
      <c r="AF281" s="631"/>
      <c r="AG281" s="631"/>
      <c r="AH281" s="631"/>
      <c r="AI281" s="631"/>
      <c r="AJ281" s="631"/>
      <c r="AK281" s="631"/>
      <c r="AL281" s="631"/>
      <c r="AM281" s="631"/>
      <c r="AN281" s="631"/>
      <c r="AO281" s="631"/>
      <c r="AP281" s="632"/>
      <c r="AQ281" s="452"/>
      <c r="AR281" s="682"/>
      <c r="AS281" s="682"/>
      <c r="AT281" s="682"/>
      <c r="AU281" s="682"/>
      <c r="AV281" s="682"/>
      <c r="AW281" s="682"/>
      <c r="AX281" s="682"/>
      <c r="AY281" s="682"/>
      <c r="AZ281" s="682"/>
      <c r="BA281" s="682"/>
      <c r="BB281" s="682"/>
      <c r="BC281" s="452"/>
      <c r="BD281" s="9"/>
    </row>
    <row r="282" spans="2:56" ht="5.15" customHeight="1" x14ac:dyDescent="0.2">
      <c r="B282" s="4"/>
      <c r="C282" s="734"/>
      <c r="D282" s="543"/>
      <c r="E282" s="543"/>
      <c r="F282" s="543"/>
      <c r="G282" s="543"/>
      <c r="H282" s="543"/>
      <c r="I282" s="543"/>
      <c r="J282" s="543"/>
      <c r="K282" s="543"/>
      <c r="L282" s="543"/>
      <c r="M282" s="543"/>
      <c r="N282" s="543"/>
      <c r="O282" s="543"/>
      <c r="P282" s="543"/>
      <c r="Q282" s="543"/>
      <c r="R282" s="543"/>
      <c r="S282" s="735"/>
      <c r="T282" s="631"/>
      <c r="U282" s="631"/>
      <c r="V282" s="631"/>
      <c r="W282" s="631"/>
      <c r="X282" s="631"/>
      <c r="Y282" s="631"/>
      <c r="Z282" s="631"/>
      <c r="AA282" s="631"/>
      <c r="AB282" s="631"/>
      <c r="AC282" s="631"/>
      <c r="AD282" s="632"/>
      <c r="AE282" s="452"/>
      <c r="AF282" s="631"/>
      <c r="AG282" s="631"/>
      <c r="AH282" s="631"/>
      <c r="AI282" s="631"/>
      <c r="AJ282" s="631"/>
      <c r="AK282" s="631"/>
      <c r="AL282" s="631"/>
      <c r="AM282" s="631"/>
      <c r="AN282" s="631"/>
      <c r="AO282" s="631"/>
      <c r="AP282" s="632"/>
      <c r="AQ282" s="452"/>
      <c r="AR282" s="682"/>
      <c r="AS282" s="682"/>
      <c r="AT282" s="682"/>
      <c r="AU282" s="682"/>
      <c r="AV282" s="682"/>
      <c r="AW282" s="682"/>
      <c r="AX282" s="682"/>
      <c r="AY282" s="682"/>
      <c r="AZ282" s="682"/>
      <c r="BA282" s="682"/>
      <c r="BB282" s="682"/>
      <c r="BC282" s="452"/>
      <c r="BD282" s="9"/>
    </row>
    <row r="283" spans="2:56" ht="5.15" customHeight="1" x14ac:dyDescent="0.2">
      <c r="B283" s="4"/>
      <c r="C283" s="739"/>
      <c r="D283" s="546"/>
      <c r="E283" s="546"/>
      <c r="F283" s="546"/>
      <c r="G283" s="546"/>
      <c r="H283" s="546"/>
      <c r="I283" s="546"/>
      <c r="J283" s="546"/>
      <c r="K283" s="546"/>
      <c r="L283" s="546"/>
      <c r="M283" s="546"/>
      <c r="N283" s="546"/>
      <c r="O283" s="546"/>
      <c r="P283" s="546"/>
      <c r="Q283" s="546"/>
      <c r="R283" s="546"/>
      <c r="S283" s="740"/>
      <c r="T283" s="663"/>
      <c r="U283" s="663"/>
      <c r="V283" s="663"/>
      <c r="W283" s="663"/>
      <c r="X283" s="663"/>
      <c r="Y283" s="663"/>
      <c r="Z283" s="663"/>
      <c r="AA283" s="663"/>
      <c r="AB283" s="663"/>
      <c r="AC283" s="663"/>
      <c r="AD283" s="664"/>
      <c r="AE283" s="453"/>
      <c r="AF283" s="663"/>
      <c r="AG283" s="663"/>
      <c r="AH283" s="663"/>
      <c r="AI283" s="663"/>
      <c r="AJ283" s="663"/>
      <c r="AK283" s="663"/>
      <c r="AL283" s="663"/>
      <c r="AM283" s="663"/>
      <c r="AN283" s="663"/>
      <c r="AO283" s="663"/>
      <c r="AP283" s="664"/>
      <c r="AQ283" s="453"/>
      <c r="AR283" s="758"/>
      <c r="AS283" s="758"/>
      <c r="AT283" s="758"/>
      <c r="AU283" s="758"/>
      <c r="AV283" s="758"/>
      <c r="AW283" s="758"/>
      <c r="AX283" s="758"/>
      <c r="AY283" s="758"/>
      <c r="AZ283" s="758"/>
      <c r="BA283" s="758"/>
      <c r="BB283" s="758"/>
      <c r="BC283" s="453"/>
      <c r="BD283" s="9"/>
    </row>
    <row r="284" spans="2:56" ht="5.15" customHeight="1" x14ac:dyDescent="0.2">
      <c r="B284" s="4"/>
      <c r="C284" s="741" t="s">
        <v>110</v>
      </c>
      <c r="D284" s="540"/>
      <c r="E284" s="540"/>
      <c r="F284" s="540"/>
      <c r="G284" s="540"/>
      <c r="H284" s="540"/>
      <c r="I284" s="540"/>
      <c r="J284" s="540"/>
      <c r="K284" s="540"/>
      <c r="L284" s="540"/>
      <c r="M284" s="540"/>
      <c r="N284" s="540"/>
      <c r="O284" s="540"/>
      <c r="P284" s="540"/>
      <c r="Q284" s="540"/>
      <c r="R284" s="540"/>
      <c r="S284" s="742"/>
      <c r="T284" s="629" t="str">
        <f>IF(T212="","",ROUNDDOWN(T274/22,2))</f>
        <v/>
      </c>
      <c r="U284" s="629"/>
      <c r="V284" s="629"/>
      <c r="W284" s="629"/>
      <c r="X284" s="629"/>
      <c r="Y284" s="629"/>
      <c r="Z284" s="629"/>
      <c r="AA284" s="629"/>
      <c r="AB284" s="629"/>
      <c r="AC284" s="629"/>
      <c r="AD284" s="630"/>
      <c r="AE284" s="451" t="s">
        <v>13</v>
      </c>
      <c r="AF284" s="629" t="str">
        <f>IF(AF212="","",ROUNDDOWN(AF274/22,2))</f>
        <v/>
      </c>
      <c r="AG284" s="629"/>
      <c r="AH284" s="629"/>
      <c r="AI284" s="629"/>
      <c r="AJ284" s="629"/>
      <c r="AK284" s="629"/>
      <c r="AL284" s="629"/>
      <c r="AM284" s="629"/>
      <c r="AN284" s="629"/>
      <c r="AO284" s="629"/>
      <c r="AP284" s="630"/>
      <c r="AQ284" s="451" t="s">
        <v>13</v>
      </c>
      <c r="AR284" s="681" t="str">
        <f>IF(AR212="","",ROUNDDOWN(AR274/22,2))</f>
        <v/>
      </c>
      <c r="AS284" s="681"/>
      <c r="AT284" s="681"/>
      <c r="AU284" s="681"/>
      <c r="AV284" s="681"/>
      <c r="AW284" s="681"/>
      <c r="AX284" s="681"/>
      <c r="AY284" s="681"/>
      <c r="AZ284" s="681"/>
      <c r="BA284" s="681"/>
      <c r="BB284" s="681"/>
      <c r="BC284" s="451" t="s">
        <v>13</v>
      </c>
      <c r="BD284" s="9"/>
    </row>
    <row r="285" spans="2:56" ht="5.15" customHeight="1" x14ac:dyDescent="0.2">
      <c r="B285" s="4"/>
      <c r="C285" s="734"/>
      <c r="D285" s="543"/>
      <c r="E285" s="543"/>
      <c r="F285" s="543"/>
      <c r="G285" s="543"/>
      <c r="H285" s="543"/>
      <c r="I285" s="543"/>
      <c r="J285" s="543"/>
      <c r="K285" s="543"/>
      <c r="L285" s="543"/>
      <c r="M285" s="543"/>
      <c r="N285" s="543"/>
      <c r="O285" s="543"/>
      <c r="P285" s="543"/>
      <c r="Q285" s="543"/>
      <c r="R285" s="543"/>
      <c r="S285" s="735"/>
      <c r="T285" s="631"/>
      <c r="U285" s="631"/>
      <c r="V285" s="631"/>
      <c r="W285" s="631"/>
      <c r="X285" s="631"/>
      <c r="Y285" s="631"/>
      <c r="Z285" s="631"/>
      <c r="AA285" s="631"/>
      <c r="AB285" s="631"/>
      <c r="AC285" s="631"/>
      <c r="AD285" s="632"/>
      <c r="AE285" s="452"/>
      <c r="AF285" s="631"/>
      <c r="AG285" s="631"/>
      <c r="AH285" s="631"/>
      <c r="AI285" s="631"/>
      <c r="AJ285" s="631"/>
      <c r="AK285" s="631"/>
      <c r="AL285" s="631"/>
      <c r="AM285" s="631"/>
      <c r="AN285" s="631"/>
      <c r="AO285" s="631"/>
      <c r="AP285" s="632"/>
      <c r="AQ285" s="452"/>
      <c r="AR285" s="682"/>
      <c r="AS285" s="682"/>
      <c r="AT285" s="682"/>
      <c r="AU285" s="682"/>
      <c r="AV285" s="682"/>
      <c r="AW285" s="682"/>
      <c r="AX285" s="682"/>
      <c r="AY285" s="682"/>
      <c r="AZ285" s="682"/>
      <c r="BA285" s="682"/>
      <c r="BB285" s="682"/>
      <c r="BC285" s="452"/>
      <c r="BD285" s="9"/>
    </row>
    <row r="286" spans="2:56" ht="5.15" customHeight="1" x14ac:dyDescent="0.2">
      <c r="B286" s="4"/>
      <c r="C286" s="734"/>
      <c r="D286" s="543"/>
      <c r="E286" s="543"/>
      <c r="F286" s="543"/>
      <c r="G286" s="543"/>
      <c r="H286" s="543"/>
      <c r="I286" s="543"/>
      <c r="J286" s="543"/>
      <c r="K286" s="543"/>
      <c r="L286" s="543"/>
      <c r="M286" s="543"/>
      <c r="N286" s="543"/>
      <c r="O286" s="543"/>
      <c r="P286" s="543"/>
      <c r="Q286" s="543"/>
      <c r="R286" s="543"/>
      <c r="S286" s="735"/>
      <c r="T286" s="631"/>
      <c r="U286" s="631"/>
      <c r="V286" s="631"/>
      <c r="W286" s="631"/>
      <c r="X286" s="631"/>
      <c r="Y286" s="631"/>
      <c r="Z286" s="631"/>
      <c r="AA286" s="631"/>
      <c r="AB286" s="631"/>
      <c r="AC286" s="631"/>
      <c r="AD286" s="632"/>
      <c r="AE286" s="452"/>
      <c r="AF286" s="631"/>
      <c r="AG286" s="631"/>
      <c r="AH286" s="631"/>
      <c r="AI286" s="631"/>
      <c r="AJ286" s="631"/>
      <c r="AK286" s="631"/>
      <c r="AL286" s="631"/>
      <c r="AM286" s="631"/>
      <c r="AN286" s="631"/>
      <c r="AO286" s="631"/>
      <c r="AP286" s="632"/>
      <c r="AQ286" s="452"/>
      <c r="AR286" s="682"/>
      <c r="AS286" s="682"/>
      <c r="AT286" s="682"/>
      <c r="AU286" s="682"/>
      <c r="AV286" s="682"/>
      <c r="AW286" s="682"/>
      <c r="AX286" s="682"/>
      <c r="AY286" s="682"/>
      <c r="AZ286" s="682"/>
      <c r="BA286" s="682"/>
      <c r="BB286" s="682"/>
      <c r="BC286" s="452"/>
      <c r="BD286" s="9"/>
    </row>
    <row r="287" spans="2:56" ht="5.15" customHeight="1" x14ac:dyDescent="0.2">
      <c r="B287" s="4"/>
      <c r="C287" s="734"/>
      <c r="D287" s="543"/>
      <c r="E287" s="543"/>
      <c r="F287" s="543"/>
      <c r="G287" s="543"/>
      <c r="H287" s="543"/>
      <c r="I287" s="543"/>
      <c r="J287" s="543"/>
      <c r="K287" s="543"/>
      <c r="L287" s="543"/>
      <c r="M287" s="543"/>
      <c r="N287" s="543"/>
      <c r="O287" s="543"/>
      <c r="P287" s="543"/>
      <c r="Q287" s="543"/>
      <c r="R287" s="543"/>
      <c r="S287" s="735"/>
      <c r="T287" s="631"/>
      <c r="U287" s="631"/>
      <c r="V287" s="631"/>
      <c r="W287" s="631"/>
      <c r="X287" s="631"/>
      <c r="Y287" s="631"/>
      <c r="Z287" s="631"/>
      <c r="AA287" s="631"/>
      <c r="AB287" s="631"/>
      <c r="AC287" s="631"/>
      <c r="AD287" s="632"/>
      <c r="AE287" s="452"/>
      <c r="AF287" s="631"/>
      <c r="AG287" s="631"/>
      <c r="AH287" s="631"/>
      <c r="AI287" s="631"/>
      <c r="AJ287" s="631"/>
      <c r="AK287" s="631"/>
      <c r="AL287" s="631"/>
      <c r="AM287" s="631"/>
      <c r="AN287" s="631"/>
      <c r="AO287" s="631"/>
      <c r="AP287" s="632"/>
      <c r="AQ287" s="452"/>
      <c r="AR287" s="682"/>
      <c r="AS287" s="682"/>
      <c r="AT287" s="682"/>
      <c r="AU287" s="682"/>
      <c r="AV287" s="682"/>
      <c r="AW287" s="682"/>
      <c r="AX287" s="682"/>
      <c r="AY287" s="682"/>
      <c r="AZ287" s="682"/>
      <c r="BA287" s="682"/>
      <c r="BB287" s="682"/>
      <c r="BC287" s="452"/>
      <c r="BD287" s="9"/>
    </row>
    <row r="288" spans="2:56" ht="5.15" customHeight="1" thickBot="1" x14ac:dyDescent="0.25">
      <c r="B288" s="4"/>
      <c r="C288" s="743"/>
      <c r="D288" s="561"/>
      <c r="E288" s="561"/>
      <c r="F288" s="561"/>
      <c r="G288" s="561"/>
      <c r="H288" s="561"/>
      <c r="I288" s="561"/>
      <c r="J288" s="561"/>
      <c r="K288" s="561"/>
      <c r="L288" s="561"/>
      <c r="M288" s="561"/>
      <c r="N288" s="561"/>
      <c r="O288" s="561"/>
      <c r="P288" s="561"/>
      <c r="Q288" s="561"/>
      <c r="R288" s="561"/>
      <c r="S288" s="744"/>
      <c r="T288" s="631"/>
      <c r="U288" s="631"/>
      <c r="V288" s="631"/>
      <c r="W288" s="631"/>
      <c r="X288" s="631"/>
      <c r="Y288" s="631"/>
      <c r="Z288" s="631"/>
      <c r="AA288" s="631"/>
      <c r="AB288" s="631"/>
      <c r="AC288" s="631"/>
      <c r="AD288" s="632"/>
      <c r="AE288" s="452"/>
      <c r="AF288" s="631"/>
      <c r="AG288" s="631"/>
      <c r="AH288" s="631"/>
      <c r="AI288" s="631"/>
      <c r="AJ288" s="631"/>
      <c r="AK288" s="631"/>
      <c r="AL288" s="631"/>
      <c r="AM288" s="631"/>
      <c r="AN288" s="631"/>
      <c r="AO288" s="631"/>
      <c r="AP288" s="632"/>
      <c r="AQ288" s="452"/>
      <c r="AR288" s="682"/>
      <c r="AS288" s="682"/>
      <c r="AT288" s="682"/>
      <c r="AU288" s="682"/>
      <c r="AV288" s="682"/>
      <c r="AW288" s="682"/>
      <c r="AX288" s="682"/>
      <c r="AY288" s="682"/>
      <c r="AZ288" s="682"/>
      <c r="BA288" s="682"/>
      <c r="BB288" s="682"/>
      <c r="BC288" s="452"/>
      <c r="BD288" s="9"/>
    </row>
    <row r="289" spans="2:56" ht="5.15" customHeight="1" thickTop="1" x14ac:dyDescent="0.2">
      <c r="B289" s="4"/>
      <c r="C289" s="648" t="s">
        <v>109</v>
      </c>
      <c r="D289" s="649"/>
      <c r="E289" s="649"/>
      <c r="F289" s="649"/>
      <c r="G289" s="649"/>
      <c r="H289" s="649"/>
      <c r="I289" s="649"/>
      <c r="J289" s="649"/>
      <c r="K289" s="649"/>
      <c r="L289" s="649"/>
      <c r="M289" s="649"/>
      <c r="N289" s="649"/>
      <c r="O289" s="649"/>
      <c r="P289" s="649"/>
      <c r="Q289" s="649"/>
      <c r="R289" s="649"/>
      <c r="S289" s="650"/>
      <c r="T289" s="637" t="str">
        <f>IF(T212="","",ROUNDDOWN(T279+T284,0))</f>
        <v/>
      </c>
      <c r="U289" s="637"/>
      <c r="V289" s="637"/>
      <c r="W289" s="637"/>
      <c r="X289" s="637"/>
      <c r="Y289" s="637"/>
      <c r="Z289" s="637"/>
      <c r="AA289" s="637"/>
      <c r="AB289" s="637"/>
      <c r="AC289" s="637"/>
      <c r="AD289" s="638"/>
      <c r="AE289" s="643" t="s">
        <v>13</v>
      </c>
      <c r="AF289" s="637" t="str">
        <f>IF(AF212="","",ROUNDDOWN(AF279+AF284,0))</f>
        <v/>
      </c>
      <c r="AG289" s="637"/>
      <c r="AH289" s="637"/>
      <c r="AI289" s="637"/>
      <c r="AJ289" s="637"/>
      <c r="AK289" s="637"/>
      <c r="AL289" s="637"/>
      <c r="AM289" s="637"/>
      <c r="AN289" s="637"/>
      <c r="AO289" s="637"/>
      <c r="AP289" s="638"/>
      <c r="AQ289" s="643" t="s">
        <v>13</v>
      </c>
      <c r="AR289" s="811" t="str">
        <f>IF(AR212="","",ROUNDDOWN(AR279+AR284,0))</f>
        <v/>
      </c>
      <c r="AS289" s="811"/>
      <c r="AT289" s="811"/>
      <c r="AU289" s="811"/>
      <c r="AV289" s="811"/>
      <c r="AW289" s="811"/>
      <c r="AX289" s="811"/>
      <c r="AY289" s="811"/>
      <c r="AZ289" s="811"/>
      <c r="BA289" s="811"/>
      <c r="BB289" s="811"/>
      <c r="BC289" s="643" t="s">
        <v>13</v>
      </c>
      <c r="BD289" s="9"/>
    </row>
    <row r="290" spans="2:56" ht="5.15" customHeight="1" x14ac:dyDescent="0.2">
      <c r="B290" s="4"/>
      <c r="C290" s="651"/>
      <c r="D290" s="652"/>
      <c r="E290" s="652"/>
      <c r="F290" s="652"/>
      <c r="G290" s="652"/>
      <c r="H290" s="652"/>
      <c r="I290" s="652"/>
      <c r="J290" s="652"/>
      <c r="K290" s="652"/>
      <c r="L290" s="652"/>
      <c r="M290" s="652"/>
      <c r="N290" s="652"/>
      <c r="O290" s="652"/>
      <c r="P290" s="652"/>
      <c r="Q290" s="652"/>
      <c r="R290" s="652"/>
      <c r="S290" s="653"/>
      <c r="T290" s="639"/>
      <c r="U290" s="639"/>
      <c r="V290" s="639"/>
      <c r="W290" s="639"/>
      <c r="X290" s="639"/>
      <c r="Y290" s="639"/>
      <c r="Z290" s="639"/>
      <c r="AA290" s="639"/>
      <c r="AB290" s="639"/>
      <c r="AC290" s="639"/>
      <c r="AD290" s="640"/>
      <c r="AE290" s="452"/>
      <c r="AF290" s="639"/>
      <c r="AG290" s="639"/>
      <c r="AH290" s="639"/>
      <c r="AI290" s="639"/>
      <c r="AJ290" s="639"/>
      <c r="AK290" s="639"/>
      <c r="AL290" s="639"/>
      <c r="AM290" s="639"/>
      <c r="AN290" s="639"/>
      <c r="AO290" s="639"/>
      <c r="AP290" s="640"/>
      <c r="AQ290" s="452"/>
      <c r="AR290" s="457"/>
      <c r="AS290" s="457"/>
      <c r="AT290" s="457"/>
      <c r="AU290" s="457"/>
      <c r="AV290" s="457"/>
      <c r="AW290" s="457"/>
      <c r="AX290" s="457"/>
      <c r="AY290" s="457"/>
      <c r="AZ290" s="457"/>
      <c r="BA290" s="457"/>
      <c r="BB290" s="457"/>
      <c r="BC290" s="452"/>
      <c r="BD290" s="9"/>
    </row>
    <row r="291" spans="2:56" ht="5.15" customHeight="1" x14ac:dyDescent="0.2">
      <c r="B291" s="4"/>
      <c r="C291" s="651"/>
      <c r="D291" s="652"/>
      <c r="E291" s="652"/>
      <c r="F291" s="652"/>
      <c r="G291" s="652"/>
      <c r="H291" s="652"/>
      <c r="I291" s="652"/>
      <c r="J291" s="652"/>
      <c r="K291" s="652"/>
      <c r="L291" s="652"/>
      <c r="M291" s="652"/>
      <c r="N291" s="652"/>
      <c r="O291" s="652"/>
      <c r="P291" s="652"/>
      <c r="Q291" s="652"/>
      <c r="R291" s="652"/>
      <c r="S291" s="653"/>
      <c r="T291" s="639"/>
      <c r="U291" s="639"/>
      <c r="V291" s="639"/>
      <c r="W291" s="639"/>
      <c r="X291" s="639"/>
      <c r="Y291" s="639"/>
      <c r="Z291" s="639"/>
      <c r="AA291" s="639"/>
      <c r="AB291" s="639"/>
      <c r="AC291" s="639"/>
      <c r="AD291" s="640"/>
      <c r="AE291" s="452"/>
      <c r="AF291" s="639"/>
      <c r="AG291" s="639"/>
      <c r="AH291" s="639"/>
      <c r="AI291" s="639"/>
      <c r="AJ291" s="639"/>
      <c r="AK291" s="639"/>
      <c r="AL291" s="639"/>
      <c r="AM291" s="639"/>
      <c r="AN291" s="639"/>
      <c r="AO291" s="639"/>
      <c r="AP291" s="640"/>
      <c r="AQ291" s="452"/>
      <c r="AR291" s="457"/>
      <c r="AS291" s="457"/>
      <c r="AT291" s="457"/>
      <c r="AU291" s="457"/>
      <c r="AV291" s="457"/>
      <c r="AW291" s="457"/>
      <c r="AX291" s="457"/>
      <c r="AY291" s="457"/>
      <c r="AZ291" s="457"/>
      <c r="BA291" s="457"/>
      <c r="BB291" s="457"/>
      <c r="BC291" s="452"/>
      <c r="BD291" s="9"/>
    </row>
    <row r="292" spans="2:56" ht="5.15" customHeight="1" x14ac:dyDescent="0.2">
      <c r="B292" s="4"/>
      <c r="C292" s="651"/>
      <c r="D292" s="652"/>
      <c r="E292" s="652"/>
      <c r="F292" s="652"/>
      <c r="G292" s="652"/>
      <c r="H292" s="652"/>
      <c r="I292" s="652"/>
      <c r="J292" s="652"/>
      <c r="K292" s="652"/>
      <c r="L292" s="652"/>
      <c r="M292" s="652"/>
      <c r="N292" s="652"/>
      <c r="O292" s="652"/>
      <c r="P292" s="652"/>
      <c r="Q292" s="652"/>
      <c r="R292" s="652"/>
      <c r="S292" s="653"/>
      <c r="T292" s="639"/>
      <c r="U292" s="639"/>
      <c r="V292" s="639"/>
      <c r="W292" s="639"/>
      <c r="X292" s="639"/>
      <c r="Y292" s="639"/>
      <c r="Z292" s="639"/>
      <c r="AA292" s="639"/>
      <c r="AB292" s="639"/>
      <c r="AC292" s="639"/>
      <c r="AD292" s="640"/>
      <c r="AE292" s="452"/>
      <c r="AF292" s="639"/>
      <c r="AG292" s="639"/>
      <c r="AH292" s="639"/>
      <c r="AI292" s="639"/>
      <c r="AJ292" s="639"/>
      <c r="AK292" s="639"/>
      <c r="AL292" s="639"/>
      <c r="AM292" s="639"/>
      <c r="AN292" s="639"/>
      <c r="AO292" s="639"/>
      <c r="AP292" s="640"/>
      <c r="AQ292" s="452"/>
      <c r="AR292" s="457"/>
      <c r="AS292" s="457"/>
      <c r="AT292" s="457"/>
      <c r="AU292" s="457"/>
      <c r="AV292" s="457"/>
      <c r="AW292" s="457"/>
      <c r="AX292" s="457"/>
      <c r="AY292" s="457"/>
      <c r="AZ292" s="457"/>
      <c r="BA292" s="457"/>
      <c r="BB292" s="457"/>
      <c r="BC292" s="452"/>
      <c r="BD292" s="9"/>
    </row>
    <row r="293" spans="2:56" ht="5.15" customHeight="1" thickBot="1" x14ac:dyDescent="0.25">
      <c r="B293" s="4"/>
      <c r="C293" s="654"/>
      <c r="D293" s="655"/>
      <c r="E293" s="655"/>
      <c r="F293" s="655"/>
      <c r="G293" s="655"/>
      <c r="H293" s="655"/>
      <c r="I293" s="655"/>
      <c r="J293" s="655"/>
      <c r="K293" s="655"/>
      <c r="L293" s="655"/>
      <c r="M293" s="655"/>
      <c r="N293" s="655"/>
      <c r="O293" s="655"/>
      <c r="P293" s="655"/>
      <c r="Q293" s="655"/>
      <c r="R293" s="655"/>
      <c r="S293" s="656"/>
      <c r="T293" s="641"/>
      <c r="U293" s="641"/>
      <c r="V293" s="641"/>
      <c r="W293" s="641"/>
      <c r="X293" s="641"/>
      <c r="Y293" s="641"/>
      <c r="Z293" s="641"/>
      <c r="AA293" s="641"/>
      <c r="AB293" s="641"/>
      <c r="AC293" s="641"/>
      <c r="AD293" s="642"/>
      <c r="AE293" s="644"/>
      <c r="AF293" s="641"/>
      <c r="AG293" s="641"/>
      <c r="AH293" s="641"/>
      <c r="AI293" s="641"/>
      <c r="AJ293" s="641"/>
      <c r="AK293" s="641"/>
      <c r="AL293" s="641"/>
      <c r="AM293" s="641"/>
      <c r="AN293" s="641"/>
      <c r="AO293" s="641"/>
      <c r="AP293" s="642"/>
      <c r="AQ293" s="644"/>
      <c r="AR293" s="747"/>
      <c r="AS293" s="747"/>
      <c r="AT293" s="747"/>
      <c r="AU293" s="747"/>
      <c r="AV293" s="747"/>
      <c r="AW293" s="747"/>
      <c r="AX293" s="747"/>
      <c r="AY293" s="747"/>
      <c r="AZ293" s="747"/>
      <c r="BA293" s="747"/>
      <c r="BB293" s="747"/>
      <c r="BC293" s="644"/>
      <c r="BD293" s="9"/>
    </row>
    <row r="294" spans="2:56" ht="5.15" customHeight="1" x14ac:dyDescent="0.2">
      <c r="B294" s="4"/>
      <c r="C294" s="5"/>
      <c r="D294" s="5"/>
      <c r="E294" s="5"/>
      <c r="F294" s="5"/>
      <c r="G294" s="5"/>
      <c r="H294" s="5"/>
      <c r="I294" s="5"/>
      <c r="J294" s="5"/>
      <c r="K294" s="5"/>
      <c r="L294" s="5"/>
      <c r="M294" s="5"/>
      <c r="N294" s="5"/>
      <c r="O294" s="5"/>
      <c r="P294" s="5"/>
      <c r="Q294" s="5"/>
      <c r="R294" s="5"/>
      <c r="S294" s="5"/>
      <c r="T294" s="78"/>
      <c r="U294" s="5"/>
      <c r="V294" s="5"/>
      <c r="W294" s="5"/>
      <c r="X294" s="5"/>
      <c r="Y294" s="5"/>
      <c r="Z294" s="5"/>
      <c r="AA294" s="5"/>
      <c r="AB294" s="5"/>
      <c r="AC294" s="5"/>
      <c r="AD294" s="5"/>
      <c r="AE294" s="5"/>
      <c r="AF294" s="78"/>
      <c r="AG294" s="5"/>
      <c r="AH294" s="5"/>
      <c r="AI294" s="5"/>
      <c r="AJ294" s="5"/>
      <c r="AK294" s="5"/>
      <c r="AL294" s="5"/>
      <c r="AM294" s="5"/>
      <c r="AN294" s="5"/>
      <c r="AO294" s="5"/>
      <c r="AP294" s="5"/>
      <c r="AQ294" s="79"/>
      <c r="AR294" s="5"/>
      <c r="AS294" s="5"/>
      <c r="AT294" s="5"/>
      <c r="AU294" s="5"/>
      <c r="AV294" s="5"/>
      <c r="AW294" s="5"/>
      <c r="AX294" s="5"/>
      <c r="AY294" s="5"/>
      <c r="AZ294" s="5"/>
      <c r="BA294" s="5"/>
      <c r="BB294" s="5"/>
      <c r="BC294" s="79"/>
      <c r="BD294" s="9"/>
    </row>
    <row r="295" spans="2:56" ht="11.5" thickBot="1" x14ac:dyDescent="0.25">
      <c r="B295" s="4"/>
      <c r="C295" s="73" t="s">
        <v>153</v>
      </c>
      <c r="D295" s="5"/>
      <c r="E295" s="5"/>
      <c r="F295" s="5"/>
      <c r="G295" s="5"/>
      <c r="H295" s="5"/>
      <c r="I295" s="5"/>
      <c r="J295" s="5"/>
      <c r="K295" s="5"/>
      <c r="L295" s="5"/>
      <c r="M295" s="5"/>
      <c r="N295" s="5"/>
      <c r="O295" s="5"/>
      <c r="P295" s="5"/>
      <c r="Q295" s="5"/>
      <c r="R295" s="5"/>
      <c r="S295" s="5"/>
      <c r="T295" s="78"/>
      <c r="U295" s="5"/>
      <c r="V295" s="5"/>
      <c r="W295" s="5"/>
      <c r="X295" s="5"/>
      <c r="Y295" s="5"/>
      <c r="Z295" s="5"/>
      <c r="AA295" s="5"/>
      <c r="AB295" s="5"/>
      <c r="AC295" s="5"/>
      <c r="AD295" s="5"/>
      <c r="AE295" s="5"/>
      <c r="AF295" s="78"/>
      <c r="AG295" s="5"/>
      <c r="AH295" s="5"/>
      <c r="AI295" s="5"/>
      <c r="AJ295" s="5"/>
      <c r="AK295" s="5"/>
      <c r="AL295" s="5"/>
      <c r="AM295" s="5"/>
      <c r="AN295" s="5"/>
      <c r="AO295" s="5"/>
      <c r="AP295" s="5"/>
      <c r="AQ295" s="79"/>
      <c r="AR295" s="154"/>
      <c r="AS295" s="154"/>
      <c r="AT295" s="154"/>
      <c r="AU295" s="154"/>
      <c r="AV295" s="154"/>
      <c r="AW295" s="154"/>
      <c r="AX295" s="154"/>
      <c r="AY295" s="154"/>
      <c r="AZ295" s="154"/>
      <c r="BA295" s="154"/>
      <c r="BB295" s="154"/>
      <c r="BC295" s="155"/>
      <c r="BD295" s="9"/>
    </row>
    <row r="296" spans="2:56" ht="5.15" customHeight="1" x14ac:dyDescent="0.2">
      <c r="B296" s="4"/>
      <c r="C296" s="759" t="s">
        <v>113</v>
      </c>
      <c r="D296" s="760"/>
      <c r="E296" s="760"/>
      <c r="F296" s="760"/>
      <c r="G296" s="760"/>
      <c r="H296" s="760"/>
      <c r="I296" s="760"/>
      <c r="J296" s="760"/>
      <c r="K296" s="761"/>
      <c r="L296" s="748"/>
      <c r="M296" s="749"/>
      <c r="N296" s="749"/>
      <c r="O296" s="749"/>
      <c r="P296" s="749"/>
      <c r="Q296" s="749"/>
      <c r="R296" s="645" t="s">
        <v>97</v>
      </c>
      <c r="S296" s="110"/>
      <c r="T296" s="128"/>
      <c r="U296" s="94"/>
      <c r="V296" s="94"/>
      <c r="W296" s="94"/>
      <c r="X296" s="94"/>
      <c r="Y296" s="94"/>
      <c r="Z296" s="94"/>
      <c r="AA296" s="94"/>
      <c r="AB296" s="94"/>
      <c r="AC296" s="94"/>
      <c r="AD296" s="94"/>
      <c r="AE296" s="94"/>
      <c r="AF296" s="128"/>
      <c r="AG296" s="94"/>
      <c r="AH296" s="94"/>
      <c r="AI296" s="94"/>
      <c r="AJ296" s="94"/>
      <c r="AK296" s="94"/>
      <c r="AL296" s="94"/>
      <c r="AM296" s="94"/>
      <c r="AN296" s="94"/>
      <c r="AO296" s="94"/>
      <c r="AP296" s="94"/>
      <c r="AQ296" s="130"/>
      <c r="AR296" s="113"/>
      <c r="AS296" s="113"/>
      <c r="AT296" s="113"/>
      <c r="AU296" s="113"/>
      <c r="AV296" s="113"/>
      <c r="AW296" s="113"/>
      <c r="AX296" s="113"/>
      <c r="AY296" s="113"/>
      <c r="AZ296" s="113"/>
      <c r="BA296" s="113"/>
      <c r="BB296" s="113"/>
      <c r="BC296" s="155"/>
      <c r="BD296" s="9"/>
    </row>
    <row r="297" spans="2:56" ht="5.15" customHeight="1" x14ac:dyDescent="0.2">
      <c r="B297" s="4"/>
      <c r="C297" s="624"/>
      <c r="D297" s="523"/>
      <c r="E297" s="523"/>
      <c r="F297" s="523"/>
      <c r="G297" s="523"/>
      <c r="H297" s="523"/>
      <c r="I297" s="523"/>
      <c r="J297" s="523"/>
      <c r="K297" s="625"/>
      <c r="L297" s="750"/>
      <c r="M297" s="751"/>
      <c r="N297" s="751"/>
      <c r="O297" s="751"/>
      <c r="P297" s="751"/>
      <c r="Q297" s="751"/>
      <c r="R297" s="452"/>
      <c r="S297" s="110"/>
      <c r="T297" s="128"/>
      <c r="U297" s="94"/>
      <c r="V297" s="94"/>
      <c r="W297" s="94"/>
      <c r="X297" s="94"/>
      <c r="Y297" s="94"/>
      <c r="Z297" s="94"/>
      <c r="AA297" s="94"/>
      <c r="AB297" s="94"/>
      <c r="AC297" s="94"/>
      <c r="AD297" s="94"/>
      <c r="AE297" s="94"/>
      <c r="AF297" s="128"/>
      <c r="AG297" s="94"/>
      <c r="AH297" s="94"/>
      <c r="AI297" s="94"/>
      <c r="AJ297" s="94"/>
      <c r="AK297" s="94"/>
      <c r="AL297" s="94"/>
      <c r="AM297" s="94"/>
      <c r="AN297" s="94"/>
      <c r="AO297" s="94"/>
      <c r="AP297" s="94"/>
      <c r="AQ297" s="130"/>
      <c r="AR297" s="113"/>
      <c r="AS297" s="113"/>
      <c r="AT297" s="113"/>
      <c r="AU297" s="113"/>
      <c r="AV297" s="113"/>
      <c r="AW297" s="113"/>
      <c r="AX297" s="113"/>
      <c r="AY297" s="113"/>
      <c r="AZ297" s="113"/>
      <c r="BA297" s="113"/>
      <c r="BB297" s="113"/>
      <c r="BC297" s="155"/>
      <c r="BD297" s="9"/>
    </row>
    <row r="298" spans="2:56" ht="5.15" customHeight="1" x14ac:dyDescent="0.2">
      <c r="B298" s="4"/>
      <c r="C298" s="624"/>
      <c r="D298" s="523"/>
      <c r="E298" s="523"/>
      <c r="F298" s="523"/>
      <c r="G298" s="523"/>
      <c r="H298" s="523"/>
      <c r="I298" s="523"/>
      <c r="J298" s="523"/>
      <c r="K298" s="625"/>
      <c r="L298" s="750"/>
      <c r="M298" s="751"/>
      <c r="N298" s="751"/>
      <c r="O298" s="751"/>
      <c r="P298" s="751"/>
      <c r="Q298" s="751"/>
      <c r="R298" s="452"/>
      <c r="S298" s="115"/>
      <c r="T298" s="129"/>
      <c r="U298" s="100"/>
      <c r="V298" s="100"/>
      <c r="W298" s="100"/>
      <c r="X298" s="100"/>
      <c r="Y298" s="100"/>
      <c r="Z298" s="100"/>
      <c r="AA298" s="100"/>
      <c r="AB298" s="100"/>
      <c r="AC298" s="100"/>
      <c r="AD298" s="100"/>
      <c r="AE298" s="100"/>
      <c r="AF298" s="129"/>
      <c r="AG298" s="100"/>
      <c r="AH298" s="100"/>
      <c r="AI298" s="100"/>
      <c r="AJ298" s="100"/>
      <c r="AK298" s="100"/>
      <c r="AL298" s="100"/>
      <c r="AM298" s="100"/>
      <c r="AN298" s="100"/>
      <c r="AO298" s="100"/>
      <c r="AP298" s="100"/>
      <c r="AQ298" s="131"/>
      <c r="AR298" s="156"/>
      <c r="AS298" s="156"/>
      <c r="AT298" s="156"/>
      <c r="AU298" s="156"/>
      <c r="AV298" s="156"/>
      <c r="AW298" s="156"/>
      <c r="AX298" s="156"/>
      <c r="AY298" s="156"/>
      <c r="AZ298" s="156"/>
      <c r="BA298" s="157"/>
      <c r="BB298" s="157"/>
      <c r="BC298" s="155"/>
      <c r="BD298" s="9"/>
    </row>
    <row r="299" spans="2:56" ht="5.15" customHeight="1" x14ac:dyDescent="0.2">
      <c r="B299" s="4"/>
      <c r="C299" s="624"/>
      <c r="D299" s="523"/>
      <c r="E299" s="523"/>
      <c r="F299" s="523"/>
      <c r="G299" s="523"/>
      <c r="H299" s="523"/>
      <c r="I299" s="523"/>
      <c r="J299" s="523"/>
      <c r="K299" s="625"/>
      <c r="L299" s="750"/>
      <c r="M299" s="751"/>
      <c r="N299" s="751"/>
      <c r="O299" s="751"/>
      <c r="P299" s="751"/>
      <c r="Q299" s="751"/>
      <c r="R299" s="452"/>
      <c r="S299" s="115"/>
      <c r="T299" s="129"/>
      <c r="U299" s="100"/>
      <c r="V299" s="100"/>
      <c r="W299" s="100"/>
      <c r="X299" s="100"/>
      <c r="Y299" s="100"/>
      <c r="Z299" s="100"/>
      <c r="AA299" s="100"/>
      <c r="AB299" s="100"/>
      <c r="AC299" s="100"/>
      <c r="AD299" s="100"/>
      <c r="AE299" s="100"/>
      <c r="AF299" s="129"/>
      <c r="AG299" s="100"/>
      <c r="AH299" s="100"/>
      <c r="AI299" s="100"/>
      <c r="AJ299" s="100"/>
      <c r="AK299" s="100"/>
      <c r="AL299" s="100"/>
      <c r="AM299" s="100"/>
      <c r="AN299" s="100"/>
      <c r="AO299" s="100"/>
      <c r="AP299" s="100"/>
      <c r="AQ299" s="131"/>
      <c r="AR299" s="156"/>
      <c r="AS299" s="156"/>
      <c r="AT299" s="156"/>
      <c r="AU299" s="156"/>
      <c r="AV299" s="156"/>
      <c r="AW299" s="156"/>
      <c r="AX299" s="156"/>
      <c r="AY299" s="156"/>
      <c r="AZ299" s="156"/>
      <c r="BA299" s="157"/>
      <c r="BB299" s="157"/>
      <c r="BC299" s="155"/>
      <c r="BD299" s="9"/>
    </row>
    <row r="300" spans="2:56" ht="5.15" customHeight="1" x14ac:dyDescent="0.2">
      <c r="B300" s="4"/>
      <c r="C300" s="762"/>
      <c r="D300" s="526"/>
      <c r="E300" s="526"/>
      <c r="F300" s="526"/>
      <c r="G300" s="526"/>
      <c r="H300" s="526"/>
      <c r="I300" s="526"/>
      <c r="J300" s="526"/>
      <c r="K300" s="763"/>
      <c r="L300" s="752"/>
      <c r="M300" s="753"/>
      <c r="N300" s="753"/>
      <c r="O300" s="753"/>
      <c r="P300" s="753"/>
      <c r="Q300" s="753"/>
      <c r="R300" s="453"/>
      <c r="S300" s="115"/>
      <c r="T300" s="129"/>
      <c r="U300" s="100"/>
      <c r="V300" s="100"/>
      <c r="W300" s="100"/>
      <c r="X300" s="100"/>
      <c r="Y300" s="100"/>
      <c r="Z300" s="100"/>
      <c r="AA300" s="100"/>
      <c r="AB300" s="100"/>
      <c r="AC300" s="100"/>
      <c r="AD300" s="100"/>
      <c r="AE300" s="100"/>
      <c r="AF300" s="129"/>
      <c r="AG300" s="100"/>
      <c r="AH300" s="100"/>
      <c r="AI300" s="100"/>
      <c r="AJ300" s="100"/>
      <c r="AK300" s="100"/>
      <c r="AL300" s="100"/>
      <c r="AM300" s="100"/>
      <c r="AN300" s="100"/>
      <c r="AO300" s="100"/>
      <c r="AP300" s="100"/>
      <c r="AQ300" s="131"/>
      <c r="AR300" s="156"/>
      <c r="AS300" s="156"/>
      <c r="AT300" s="156"/>
      <c r="AU300" s="156"/>
      <c r="AV300" s="156"/>
      <c r="AW300" s="156"/>
      <c r="AX300" s="156"/>
      <c r="AY300" s="156"/>
      <c r="AZ300" s="156"/>
      <c r="BA300" s="157"/>
      <c r="BB300" s="157"/>
      <c r="BC300" s="155"/>
      <c r="BD300" s="9"/>
    </row>
    <row r="301" spans="2:56" ht="5.15" customHeight="1" x14ac:dyDescent="0.2">
      <c r="B301" s="4"/>
      <c r="C301" s="622" t="s">
        <v>136</v>
      </c>
      <c r="D301" s="520"/>
      <c r="E301" s="520"/>
      <c r="F301" s="520"/>
      <c r="G301" s="520"/>
      <c r="H301" s="520"/>
      <c r="I301" s="520"/>
      <c r="J301" s="520"/>
      <c r="K301" s="623"/>
      <c r="L301" s="746" t="str">
        <f>IF(L296="","",ROUNDDOWN(L296/264,0))</f>
        <v/>
      </c>
      <c r="M301" s="455"/>
      <c r="N301" s="455"/>
      <c r="O301" s="455"/>
      <c r="P301" s="455"/>
      <c r="Q301" s="455"/>
      <c r="R301" s="451" t="s">
        <v>13</v>
      </c>
      <c r="S301" s="5"/>
      <c r="T301" s="78"/>
      <c r="U301" s="5"/>
      <c r="V301" s="5"/>
      <c r="W301" s="5"/>
      <c r="X301" s="5"/>
      <c r="Y301" s="5"/>
      <c r="Z301" s="5"/>
      <c r="AA301" s="5"/>
      <c r="AB301" s="5"/>
      <c r="AC301" s="5"/>
      <c r="AD301" s="5"/>
      <c r="AE301" s="5"/>
      <c r="AF301" s="78"/>
      <c r="AG301" s="5"/>
      <c r="AH301" s="5"/>
      <c r="AI301" s="5"/>
      <c r="AJ301" s="5"/>
      <c r="AK301" s="5"/>
      <c r="AL301" s="5"/>
      <c r="AM301" s="5"/>
      <c r="AN301" s="5"/>
      <c r="AO301" s="5"/>
      <c r="AP301" s="5"/>
      <c r="AQ301" s="79"/>
      <c r="AR301" s="154"/>
      <c r="AS301" s="154"/>
      <c r="AT301" s="154"/>
      <c r="AU301" s="154"/>
      <c r="AV301" s="154"/>
      <c r="AW301" s="154"/>
      <c r="AX301" s="154"/>
      <c r="AY301" s="154"/>
      <c r="AZ301" s="154"/>
      <c r="BA301" s="154"/>
      <c r="BB301" s="154"/>
      <c r="BC301" s="155"/>
      <c r="BD301" s="9"/>
    </row>
    <row r="302" spans="2:56" ht="5.15" customHeight="1" x14ac:dyDescent="0.2">
      <c r="B302" s="4"/>
      <c r="C302" s="624"/>
      <c r="D302" s="523"/>
      <c r="E302" s="523"/>
      <c r="F302" s="523"/>
      <c r="G302" s="523"/>
      <c r="H302" s="523"/>
      <c r="I302" s="523"/>
      <c r="J302" s="523"/>
      <c r="K302" s="625"/>
      <c r="L302" s="640"/>
      <c r="M302" s="457"/>
      <c r="N302" s="457"/>
      <c r="O302" s="457"/>
      <c r="P302" s="457"/>
      <c r="Q302" s="457"/>
      <c r="R302" s="452"/>
      <c r="S302" s="5"/>
      <c r="T302" s="78"/>
      <c r="U302" s="5"/>
      <c r="V302" s="5"/>
      <c r="W302" s="5"/>
      <c r="X302" s="5"/>
      <c r="Y302" s="5"/>
      <c r="Z302" s="5"/>
      <c r="AA302" s="5"/>
      <c r="AB302" s="5"/>
      <c r="AC302" s="5"/>
      <c r="AD302" s="5"/>
      <c r="AE302" s="5"/>
      <c r="AF302" s="78"/>
      <c r="AG302" s="5"/>
      <c r="AH302" s="5"/>
      <c r="AI302" s="5"/>
      <c r="AJ302" s="5"/>
      <c r="AK302" s="5"/>
      <c r="AL302" s="5"/>
      <c r="AM302" s="5"/>
      <c r="AN302" s="5"/>
      <c r="AO302" s="5"/>
      <c r="AP302" s="5"/>
      <c r="AQ302" s="79"/>
      <c r="AR302" s="154"/>
      <c r="AS302" s="154"/>
      <c r="AT302" s="154"/>
      <c r="AU302" s="154"/>
      <c r="AV302" s="154"/>
      <c r="AW302" s="154"/>
      <c r="AX302" s="154"/>
      <c r="AY302" s="154"/>
      <c r="AZ302" s="154"/>
      <c r="BA302" s="154"/>
      <c r="BB302" s="154"/>
      <c r="BC302" s="155"/>
      <c r="BD302" s="9"/>
    </row>
    <row r="303" spans="2:56" ht="5.15" customHeight="1" x14ac:dyDescent="0.2">
      <c r="B303" s="4"/>
      <c r="C303" s="624"/>
      <c r="D303" s="523"/>
      <c r="E303" s="523"/>
      <c r="F303" s="523"/>
      <c r="G303" s="523"/>
      <c r="H303" s="523"/>
      <c r="I303" s="523"/>
      <c r="J303" s="523"/>
      <c r="K303" s="625"/>
      <c r="L303" s="640"/>
      <c r="M303" s="457"/>
      <c r="N303" s="457"/>
      <c r="O303" s="457"/>
      <c r="P303" s="457"/>
      <c r="Q303" s="457"/>
      <c r="R303" s="452"/>
      <c r="S303" s="5"/>
      <c r="T303" s="78"/>
      <c r="U303" s="5"/>
      <c r="V303" s="5"/>
      <c r="W303" s="5"/>
      <c r="X303" s="5"/>
      <c r="Y303" s="5"/>
      <c r="Z303" s="5"/>
      <c r="AA303" s="5"/>
      <c r="AB303" s="5"/>
      <c r="AC303" s="5"/>
      <c r="AD303" s="5"/>
      <c r="AE303" s="5"/>
      <c r="AF303" s="78"/>
      <c r="AG303" s="5"/>
      <c r="AH303" s="5"/>
      <c r="AI303" s="5"/>
      <c r="AJ303" s="5"/>
      <c r="AK303" s="5"/>
      <c r="AL303" s="5"/>
      <c r="AM303" s="5"/>
      <c r="AN303" s="5"/>
      <c r="AO303" s="5"/>
      <c r="AP303" s="5"/>
      <c r="AQ303" s="79"/>
      <c r="AR303" s="154"/>
      <c r="AS303" s="154"/>
      <c r="AT303" s="154"/>
      <c r="AU303" s="154"/>
      <c r="AV303" s="154"/>
      <c r="AW303" s="154"/>
      <c r="AX303" s="154"/>
      <c r="AY303" s="154"/>
      <c r="AZ303" s="154"/>
      <c r="BA303" s="154"/>
      <c r="BB303" s="154"/>
      <c r="BC303" s="155"/>
      <c r="BD303" s="9"/>
    </row>
    <row r="304" spans="2:56" ht="5.15" customHeight="1" x14ac:dyDescent="0.2">
      <c r="B304" s="4"/>
      <c r="C304" s="624"/>
      <c r="D304" s="523"/>
      <c r="E304" s="523"/>
      <c r="F304" s="523"/>
      <c r="G304" s="523"/>
      <c r="H304" s="523"/>
      <c r="I304" s="523"/>
      <c r="J304" s="523"/>
      <c r="K304" s="625"/>
      <c r="L304" s="640"/>
      <c r="M304" s="457"/>
      <c r="N304" s="457"/>
      <c r="O304" s="457"/>
      <c r="P304" s="457"/>
      <c r="Q304" s="457"/>
      <c r="R304" s="452"/>
      <c r="S304" s="5"/>
      <c r="T304" s="78"/>
      <c r="U304" s="5"/>
      <c r="V304" s="5"/>
      <c r="W304" s="5"/>
      <c r="X304" s="5"/>
      <c r="Y304" s="5"/>
      <c r="Z304" s="5"/>
      <c r="AA304" s="5"/>
      <c r="AB304" s="5"/>
      <c r="AC304" s="5"/>
      <c r="AD304" s="5"/>
      <c r="AE304" s="5"/>
      <c r="AF304" s="78"/>
      <c r="AG304" s="5"/>
      <c r="AH304" s="5"/>
      <c r="AI304" s="5"/>
      <c r="AJ304" s="5"/>
      <c r="AK304" s="5"/>
      <c r="AL304" s="5"/>
      <c r="AM304" s="5"/>
      <c r="AN304" s="5"/>
      <c r="AO304" s="5"/>
      <c r="AP304" s="5"/>
      <c r="AQ304" s="79"/>
      <c r="AR304" s="154"/>
      <c r="AS304" s="154"/>
      <c r="AT304" s="154"/>
      <c r="AU304" s="154"/>
      <c r="AV304" s="154"/>
      <c r="AW304" s="154"/>
      <c r="AX304" s="154"/>
      <c r="AY304" s="154"/>
      <c r="AZ304" s="154"/>
      <c r="BA304" s="154"/>
      <c r="BB304" s="154"/>
      <c r="BC304" s="155"/>
      <c r="BD304" s="9"/>
    </row>
    <row r="305" spans="2:56" ht="5.15" customHeight="1" x14ac:dyDescent="0.2">
      <c r="B305" s="4"/>
      <c r="C305" s="624"/>
      <c r="D305" s="523"/>
      <c r="E305" s="523"/>
      <c r="F305" s="523"/>
      <c r="G305" s="523"/>
      <c r="H305" s="523"/>
      <c r="I305" s="523"/>
      <c r="J305" s="523"/>
      <c r="K305" s="625"/>
      <c r="L305" s="640"/>
      <c r="M305" s="457"/>
      <c r="N305" s="457"/>
      <c r="O305" s="457"/>
      <c r="P305" s="457"/>
      <c r="Q305" s="457"/>
      <c r="R305" s="452"/>
      <c r="S305" s="5"/>
      <c r="T305" s="78"/>
      <c r="U305" s="5"/>
      <c r="V305" s="5"/>
      <c r="W305" s="5"/>
      <c r="X305" s="5"/>
      <c r="Y305" s="5"/>
      <c r="Z305" s="5"/>
      <c r="AA305" s="5"/>
      <c r="AB305" s="5"/>
      <c r="AC305" s="5"/>
      <c r="AD305" s="5"/>
      <c r="AE305" s="5"/>
      <c r="AF305" s="78"/>
      <c r="AG305" s="5"/>
      <c r="AH305" s="5"/>
      <c r="AI305" s="5"/>
      <c r="AJ305" s="5"/>
      <c r="AK305" s="5"/>
      <c r="AL305" s="5"/>
      <c r="AM305" s="5"/>
      <c r="AN305" s="5"/>
      <c r="AO305" s="5"/>
      <c r="AP305" s="5"/>
      <c r="AQ305" s="79"/>
      <c r="AR305" s="154"/>
      <c r="AS305" s="154"/>
      <c r="AT305" s="154"/>
      <c r="AU305" s="154"/>
      <c r="AV305" s="154"/>
      <c r="AW305" s="154"/>
      <c r="AX305" s="154"/>
      <c r="AY305" s="158"/>
      <c r="AZ305" s="154"/>
      <c r="BA305" s="154"/>
      <c r="BB305" s="154"/>
      <c r="BC305" s="155"/>
      <c r="BD305" s="9"/>
    </row>
    <row r="306" spans="2:56" ht="5.15" customHeight="1" x14ac:dyDescent="0.2">
      <c r="B306" s="4"/>
      <c r="C306" s="624"/>
      <c r="D306" s="523"/>
      <c r="E306" s="523"/>
      <c r="F306" s="523"/>
      <c r="G306" s="523"/>
      <c r="H306" s="523"/>
      <c r="I306" s="523"/>
      <c r="J306" s="523"/>
      <c r="K306" s="625"/>
      <c r="L306" s="640"/>
      <c r="M306" s="457"/>
      <c r="N306" s="457"/>
      <c r="O306" s="457"/>
      <c r="P306" s="457"/>
      <c r="Q306" s="457"/>
      <c r="R306" s="452"/>
      <c r="S306" s="5"/>
      <c r="T306" s="78"/>
      <c r="U306" s="5"/>
      <c r="V306" s="5"/>
      <c r="W306" s="5"/>
      <c r="X306" s="5"/>
      <c r="Y306" s="5"/>
      <c r="Z306" s="5"/>
      <c r="AA306" s="5"/>
      <c r="AB306" s="5"/>
      <c r="AC306" s="5"/>
      <c r="AD306" s="5"/>
      <c r="AE306" s="127"/>
      <c r="AF306" s="78"/>
      <c r="AG306" s="5"/>
      <c r="AH306" s="5"/>
      <c r="AI306" s="5"/>
      <c r="AJ306" s="5"/>
      <c r="AK306" s="5"/>
      <c r="AL306" s="5"/>
      <c r="AM306" s="5"/>
      <c r="AN306" s="5"/>
      <c r="AO306" s="5"/>
      <c r="AP306" s="5"/>
      <c r="AQ306" s="79"/>
      <c r="AR306" s="154"/>
      <c r="AS306" s="154"/>
      <c r="AT306" s="154"/>
      <c r="AU306" s="154"/>
      <c r="AV306" s="154"/>
      <c r="AW306" s="154"/>
      <c r="AX306" s="154"/>
      <c r="AY306" s="154"/>
      <c r="AZ306" s="154"/>
      <c r="BA306" s="154"/>
      <c r="BB306" s="154"/>
      <c r="BC306" s="155"/>
      <c r="BD306" s="9"/>
    </row>
    <row r="307" spans="2:56" ht="5.15" customHeight="1" thickBot="1" x14ac:dyDescent="0.25">
      <c r="B307" s="4"/>
      <c r="C307" s="626"/>
      <c r="D307" s="627"/>
      <c r="E307" s="627"/>
      <c r="F307" s="627"/>
      <c r="G307" s="627"/>
      <c r="H307" s="627"/>
      <c r="I307" s="627"/>
      <c r="J307" s="627"/>
      <c r="K307" s="628"/>
      <c r="L307" s="642"/>
      <c r="M307" s="747"/>
      <c r="N307" s="747"/>
      <c r="O307" s="747"/>
      <c r="P307" s="747"/>
      <c r="Q307" s="747"/>
      <c r="R307" s="644"/>
      <c r="S307" s="5"/>
      <c r="T307" s="78"/>
      <c r="U307" s="5"/>
      <c r="V307" s="5"/>
      <c r="W307" s="5"/>
      <c r="X307" s="5"/>
      <c r="Y307" s="5"/>
      <c r="Z307" s="5"/>
      <c r="AA307" s="5"/>
      <c r="AB307" s="5"/>
      <c r="AC307" s="5"/>
      <c r="AD307" s="5"/>
      <c r="AE307" s="5"/>
      <c r="AF307" s="78"/>
      <c r="AG307" s="5"/>
      <c r="AH307" s="5"/>
      <c r="AI307" s="5"/>
      <c r="AJ307" s="5"/>
      <c r="AK307" s="5"/>
      <c r="AL307" s="5"/>
      <c r="AM307" s="5"/>
      <c r="AN307" s="5"/>
      <c r="AO307" s="5"/>
      <c r="AP307" s="5"/>
      <c r="AQ307" s="79"/>
      <c r="AR307" s="154"/>
      <c r="AS307" s="154"/>
      <c r="AT307" s="154"/>
      <c r="AU307" s="154"/>
      <c r="AV307" s="154"/>
      <c r="AW307" s="154"/>
      <c r="AX307" s="154"/>
      <c r="AY307" s="154"/>
      <c r="AZ307" s="154"/>
      <c r="BA307" s="154"/>
      <c r="BB307" s="154"/>
      <c r="BC307" s="155"/>
      <c r="BD307" s="9"/>
    </row>
    <row r="308" spans="2:56" ht="5.15" customHeight="1" x14ac:dyDescent="0.2">
      <c r="B308" s="4"/>
      <c r="C308" s="5"/>
      <c r="D308" s="5"/>
      <c r="E308" s="5"/>
      <c r="F308" s="5"/>
      <c r="G308" s="5"/>
      <c r="H308" s="5"/>
      <c r="I308" s="5"/>
      <c r="J308" s="5"/>
      <c r="K308" s="5"/>
      <c r="L308" s="5"/>
      <c r="M308" s="5"/>
      <c r="N308" s="5"/>
      <c r="O308" s="5"/>
      <c r="P308" s="5"/>
      <c r="Q308" s="5"/>
      <c r="R308" s="5"/>
      <c r="S308" s="5"/>
      <c r="T308" s="78"/>
      <c r="U308" s="5"/>
      <c r="V308" s="5"/>
      <c r="W308" s="5"/>
      <c r="X308" s="5"/>
      <c r="Y308" s="5"/>
      <c r="Z308" s="5"/>
      <c r="AA308" s="5"/>
      <c r="AB308" s="5"/>
      <c r="AC308" s="5"/>
      <c r="AD308" s="5"/>
      <c r="AE308" s="5"/>
      <c r="AF308" s="78"/>
      <c r="AG308" s="5"/>
      <c r="AH308" s="5"/>
      <c r="AI308" s="5"/>
      <c r="AJ308" s="5"/>
      <c r="AK308" s="5"/>
      <c r="AL308" s="5"/>
      <c r="AM308" s="5"/>
      <c r="AN308" s="5"/>
      <c r="AO308" s="5"/>
      <c r="AP308" s="5"/>
      <c r="AQ308" s="79"/>
      <c r="AR308" s="154"/>
      <c r="AS308" s="154"/>
      <c r="AT308" s="154"/>
      <c r="AU308" s="154"/>
      <c r="AV308" s="154"/>
      <c r="AW308" s="154"/>
      <c r="AX308" s="154"/>
      <c r="AY308" s="154"/>
      <c r="AZ308" s="154"/>
      <c r="BA308" s="154"/>
      <c r="BB308" s="154"/>
      <c r="BC308" s="155"/>
      <c r="BD308" s="9"/>
    </row>
    <row r="309" spans="2:56" ht="11.5" thickBot="1" x14ac:dyDescent="0.25">
      <c r="B309" s="4"/>
      <c r="C309" s="73" t="s">
        <v>98</v>
      </c>
      <c r="D309" s="5"/>
      <c r="E309" s="5"/>
      <c r="F309" s="5"/>
      <c r="G309" s="5"/>
      <c r="H309" s="5"/>
      <c r="I309" s="5"/>
      <c r="J309" s="5"/>
      <c r="K309" s="5"/>
      <c r="L309" s="5"/>
      <c r="M309" s="5"/>
      <c r="N309" s="5"/>
      <c r="O309" s="5"/>
      <c r="P309" s="5"/>
      <c r="Q309" s="5"/>
      <c r="R309" s="5"/>
      <c r="S309" s="5"/>
      <c r="T309" s="78"/>
      <c r="U309" s="5"/>
      <c r="V309" s="5"/>
      <c r="W309" s="5"/>
      <c r="X309" s="5"/>
      <c r="Y309" s="5"/>
      <c r="Z309" s="5"/>
      <c r="AA309" s="5"/>
      <c r="AB309" s="5"/>
      <c r="AC309" s="5"/>
      <c r="AD309" s="5"/>
      <c r="AE309" s="5"/>
      <c r="AF309" s="78"/>
      <c r="AG309" s="5"/>
      <c r="AH309" s="5"/>
      <c r="AI309" s="5"/>
      <c r="AJ309" s="5"/>
      <c r="AK309" s="5"/>
      <c r="AL309" s="5"/>
      <c r="AM309" s="5"/>
      <c r="AN309" s="5"/>
      <c r="AO309" s="5"/>
      <c r="AP309" s="5"/>
      <c r="AQ309" s="79"/>
      <c r="AR309" s="5"/>
      <c r="AS309" s="5"/>
      <c r="AT309" s="5"/>
      <c r="AU309" s="5"/>
      <c r="AV309" s="5"/>
      <c r="AW309" s="5"/>
      <c r="AX309" s="5"/>
      <c r="AY309" s="5"/>
      <c r="AZ309" s="5"/>
      <c r="BA309" s="5"/>
      <c r="BB309" s="5"/>
      <c r="BC309" s="79"/>
      <c r="BD309" s="9"/>
    </row>
    <row r="310" spans="2:56" ht="5.15" customHeight="1" x14ac:dyDescent="0.2">
      <c r="B310" s="4"/>
      <c r="C310" s="731" t="s">
        <v>116</v>
      </c>
      <c r="D310" s="732"/>
      <c r="E310" s="732"/>
      <c r="F310" s="732"/>
      <c r="G310" s="732"/>
      <c r="H310" s="732"/>
      <c r="I310" s="732"/>
      <c r="J310" s="732"/>
      <c r="K310" s="732"/>
      <c r="L310" s="732"/>
      <c r="M310" s="732"/>
      <c r="N310" s="732"/>
      <c r="O310" s="732"/>
      <c r="P310" s="732"/>
      <c r="Q310" s="732"/>
      <c r="R310" s="732"/>
      <c r="S310" s="733"/>
      <c r="T310" s="754" t="str">
        <f>IF(T212="","",IF(T289&gt;=IF($L$296="",0,$L$301),T289,$L$301))</f>
        <v/>
      </c>
      <c r="U310" s="755"/>
      <c r="V310" s="755"/>
      <c r="W310" s="755"/>
      <c r="X310" s="755"/>
      <c r="Y310" s="755"/>
      <c r="Z310" s="755"/>
      <c r="AA310" s="755"/>
      <c r="AB310" s="755"/>
      <c r="AC310" s="755"/>
      <c r="AD310" s="755"/>
      <c r="AE310" s="575" t="s">
        <v>13</v>
      </c>
      <c r="AF310" s="754" t="str">
        <f>IF(AF212="","",IF(AF289&gt;=IF($L$296="",0,$L$301),AF289,$L$301))</f>
        <v/>
      </c>
      <c r="AG310" s="755"/>
      <c r="AH310" s="755"/>
      <c r="AI310" s="755"/>
      <c r="AJ310" s="755"/>
      <c r="AK310" s="755"/>
      <c r="AL310" s="755"/>
      <c r="AM310" s="755"/>
      <c r="AN310" s="755"/>
      <c r="AO310" s="755"/>
      <c r="AP310" s="755"/>
      <c r="AQ310" s="575" t="s">
        <v>13</v>
      </c>
      <c r="AR310" s="754" t="str">
        <f>IF(AR212="","",IF(AR289&gt;=IF($L$296="",0,$L$301),AR289,$L$301))</f>
        <v/>
      </c>
      <c r="AS310" s="755"/>
      <c r="AT310" s="755"/>
      <c r="AU310" s="755"/>
      <c r="AV310" s="755"/>
      <c r="AW310" s="755"/>
      <c r="AX310" s="755"/>
      <c r="AY310" s="755"/>
      <c r="AZ310" s="755"/>
      <c r="BA310" s="755"/>
      <c r="BB310" s="755"/>
      <c r="BC310" s="645" t="s">
        <v>13</v>
      </c>
      <c r="BD310" s="9"/>
    </row>
    <row r="311" spans="2:56" ht="5.15" customHeight="1" x14ac:dyDescent="0.2">
      <c r="B311" s="4"/>
      <c r="C311" s="734"/>
      <c r="D311" s="543"/>
      <c r="E311" s="543"/>
      <c r="F311" s="543"/>
      <c r="G311" s="543"/>
      <c r="H311" s="543"/>
      <c r="I311" s="543"/>
      <c r="J311" s="543"/>
      <c r="K311" s="543"/>
      <c r="L311" s="543"/>
      <c r="M311" s="543"/>
      <c r="N311" s="543"/>
      <c r="O311" s="543"/>
      <c r="P311" s="543"/>
      <c r="Q311" s="543"/>
      <c r="R311" s="543"/>
      <c r="S311" s="735"/>
      <c r="T311" s="640"/>
      <c r="U311" s="457"/>
      <c r="V311" s="457"/>
      <c r="W311" s="457"/>
      <c r="X311" s="457"/>
      <c r="Y311" s="457"/>
      <c r="Z311" s="457"/>
      <c r="AA311" s="457"/>
      <c r="AB311" s="457"/>
      <c r="AC311" s="457"/>
      <c r="AD311" s="457"/>
      <c r="AE311" s="379"/>
      <c r="AF311" s="640"/>
      <c r="AG311" s="457"/>
      <c r="AH311" s="457"/>
      <c r="AI311" s="457"/>
      <c r="AJ311" s="457"/>
      <c r="AK311" s="457"/>
      <c r="AL311" s="457"/>
      <c r="AM311" s="457"/>
      <c r="AN311" s="457"/>
      <c r="AO311" s="457"/>
      <c r="AP311" s="457"/>
      <c r="AQ311" s="379"/>
      <c r="AR311" s="640"/>
      <c r="AS311" s="457"/>
      <c r="AT311" s="457"/>
      <c r="AU311" s="457"/>
      <c r="AV311" s="457"/>
      <c r="AW311" s="457"/>
      <c r="AX311" s="457"/>
      <c r="AY311" s="457"/>
      <c r="AZ311" s="457"/>
      <c r="BA311" s="457"/>
      <c r="BB311" s="457"/>
      <c r="BC311" s="452"/>
      <c r="BD311" s="9"/>
    </row>
    <row r="312" spans="2:56" ht="5.15" customHeight="1" x14ac:dyDescent="0.2">
      <c r="B312" s="4"/>
      <c r="C312" s="734"/>
      <c r="D312" s="543"/>
      <c r="E312" s="543"/>
      <c r="F312" s="543"/>
      <c r="G312" s="543"/>
      <c r="H312" s="543"/>
      <c r="I312" s="543"/>
      <c r="J312" s="543"/>
      <c r="K312" s="543"/>
      <c r="L312" s="543"/>
      <c r="M312" s="543"/>
      <c r="N312" s="543"/>
      <c r="O312" s="543"/>
      <c r="P312" s="543"/>
      <c r="Q312" s="543"/>
      <c r="R312" s="543"/>
      <c r="S312" s="735"/>
      <c r="T312" s="640"/>
      <c r="U312" s="457"/>
      <c r="V312" s="457"/>
      <c r="W312" s="457"/>
      <c r="X312" s="457"/>
      <c r="Y312" s="457"/>
      <c r="Z312" s="457"/>
      <c r="AA312" s="457"/>
      <c r="AB312" s="457"/>
      <c r="AC312" s="457"/>
      <c r="AD312" s="457"/>
      <c r="AE312" s="379"/>
      <c r="AF312" s="640"/>
      <c r="AG312" s="457"/>
      <c r="AH312" s="457"/>
      <c r="AI312" s="457"/>
      <c r="AJ312" s="457"/>
      <c r="AK312" s="457"/>
      <c r="AL312" s="457"/>
      <c r="AM312" s="457"/>
      <c r="AN312" s="457"/>
      <c r="AO312" s="457"/>
      <c r="AP312" s="457"/>
      <c r="AQ312" s="379"/>
      <c r="AR312" s="640"/>
      <c r="AS312" s="457"/>
      <c r="AT312" s="457"/>
      <c r="AU312" s="457"/>
      <c r="AV312" s="457"/>
      <c r="AW312" s="457"/>
      <c r="AX312" s="457"/>
      <c r="AY312" s="457"/>
      <c r="AZ312" s="457"/>
      <c r="BA312" s="457"/>
      <c r="BB312" s="457"/>
      <c r="BC312" s="452"/>
      <c r="BD312" s="9"/>
    </row>
    <row r="313" spans="2:56" ht="5.15" customHeight="1" x14ac:dyDescent="0.2">
      <c r="B313" s="4"/>
      <c r="C313" s="734"/>
      <c r="D313" s="543"/>
      <c r="E313" s="543"/>
      <c r="F313" s="543"/>
      <c r="G313" s="543"/>
      <c r="H313" s="543"/>
      <c r="I313" s="543"/>
      <c r="J313" s="543"/>
      <c r="K313" s="543"/>
      <c r="L313" s="543"/>
      <c r="M313" s="543"/>
      <c r="N313" s="543"/>
      <c r="O313" s="543"/>
      <c r="P313" s="543"/>
      <c r="Q313" s="543"/>
      <c r="R313" s="543"/>
      <c r="S313" s="735"/>
      <c r="T313" s="640"/>
      <c r="U313" s="457"/>
      <c r="V313" s="457"/>
      <c r="W313" s="457"/>
      <c r="X313" s="457"/>
      <c r="Y313" s="457"/>
      <c r="Z313" s="457"/>
      <c r="AA313" s="457"/>
      <c r="AB313" s="457"/>
      <c r="AC313" s="457"/>
      <c r="AD313" s="457"/>
      <c r="AE313" s="379"/>
      <c r="AF313" s="640"/>
      <c r="AG313" s="457"/>
      <c r="AH313" s="457"/>
      <c r="AI313" s="457"/>
      <c r="AJ313" s="457"/>
      <c r="AK313" s="457"/>
      <c r="AL313" s="457"/>
      <c r="AM313" s="457"/>
      <c r="AN313" s="457"/>
      <c r="AO313" s="457"/>
      <c r="AP313" s="457"/>
      <c r="AQ313" s="379"/>
      <c r="AR313" s="640"/>
      <c r="AS313" s="457"/>
      <c r="AT313" s="457"/>
      <c r="AU313" s="457"/>
      <c r="AV313" s="457"/>
      <c r="AW313" s="457"/>
      <c r="AX313" s="457"/>
      <c r="AY313" s="457"/>
      <c r="AZ313" s="457"/>
      <c r="BA313" s="457"/>
      <c r="BB313" s="457"/>
      <c r="BC313" s="452"/>
      <c r="BD313" s="9"/>
    </row>
    <row r="314" spans="2:56" ht="5.15" customHeight="1" x14ac:dyDescent="0.2">
      <c r="B314" s="4"/>
      <c r="C314" s="734"/>
      <c r="D314" s="543"/>
      <c r="E314" s="543"/>
      <c r="F314" s="543"/>
      <c r="G314" s="543"/>
      <c r="H314" s="543"/>
      <c r="I314" s="543"/>
      <c r="J314" s="543"/>
      <c r="K314" s="543"/>
      <c r="L314" s="543"/>
      <c r="M314" s="543"/>
      <c r="N314" s="543"/>
      <c r="O314" s="543"/>
      <c r="P314" s="543"/>
      <c r="Q314" s="543"/>
      <c r="R314" s="543"/>
      <c r="S314" s="735"/>
      <c r="T314" s="640"/>
      <c r="U314" s="457"/>
      <c r="V314" s="457"/>
      <c r="W314" s="457"/>
      <c r="X314" s="457"/>
      <c r="Y314" s="457"/>
      <c r="Z314" s="457"/>
      <c r="AA314" s="457"/>
      <c r="AB314" s="457"/>
      <c r="AC314" s="457"/>
      <c r="AD314" s="457"/>
      <c r="AE314" s="379"/>
      <c r="AF314" s="640"/>
      <c r="AG314" s="457"/>
      <c r="AH314" s="457"/>
      <c r="AI314" s="457"/>
      <c r="AJ314" s="457"/>
      <c r="AK314" s="457"/>
      <c r="AL314" s="457"/>
      <c r="AM314" s="457"/>
      <c r="AN314" s="457"/>
      <c r="AO314" s="457"/>
      <c r="AP314" s="457"/>
      <c r="AQ314" s="379"/>
      <c r="AR314" s="640"/>
      <c r="AS314" s="457"/>
      <c r="AT314" s="457"/>
      <c r="AU314" s="457"/>
      <c r="AV314" s="457"/>
      <c r="AW314" s="457"/>
      <c r="AX314" s="457"/>
      <c r="AY314" s="457"/>
      <c r="AZ314" s="457"/>
      <c r="BA314" s="457"/>
      <c r="BB314" s="457"/>
      <c r="BC314" s="452"/>
      <c r="BD314" s="9"/>
    </row>
    <row r="315" spans="2:56" ht="5.15" customHeight="1" x14ac:dyDescent="0.2">
      <c r="B315" s="4"/>
      <c r="C315" s="734"/>
      <c r="D315" s="543"/>
      <c r="E315" s="543"/>
      <c r="F315" s="543"/>
      <c r="G315" s="543"/>
      <c r="H315" s="543"/>
      <c r="I315" s="543"/>
      <c r="J315" s="543"/>
      <c r="K315" s="543"/>
      <c r="L315" s="543"/>
      <c r="M315" s="543"/>
      <c r="N315" s="543"/>
      <c r="O315" s="543"/>
      <c r="P315" s="543"/>
      <c r="Q315" s="543"/>
      <c r="R315" s="543"/>
      <c r="S315" s="735"/>
      <c r="T315" s="640"/>
      <c r="U315" s="457"/>
      <c r="V315" s="457"/>
      <c r="W315" s="457"/>
      <c r="X315" s="457"/>
      <c r="Y315" s="457"/>
      <c r="Z315" s="457"/>
      <c r="AA315" s="457"/>
      <c r="AB315" s="457"/>
      <c r="AC315" s="457"/>
      <c r="AD315" s="457"/>
      <c r="AE315" s="379"/>
      <c r="AF315" s="640"/>
      <c r="AG315" s="457"/>
      <c r="AH315" s="457"/>
      <c r="AI315" s="457"/>
      <c r="AJ315" s="457"/>
      <c r="AK315" s="457"/>
      <c r="AL315" s="457"/>
      <c r="AM315" s="457"/>
      <c r="AN315" s="457"/>
      <c r="AO315" s="457"/>
      <c r="AP315" s="457"/>
      <c r="AQ315" s="379"/>
      <c r="AR315" s="640"/>
      <c r="AS315" s="457"/>
      <c r="AT315" s="457"/>
      <c r="AU315" s="457"/>
      <c r="AV315" s="457"/>
      <c r="AW315" s="457"/>
      <c r="AX315" s="457"/>
      <c r="AY315" s="457"/>
      <c r="AZ315" s="457"/>
      <c r="BA315" s="457"/>
      <c r="BB315" s="457"/>
      <c r="BC315" s="452"/>
      <c r="BD315" s="9"/>
    </row>
    <row r="316" spans="2:56" ht="5.15" customHeight="1" thickBot="1" x14ac:dyDescent="0.25">
      <c r="B316" s="4"/>
      <c r="C316" s="736"/>
      <c r="D316" s="737"/>
      <c r="E316" s="737"/>
      <c r="F316" s="737"/>
      <c r="G316" s="737"/>
      <c r="H316" s="737"/>
      <c r="I316" s="737"/>
      <c r="J316" s="737"/>
      <c r="K316" s="737"/>
      <c r="L316" s="737"/>
      <c r="M316" s="737"/>
      <c r="N316" s="737"/>
      <c r="O316" s="737"/>
      <c r="P316" s="737"/>
      <c r="Q316" s="737"/>
      <c r="R316" s="737"/>
      <c r="S316" s="738"/>
      <c r="T316" s="642"/>
      <c r="U316" s="747"/>
      <c r="V316" s="747"/>
      <c r="W316" s="747"/>
      <c r="X316" s="747"/>
      <c r="Y316" s="747"/>
      <c r="Z316" s="747"/>
      <c r="AA316" s="747"/>
      <c r="AB316" s="747"/>
      <c r="AC316" s="747"/>
      <c r="AD316" s="747"/>
      <c r="AE316" s="538"/>
      <c r="AF316" s="642"/>
      <c r="AG316" s="747"/>
      <c r="AH316" s="747"/>
      <c r="AI316" s="747"/>
      <c r="AJ316" s="747"/>
      <c r="AK316" s="747"/>
      <c r="AL316" s="747"/>
      <c r="AM316" s="747"/>
      <c r="AN316" s="747"/>
      <c r="AO316" s="747"/>
      <c r="AP316" s="747"/>
      <c r="AQ316" s="538"/>
      <c r="AR316" s="642"/>
      <c r="AS316" s="747"/>
      <c r="AT316" s="747"/>
      <c r="AU316" s="747"/>
      <c r="AV316" s="747"/>
      <c r="AW316" s="747"/>
      <c r="AX316" s="747"/>
      <c r="AY316" s="747"/>
      <c r="AZ316" s="747"/>
      <c r="BA316" s="747"/>
      <c r="BB316" s="747"/>
      <c r="BC316" s="644"/>
      <c r="BD316" s="9"/>
    </row>
    <row r="317" spans="2:56" ht="5.15" customHeight="1" x14ac:dyDescent="0.2">
      <c r="B317" s="6"/>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5"/>
      <c r="AY317" s="5"/>
      <c r="AZ317" s="5"/>
      <c r="BA317" s="5"/>
      <c r="BB317" s="5"/>
      <c r="BC317" s="5"/>
      <c r="BD317" s="9"/>
    </row>
    <row r="318" spans="2:56" ht="11" x14ac:dyDescent="0.2">
      <c r="B318" s="185" t="s">
        <v>192</v>
      </c>
      <c r="AW318" s="756" t="s">
        <v>173</v>
      </c>
      <c r="AX318" s="756"/>
      <c r="AY318" s="756"/>
      <c r="AZ318" s="756"/>
      <c r="BA318" s="756"/>
      <c r="BB318" s="756"/>
      <c r="BC318" s="756"/>
      <c r="BD318" s="756"/>
    </row>
    <row r="319" spans="2:56" s="69" customFormat="1" ht="11.25" customHeight="1" x14ac:dyDescent="0.2">
      <c r="B319" s="63" t="s">
        <v>190</v>
      </c>
      <c r="C319" s="226"/>
      <c r="D319" s="227"/>
      <c r="E319" s="227"/>
      <c r="F319" s="227"/>
      <c r="G319" s="227"/>
      <c r="H319" s="228"/>
      <c r="I319" s="228"/>
      <c r="J319" s="228"/>
      <c r="K319" s="228"/>
      <c r="L319" s="228"/>
      <c r="M319" s="228"/>
      <c r="N319" s="228"/>
      <c r="O319" s="228"/>
      <c r="P319" s="228"/>
      <c r="Q319" s="228"/>
      <c r="R319" s="228"/>
      <c r="S319" s="228"/>
      <c r="T319" s="228"/>
      <c r="U319" s="228"/>
      <c r="V319" s="228"/>
      <c r="W319" s="228"/>
      <c r="X319" s="228"/>
      <c r="Y319" s="228"/>
      <c r="Z319" s="228"/>
      <c r="AA319" s="228"/>
      <c r="AB319" s="228"/>
      <c r="AC319" s="228"/>
    </row>
    <row r="320" spans="2:56" s="69" customFormat="1" ht="11.25" customHeight="1" x14ac:dyDescent="0.2">
      <c r="B320" s="63" t="s">
        <v>195</v>
      </c>
      <c r="C320" s="226"/>
      <c r="D320" s="227"/>
      <c r="E320" s="227"/>
      <c r="F320" s="227"/>
      <c r="G320" s="227"/>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28"/>
    </row>
    <row r="321" spans="2:56" s="69" customFormat="1" ht="11.25" customHeight="1" x14ac:dyDescent="0.2">
      <c r="B321" s="63" t="s">
        <v>191</v>
      </c>
      <c r="C321" s="226"/>
      <c r="D321" s="227"/>
      <c r="E321" s="227"/>
      <c r="F321" s="227"/>
      <c r="G321" s="227"/>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28"/>
    </row>
    <row r="322" spans="2:56" s="69" customFormat="1" ht="11.25" customHeight="1" x14ac:dyDescent="0.2">
      <c r="B322" s="63" t="s">
        <v>169</v>
      </c>
      <c r="C322" s="226"/>
      <c r="D322" s="227"/>
      <c r="E322" s="227"/>
      <c r="F322" s="227"/>
      <c r="G322" s="227"/>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row>
    <row r="323" spans="2:56" s="229" customFormat="1" ht="11.25" customHeight="1" x14ac:dyDescent="0.2">
      <c r="B323" s="63" t="s">
        <v>197</v>
      </c>
      <c r="C323" s="226"/>
      <c r="D323" s="227"/>
      <c r="E323" s="227"/>
      <c r="F323" s="227"/>
      <c r="G323" s="227"/>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row>
    <row r="324" spans="2:56" s="69" customFormat="1" ht="11.25" customHeight="1" x14ac:dyDescent="0.2">
      <c r="B324" s="63" t="s">
        <v>198</v>
      </c>
      <c r="C324" s="226"/>
      <c r="D324" s="227"/>
      <c r="E324" s="227"/>
      <c r="F324" s="227"/>
      <c r="G324" s="227"/>
      <c r="H324" s="228"/>
      <c r="I324" s="228"/>
      <c r="J324" s="228"/>
      <c r="K324" s="228"/>
      <c r="L324" s="228"/>
      <c r="M324" s="228"/>
      <c r="N324" s="228"/>
      <c r="O324" s="228"/>
      <c r="P324" s="228"/>
      <c r="Q324" s="228"/>
      <c r="R324" s="228"/>
      <c r="S324" s="228"/>
      <c r="T324" s="228"/>
      <c r="U324" s="228"/>
      <c r="V324" s="228"/>
      <c r="W324" s="228"/>
      <c r="X324" s="228"/>
      <c r="Y324" s="228"/>
      <c r="Z324" s="228"/>
      <c r="AA324" s="228"/>
      <c r="AB324" s="228"/>
      <c r="AC324" s="228"/>
    </row>
    <row r="325" spans="2:56" s="17" customFormat="1" ht="4.5" customHeight="1" x14ac:dyDescent="0.2">
      <c r="B325" s="185"/>
      <c r="C325" s="186"/>
      <c r="D325" s="187"/>
      <c r="E325" s="187"/>
      <c r="F325" s="187"/>
      <c r="G325" s="187"/>
      <c r="H325" s="42"/>
      <c r="I325" s="42"/>
      <c r="J325" s="42"/>
      <c r="K325" s="42"/>
      <c r="L325" s="42"/>
      <c r="M325" s="42"/>
      <c r="N325" s="42"/>
      <c r="O325" s="42"/>
      <c r="P325" s="42"/>
      <c r="Q325" s="42"/>
      <c r="R325" s="42"/>
      <c r="S325" s="42"/>
      <c r="T325" s="42"/>
      <c r="U325" s="42"/>
      <c r="V325" s="42"/>
      <c r="W325" s="42"/>
      <c r="X325" s="42"/>
      <c r="Y325" s="42"/>
      <c r="Z325" s="42"/>
      <c r="AA325" s="42"/>
      <c r="AB325" s="42"/>
      <c r="AC325" s="42"/>
    </row>
    <row r="329" spans="2:56" ht="5.15" customHeight="1" x14ac:dyDescent="0.2">
      <c r="B329" s="706" t="s">
        <v>171</v>
      </c>
      <c r="C329" s="707"/>
      <c r="D329" s="707"/>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707"/>
      <c r="AE329" s="707"/>
      <c r="AF329" s="707"/>
      <c r="AG329" s="707"/>
      <c r="AH329" s="707"/>
      <c r="AI329" s="707"/>
      <c r="AJ329" s="707"/>
      <c r="AK329" s="707"/>
      <c r="AL329" s="707"/>
      <c r="AM329" s="707"/>
      <c r="AN329" s="707"/>
      <c r="AO329" s="707"/>
      <c r="AP329" s="707"/>
      <c r="AQ329" s="707"/>
      <c r="AR329" s="707"/>
      <c r="AS329" s="707"/>
      <c r="AT329" s="707"/>
      <c r="AU329" s="707"/>
      <c r="AV329" s="707"/>
      <c r="AW329" s="707"/>
      <c r="AX329" s="707"/>
      <c r="AY329" s="707"/>
      <c r="AZ329" s="707"/>
      <c r="BA329" s="707"/>
      <c r="BB329" s="707"/>
      <c r="BC329" s="707"/>
      <c r="BD329" s="708"/>
    </row>
    <row r="330" spans="2:56" ht="4.5" customHeight="1" x14ac:dyDescent="0.2">
      <c r="B330" s="709"/>
      <c r="C330" s="710"/>
      <c r="D330" s="710"/>
      <c r="E330" s="710"/>
      <c r="F330" s="710"/>
      <c r="G330" s="710"/>
      <c r="H330" s="710"/>
      <c r="I330" s="710"/>
      <c r="J330" s="710"/>
      <c r="K330" s="710"/>
      <c r="L330" s="710"/>
      <c r="M330" s="710"/>
      <c r="N330" s="710"/>
      <c r="O330" s="710"/>
      <c r="P330" s="710"/>
      <c r="Q330" s="710"/>
      <c r="R330" s="710"/>
      <c r="S330" s="710"/>
      <c r="T330" s="710"/>
      <c r="U330" s="710"/>
      <c r="V330" s="710"/>
      <c r="W330" s="710"/>
      <c r="X330" s="710"/>
      <c r="Y330" s="710"/>
      <c r="Z330" s="710"/>
      <c r="AA330" s="710"/>
      <c r="AB330" s="710"/>
      <c r="AC330" s="710"/>
      <c r="AD330" s="710"/>
      <c r="AE330" s="710"/>
      <c r="AF330" s="710"/>
      <c r="AG330" s="710"/>
      <c r="AH330" s="710"/>
      <c r="AI330" s="710"/>
      <c r="AJ330" s="710"/>
      <c r="AK330" s="710"/>
      <c r="AL330" s="710"/>
      <c r="AM330" s="710"/>
      <c r="AN330" s="710"/>
      <c r="AO330" s="710"/>
      <c r="AP330" s="710"/>
      <c r="AQ330" s="710"/>
      <c r="AR330" s="710"/>
      <c r="AS330" s="710"/>
      <c r="AT330" s="710"/>
      <c r="AU330" s="710"/>
      <c r="AV330" s="710"/>
      <c r="AW330" s="710"/>
      <c r="AX330" s="710"/>
      <c r="AY330" s="710"/>
      <c r="AZ330" s="710"/>
      <c r="BA330" s="710"/>
      <c r="BB330" s="710"/>
      <c r="BC330" s="710"/>
      <c r="BD330" s="711"/>
    </row>
    <row r="331" spans="2:56" ht="5.15" customHeight="1" x14ac:dyDescent="0.2">
      <c r="B331" s="709"/>
      <c r="C331" s="710"/>
      <c r="D331" s="710"/>
      <c r="E331" s="710"/>
      <c r="F331" s="710"/>
      <c r="G331" s="710"/>
      <c r="H331" s="710"/>
      <c r="I331" s="710"/>
      <c r="J331" s="710"/>
      <c r="K331" s="710"/>
      <c r="L331" s="710"/>
      <c r="M331" s="710"/>
      <c r="N331" s="710"/>
      <c r="O331" s="710"/>
      <c r="P331" s="710"/>
      <c r="Q331" s="710"/>
      <c r="R331" s="710"/>
      <c r="S331" s="710"/>
      <c r="T331" s="710"/>
      <c r="U331" s="710"/>
      <c r="V331" s="710"/>
      <c r="W331" s="710"/>
      <c r="X331" s="710"/>
      <c r="Y331" s="710"/>
      <c r="Z331" s="710"/>
      <c r="AA331" s="710"/>
      <c r="AB331" s="710"/>
      <c r="AC331" s="710"/>
      <c r="AD331" s="710"/>
      <c r="AE331" s="710"/>
      <c r="AF331" s="710"/>
      <c r="AG331" s="710"/>
      <c r="AH331" s="710"/>
      <c r="AI331" s="710"/>
      <c r="AJ331" s="710"/>
      <c r="AK331" s="710"/>
      <c r="AL331" s="710"/>
      <c r="AM331" s="710"/>
      <c r="AN331" s="710"/>
      <c r="AO331" s="710"/>
      <c r="AP331" s="710"/>
      <c r="AQ331" s="710"/>
      <c r="AR331" s="710"/>
      <c r="AS331" s="710"/>
      <c r="AT331" s="710"/>
      <c r="AU331" s="710"/>
      <c r="AV331" s="710"/>
      <c r="AW331" s="710"/>
      <c r="AX331" s="710"/>
      <c r="AY331" s="710"/>
      <c r="AZ331" s="710"/>
      <c r="BA331" s="710"/>
      <c r="BB331" s="710"/>
      <c r="BC331" s="710"/>
      <c r="BD331" s="711"/>
    </row>
    <row r="332" spans="2:56" ht="5.15" customHeight="1" x14ac:dyDescent="0.2">
      <c r="B332" s="712"/>
      <c r="C332" s="713"/>
      <c r="D332" s="713"/>
      <c r="E332" s="713"/>
      <c r="F332" s="713"/>
      <c r="G332" s="713"/>
      <c r="H332" s="713"/>
      <c r="I332" s="713"/>
      <c r="J332" s="713"/>
      <c r="K332" s="713"/>
      <c r="L332" s="713"/>
      <c r="M332" s="713"/>
      <c r="N332" s="713"/>
      <c r="O332" s="713"/>
      <c r="P332" s="713"/>
      <c r="Q332" s="713"/>
      <c r="R332" s="713"/>
      <c r="S332" s="713"/>
      <c r="T332" s="713"/>
      <c r="U332" s="713"/>
      <c r="V332" s="713"/>
      <c r="W332" s="713"/>
      <c r="X332" s="713"/>
      <c r="Y332" s="713"/>
      <c r="Z332" s="713"/>
      <c r="AA332" s="713"/>
      <c r="AB332" s="713"/>
      <c r="AC332" s="713"/>
      <c r="AD332" s="713"/>
      <c r="AE332" s="713"/>
      <c r="AF332" s="713"/>
      <c r="AG332" s="713"/>
      <c r="AH332" s="713"/>
      <c r="AI332" s="713"/>
      <c r="AJ332" s="713"/>
      <c r="AK332" s="713"/>
      <c r="AL332" s="713"/>
      <c r="AM332" s="713"/>
      <c r="AN332" s="713"/>
      <c r="AO332" s="713"/>
      <c r="AP332" s="713"/>
      <c r="AQ332" s="713"/>
      <c r="AR332" s="713"/>
      <c r="AS332" s="713"/>
      <c r="AT332" s="713"/>
      <c r="AU332" s="713"/>
      <c r="AV332" s="713"/>
      <c r="AW332" s="713"/>
      <c r="AX332" s="713"/>
      <c r="AY332" s="713"/>
      <c r="AZ332" s="713"/>
      <c r="BA332" s="713"/>
      <c r="BB332" s="713"/>
      <c r="BC332" s="713"/>
      <c r="BD332" s="714"/>
    </row>
    <row r="333" spans="2:56" ht="5.15" customHeight="1" x14ac:dyDescent="0.2">
      <c r="B333" s="4"/>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9"/>
    </row>
    <row r="334" spans="2:56" ht="5.15" customHeight="1" x14ac:dyDescent="0.2">
      <c r="B334" s="4"/>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9"/>
    </row>
    <row r="335" spans="2:56" ht="11" x14ac:dyDescent="0.2">
      <c r="B335" s="71" t="s">
        <v>76</v>
      </c>
      <c r="C335" s="5"/>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9"/>
    </row>
    <row r="336" spans="2:56" ht="5.15" customHeight="1" x14ac:dyDescent="0.2">
      <c r="B336" s="4"/>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9"/>
    </row>
    <row r="337" spans="2:60" ht="5.15" customHeight="1" x14ac:dyDescent="0.2">
      <c r="B337" s="4"/>
      <c r="C337" s="528" t="s">
        <v>210</v>
      </c>
      <c r="D337" s="528"/>
      <c r="E337" s="528"/>
      <c r="F337" s="528"/>
      <c r="G337" s="528"/>
      <c r="H337" s="528"/>
      <c r="I337" s="528"/>
      <c r="J337" s="528"/>
      <c r="K337" s="528"/>
      <c r="L337" s="528"/>
      <c r="M337" s="528"/>
      <c r="N337" s="528"/>
      <c r="O337" s="528"/>
      <c r="P337" s="528"/>
      <c r="Q337" s="528"/>
      <c r="R337" s="337"/>
      <c r="S337" s="5"/>
      <c r="T337" s="519" t="s">
        <v>77</v>
      </c>
      <c r="U337" s="520"/>
      <c r="V337" s="520"/>
      <c r="W337" s="520"/>
      <c r="X337" s="520"/>
      <c r="Y337" s="520"/>
      <c r="Z337" s="521"/>
      <c r="AA337" s="812" t="str">
        <f>IF(AP194="","",ROUND(AP194/22,-1))</f>
        <v/>
      </c>
      <c r="AB337" s="813"/>
      <c r="AC337" s="813"/>
      <c r="AD337" s="813"/>
      <c r="AE337" s="813"/>
      <c r="AF337" s="813"/>
      <c r="AG337" s="813"/>
      <c r="AH337" s="814"/>
      <c r="AI337" s="477" t="s">
        <v>13</v>
      </c>
      <c r="AJ337" s="349"/>
      <c r="AK337" s="821" t="s">
        <v>59</v>
      </c>
      <c r="AL337" s="821"/>
      <c r="AM337" s="821"/>
      <c r="AN337" s="821"/>
      <c r="AO337" s="821"/>
      <c r="AP337" s="821"/>
      <c r="AQ337" s="821"/>
      <c r="AR337" s="821"/>
      <c r="AS337" s="821"/>
      <c r="AT337" s="5"/>
      <c r="AU337" s="5"/>
      <c r="AV337" s="5"/>
      <c r="AW337" s="108"/>
      <c r="AX337" s="5"/>
      <c r="AY337" s="5"/>
      <c r="AZ337" s="5"/>
      <c r="BA337" s="5"/>
      <c r="BB337" s="5"/>
      <c r="BC337" s="5"/>
      <c r="BD337" s="9"/>
    </row>
    <row r="338" spans="2:60" ht="5.15" customHeight="1" x14ac:dyDescent="0.2">
      <c r="B338" s="4"/>
      <c r="C338" s="528"/>
      <c r="D338" s="528"/>
      <c r="E338" s="528"/>
      <c r="F338" s="528"/>
      <c r="G338" s="528"/>
      <c r="H338" s="528"/>
      <c r="I338" s="528"/>
      <c r="J338" s="528"/>
      <c r="K338" s="528"/>
      <c r="L338" s="528"/>
      <c r="M338" s="528"/>
      <c r="N338" s="528"/>
      <c r="O338" s="528"/>
      <c r="P338" s="528"/>
      <c r="Q338" s="528"/>
      <c r="R338" s="337"/>
      <c r="S338" s="5"/>
      <c r="T338" s="522"/>
      <c r="U338" s="523"/>
      <c r="V338" s="523"/>
      <c r="W338" s="523"/>
      <c r="X338" s="523"/>
      <c r="Y338" s="523"/>
      <c r="Z338" s="524"/>
      <c r="AA338" s="815"/>
      <c r="AB338" s="816"/>
      <c r="AC338" s="816"/>
      <c r="AD338" s="816"/>
      <c r="AE338" s="816"/>
      <c r="AF338" s="816"/>
      <c r="AG338" s="816"/>
      <c r="AH338" s="817"/>
      <c r="AI338" s="477"/>
      <c r="AJ338" s="349"/>
      <c r="AK338" s="821"/>
      <c r="AL338" s="821"/>
      <c r="AM338" s="821"/>
      <c r="AN338" s="821"/>
      <c r="AO338" s="821"/>
      <c r="AP338" s="821"/>
      <c r="AQ338" s="821"/>
      <c r="AR338" s="821"/>
      <c r="AS338" s="821"/>
      <c r="AT338" s="5"/>
      <c r="AU338" s="5"/>
      <c r="AV338" s="5"/>
      <c r="AW338" s="108"/>
      <c r="AX338" s="5"/>
      <c r="AY338" s="5"/>
      <c r="AZ338" s="5"/>
      <c r="BA338" s="5"/>
      <c r="BB338" s="5"/>
      <c r="BC338" s="5"/>
      <c r="BD338" s="9"/>
    </row>
    <row r="339" spans="2:60" ht="5.15" customHeight="1" x14ac:dyDescent="0.2">
      <c r="B339" s="4"/>
      <c r="C339" s="528"/>
      <c r="D339" s="528"/>
      <c r="E339" s="528"/>
      <c r="F339" s="528"/>
      <c r="G339" s="528"/>
      <c r="H339" s="528"/>
      <c r="I339" s="528"/>
      <c r="J339" s="528"/>
      <c r="K339" s="528"/>
      <c r="L339" s="528"/>
      <c r="M339" s="528"/>
      <c r="N339" s="528"/>
      <c r="O339" s="528"/>
      <c r="P339" s="528"/>
      <c r="Q339" s="528"/>
      <c r="R339" s="337"/>
      <c r="S339" s="5"/>
      <c r="T339" s="522"/>
      <c r="U339" s="523"/>
      <c r="V339" s="523"/>
      <c r="W339" s="523"/>
      <c r="X339" s="523"/>
      <c r="Y339" s="523"/>
      <c r="Z339" s="524"/>
      <c r="AA339" s="815"/>
      <c r="AB339" s="816"/>
      <c r="AC339" s="816"/>
      <c r="AD339" s="816"/>
      <c r="AE339" s="816"/>
      <c r="AF339" s="816"/>
      <c r="AG339" s="816"/>
      <c r="AH339" s="817"/>
      <c r="AI339" s="477"/>
      <c r="AJ339" s="349"/>
      <c r="AK339" s="821"/>
      <c r="AL339" s="821"/>
      <c r="AM339" s="821"/>
      <c r="AN339" s="821"/>
      <c r="AO339" s="821"/>
      <c r="AP339" s="821"/>
      <c r="AQ339" s="821"/>
      <c r="AR339" s="821"/>
      <c r="AS339" s="821"/>
      <c r="AT339" s="5" t="s">
        <v>100</v>
      </c>
      <c r="AU339" s="5"/>
      <c r="AV339" s="5"/>
      <c r="AW339" s="108"/>
      <c r="AX339" s="5"/>
      <c r="AY339" s="5"/>
      <c r="AZ339" s="5"/>
      <c r="BA339" s="5"/>
      <c r="BB339" s="5"/>
      <c r="BC339" s="5"/>
      <c r="BD339" s="9"/>
    </row>
    <row r="340" spans="2:60" ht="5.15" customHeight="1" x14ac:dyDescent="0.2">
      <c r="B340" s="4"/>
      <c r="C340" s="528"/>
      <c r="D340" s="528"/>
      <c r="E340" s="528"/>
      <c r="F340" s="528"/>
      <c r="G340" s="528"/>
      <c r="H340" s="528"/>
      <c r="I340" s="528"/>
      <c r="J340" s="528"/>
      <c r="K340" s="528"/>
      <c r="L340" s="528"/>
      <c r="M340" s="528"/>
      <c r="N340" s="528"/>
      <c r="O340" s="528"/>
      <c r="P340" s="528"/>
      <c r="Q340" s="528"/>
      <c r="R340" s="337"/>
      <c r="S340" s="5"/>
      <c r="T340" s="522"/>
      <c r="U340" s="523"/>
      <c r="V340" s="523"/>
      <c r="W340" s="523"/>
      <c r="X340" s="523"/>
      <c r="Y340" s="523"/>
      <c r="Z340" s="524"/>
      <c r="AA340" s="815"/>
      <c r="AB340" s="816"/>
      <c r="AC340" s="816"/>
      <c r="AD340" s="816"/>
      <c r="AE340" s="816"/>
      <c r="AF340" s="816"/>
      <c r="AG340" s="816"/>
      <c r="AH340" s="817"/>
      <c r="AI340" s="477"/>
      <c r="AJ340" s="349"/>
      <c r="AK340" s="821"/>
      <c r="AL340" s="821"/>
      <c r="AM340" s="821"/>
      <c r="AN340" s="821"/>
      <c r="AO340" s="821"/>
      <c r="AP340" s="821"/>
      <c r="AQ340" s="821"/>
      <c r="AR340" s="821"/>
      <c r="AS340" s="821"/>
      <c r="AT340" s="5"/>
      <c r="AU340" s="5"/>
      <c r="AV340" s="5"/>
      <c r="AW340" s="108"/>
      <c r="AX340" s="5"/>
      <c r="AY340" s="5"/>
      <c r="AZ340" s="5"/>
      <c r="BA340" s="5"/>
      <c r="BB340" s="5"/>
      <c r="BC340" s="5"/>
      <c r="BD340" s="9"/>
    </row>
    <row r="341" spans="2:60" ht="5.15" customHeight="1" x14ac:dyDescent="0.2">
      <c r="B341" s="4"/>
      <c r="C341" s="528"/>
      <c r="D341" s="528"/>
      <c r="E341" s="528"/>
      <c r="F341" s="528"/>
      <c r="G341" s="528"/>
      <c r="H341" s="528"/>
      <c r="I341" s="528"/>
      <c r="J341" s="528"/>
      <c r="K341" s="528"/>
      <c r="L341" s="528"/>
      <c r="M341" s="528"/>
      <c r="N341" s="528"/>
      <c r="O341" s="528"/>
      <c r="P341" s="528"/>
      <c r="Q341" s="528"/>
      <c r="R341" s="337"/>
      <c r="S341" s="5"/>
      <c r="T341" s="522"/>
      <c r="U341" s="523"/>
      <c r="V341" s="523"/>
      <c r="W341" s="523"/>
      <c r="X341" s="523"/>
      <c r="Y341" s="523"/>
      <c r="Z341" s="524"/>
      <c r="AA341" s="815"/>
      <c r="AB341" s="816"/>
      <c r="AC341" s="816"/>
      <c r="AD341" s="816"/>
      <c r="AE341" s="816"/>
      <c r="AF341" s="816"/>
      <c r="AG341" s="816"/>
      <c r="AH341" s="817"/>
      <c r="AI341" s="477"/>
      <c r="AJ341" s="349"/>
      <c r="AK341" s="821"/>
      <c r="AL341" s="821"/>
      <c r="AM341" s="821"/>
      <c r="AN341" s="821"/>
      <c r="AO341" s="821"/>
      <c r="AP341" s="821"/>
      <c r="AQ341" s="821"/>
      <c r="AR341" s="821"/>
      <c r="AS341" s="821"/>
      <c r="AT341" s="5"/>
      <c r="AU341" s="5"/>
      <c r="AV341" s="5"/>
      <c r="AW341" s="108"/>
      <c r="AX341" s="5"/>
      <c r="AY341" s="5"/>
      <c r="AZ341" s="5"/>
      <c r="BA341" s="5"/>
      <c r="BB341" s="5"/>
      <c r="BC341" s="5"/>
      <c r="BD341" s="9"/>
    </row>
    <row r="342" spans="2:60" ht="5.15" customHeight="1" x14ac:dyDescent="0.2">
      <c r="B342" s="4"/>
      <c r="C342" s="528"/>
      <c r="D342" s="528"/>
      <c r="E342" s="528"/>
      <c r="F342" s="528"/>
      <c r="G342" s="528"/>
      <c r="H342" s="528"/>
      <c r="I342" s="528"/>
      <c r="J342" s="528"/>
      <c r="K342" s="528"/>
      <c r="L342" s="528"/>
      <c r="M342" s="528"/>
      <c r="N342" s="528"/>
      <c r="O342" s="528"/>
      <c r="P342" s="528"/>
      <c r="Q342" s="528"/>
      <c r="R342" s="337"/>
      <c r="S342" s="5"/>
      <c r="T342" s="525"/>
      <c r="U342" s="526"/>
      <c r="V342" s="526"/>
      <c r="W342" s="526"/>
      <c r="X342" s="526"/>
      <c r="Y342" s="526"/>
      <c r="Z342" s="527"/>
      <c r="AA342" s="818"/>
      <c r="AB342" s="819"/>
      <c r="AC342" s="819"/>
      <c r="AD342" s="819"/>
      <c r="AE342" s="819"/>
      <c r="AF342" s="819"/>
      <c r="AG342" s="819"/>
      <c r="AH342" s="820"/>
      <c r="AI342" s="477"/>
      <c r="AJ342" s="349"/>
      <c r="AK342" s="821"/>
      <c r="AL342" s="821"/>
      <c r="AM342" s="821"/>
      <c r="AN342" s="821"/>
      <c r="AO342" s="821"/>
      <c r="AP342" s="821"/>
      <c r="AQ342" s="821"/>
      <c r="AR342" s="821"/>
      <c r="AS342" s="821"/>
      <c r="AT342" s="5"/>
      <c r="AU342" s="5"/>
      <c r="AV342" s="5"/>
      <c r="AW342" s="108"/>
      <c r="AX342" s="5"/>
      <c r="AY342" s="5"/>
      <c r="AZ342" s="5"/>
      <c r="BA342" s="5"/>
      <c r="BB342" s="5"/>
      <c r="BC342" s="5"/>
      <c r="BD342" s="9"/>
    </row>
    <row r="343" spans="2:60" ht="5.15" customHeight="1" x14ac:dyDescent="0.2">
      <c r="B343" s="4"/>
      <c r="C343" s="118"/>
      <c r="D343" s="118"/>
      <c r="E343" s="118"/>
      <c r="F343" s="118"/>
      <c r="G343" s="118"/>
      <c r="H343" s="118"/>
      <c r="I343" s="118"/>
      <c r="J343" s="118"/>
      <c r="K343" s="118"/>
      <c r="L343" s="118"/>
      <c r="M343" s="52"/>
      <c r="N343" s="52"/>
      <c r="O343" s="52"/>
      <c r="P343" s="52"/>
      <c r="Q343" s="52"/>
      <c r="R343" s="52"/>
      <c r="S343" s="52"/>
      <c r="T343" s="52"/>
      <c r="U343" s="105"/>
      <c r="V343" s="105"/>
      <c r="W343" s="105"/>
      <c r="X343" s="105"/>
      <c r="Y343" s="105"/>
      <c r="Z343" s="105"/>
      <c r="AA343" s="105"/>
      <c r="AB343" s="107"/>
      <c r="AC343" s="107"/>
      <c r="AD343" s="107"/>
      <c r="AE343" s="107"/>
      <c r="AF343" s="107"/>
      <c r="AG343" s="107"/>
      <c r="AH343" s="107"/>
      <c r="AI343" s="107"/>
      <c r="AJ343" s="107"/>
      <c r="AK343" s="53"/>
      <c r="AL343" s="53"/>
      <c r="AM343" s="53"/>
      <c r="AN343" s="53"/>
      <c r="AO343" s="53"/>
      <c r="AP343" s="53"/>
      <c r="AQ343" s="53"/>
      <c r="AR343" s="53"/>
      <c r="AS343" s="105"/>
      <c r="AT343" s="105"/>
      <c r="AU343" s="119"/>
      <c r="AV343" s="119"/>
      <c r="AW343" s="159"/>
      <c r="AX343" s="119"/>
      <c r="AY343" s="119"/>
      <c r="AZ343" s="119"/>
      <c r="BA343" s="119"/>
      <c r="BB343" s="119"/>
      <c r="BC343" s="119"/>
      <c r="BD343" s="9"/>
      <c r="BH343" s="103"/>
    </row>
    <row r="344" spans="2:60" ht="4.5" customHeight="1" x14ac:dyDescent="0.2">
      <c r="B344" s="4"/>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61"/>
      <c r="AL344" s="54"/>
      <c r="AM344" s="54"/>
      <c r="AN344" s="54"/>
      <c r="AO344" s="54"/>
      <c r="AP344" s="54"/>
      <c r="AQ344" s="54"/>
      <c r="AR344" s="54"/>
      <c r="AS344" s="54"/>
      <c r="AT344" s="54"/>
      <c r="AU344" s="54"/>
      <c r="AV344" s="54"/>
      <c r="AW344" s="54"/>
      <c r="AX344" s="54"/>
      <c r="AY344" s="54"/>
      <c r="AZ344" s="54"/>
      <c r="BA344" s="54"/>
      <c r="BB344" s="54"/>
      <c r="BC344" s="54"/>
      <c r="BD344" s="9"/>
    </row>
    <row r="345" spans="2:60" ht="5.15" customHeight="1" x14ac:dyDescent="0.2">
      <c r="B345" s="4"/>
      <c r="C345" s="528" t="s">
        <v>81</v>
      </c>
      <c r="D345" s="528"/>
      <c r="E345" s="528"/>
      <c r="F345" s="528"/>
      <c r="G345" s="528"/>
      <c r="H345" s="528"/>
      <c r="I345" s="528"/>
      <c r="J345" s="528"/>
      <c r="K345" s="528"/>
      <c r="L345" s="528"/>
      <c r="M345" s="528"/>
      <c r="N345" s="528"/>
      <c r="O345" s="528"/>
      <c r="P345" s="528"/>
      <c r="Q345" s="528"/>
      <c r="R345" s="697"/>
      <c r="S345" s="475" t="s">
        <v>72</v>
      </c>
      <c r="T345" s="540"/>
      <c r="U345" s="540"/>
      <c r="V345" s="540"/>
      <c r="W345" s="541"/>
      <c r="X345" s="548" t="str">
        <f>IF(AA337="","",ROUND(AA337*2/3,0))</f>
        <v/>
      </c>
      <c r="Y345" s="549"/>
      <c r="Z345" s="549"/>
      <c r="AA345" s="549"/>
      <c r="AB345" s="549"/>
      <c r="AC345" s="549"/>
      <c r="AD345" s="549"/>
      <c r="AE345" s="550"/>
      <c r="AF345" s="477" t="s">
        <v>13</v>
      </c>
      <c r="AG345" s="349"/>
      <c r="AH345" s="745" t="s">
        <v>60</v>
      </c>
      <c r="AI345" s="745"/>
      <c r="AJ345" s="745"/>
      <c r="AK345" s="745"/>
      <c r="AL345" s="745"/>
      <c r="AM345" s="745"/>
      <c r="AN345" s="745"/>
      <c r="AO345" s="745"/>
      <c r="AP345" s="745"/>
      <c r="AQ345" s="5"/>
      <c r="AR345" s="5"/>
      <c r="AS345" s="5"/>
      <c r="AT345" s="5"/>
      <c r="AU345" s="5"/>
      <c r="AV345" s="5"/>
      <c r="AW345" s="5"/>
      <c r="AX345" s="5"/>
      <c r="AY345" s="5"/>
      <c r="AZ345" s="5"/>
      <c r="BA345" s="5"/>
      <c r="BB345" s="5"/>
      <c r="BC345" s="5"/>
      <c r="BD345" s="9"/>
    </row>
    <row r="346" spans="2:60" ht="5.15" customHeight="1" x14ac:dyDescent="0.2">
      <c r="B346" s="4"/>
      <c r="C346" s="528"/>
      <c r="D346" s="528"/>
      <c r="E346" s="528"/>
      <c r="F346" s="528"/>
      <c r="G346" s="528"/>
      <c r="H346" s="528"/>
      <c r="I346" s="528"/>
      <c r="J346" s="528"/>
      <c r="K346" s="528"/>
      <c r="L346" s="528"/>
      <c r="M346" s="528"/>
      <c r="N346" s="528"/>
      <c r="O346" s="528"/>
      <c r="P346" s="528"/>
      <c r="Q346" s="528"/>
      <c r="R346" s="697"/>
      <c r="S346" s="542"/>
      <c r="T346" s="543"/>
      <c r="U346" s="543"/>
      <c r="V346" s="543"/>
      <c r="W346" s="544"/>
      <c r="X346" s="551"/>
      <c r="Y346" s="552"/>
      <c r="Z346" s="552"/>
      <c r="AA346" s="552"/>
      <c r="AB346" s="552"/>
      <c r="AC346" s="552"/>
      <c r="AD346" s="552"/>
      <c r="AE346" s="553"/>
      <c r="AF346" s="477"/>
      <c r="AG346" s="349"/>
      <c r="AH346" s="745"/>
      <c r="AI346" s="745"/>
      <c r="AJ346" s="745"/>
      <c r="AK346" s="745"/>
      <c r="AL346" s="745"/>
      <c r="AM346" s="745"/>
      <c r="AN346" s="745"/>
      <c r="AO346" s="745"/>
      <c r="AP346" s="745"/>
      <c r="AQ346" s="5"/>
      <c r="AR346" s="5"/>
      <c r="AS346" s="5"/>
      <c r="AT346" s="5"/>
      <c r="AU346" s="5"/>
      <c r="AV346" s="5"/>
      <c r="AW346" s="5"/>
      <c r="AX346" s="5"/>
      <c r="AY346" s="5"/>
      <c r="AZ346" s="5"/>
      <c r="BA346" s="5"/>
      <c r="BB346" s="5"/>
      <c r="BC346" s="5"/>
      <c r="BD346" s="9"/>
    </row>
    <row r="347" spans="2:60" ht="5.15" customHeight="1" x14ac:dyDescent="0.2">
      <c r="B347" s="4"/>
      <c r="C347" s="528"/>
      <c r="D347" s="528"/>
      <c r="E347" s="528"/>
      <c r="F347" s="528"/>
      <c r="G347" s="528"/>
      <c r="H347" s="528"/>
      <c r="I347" s="528"/>
      <c r="J347" s="528"/>
      <c r="K347" s="528"/>
      <c r="L347" s="528"/>
      <c r="M347" s="528"/>
      <c r="N347" s="528"/>
      <c r="O347" s="528"/>
      <c r="P347" s="528"/>
      <c r="Q347" s="528"/>
      <c r="R347" s="697"/>
      <c r="S347" s="542"/>
      <c r="T347" s="543"/>
      <c r="U347" s="543"/>
      <c r="V347" s="543"/>
      <c r="W347" s="544"/>
      <c r="X347" s="551"/>
      <c r="Y347" s="552"/>
      <c r="Z347" s="552"/>
      <c r="AA347" s="552"/>
      <c r="AB347" s="552"/>
      <c r="AC347" s="552"/>
      <c r="AD347" s="552"/>
      <c r="AE347" s="553"/>
      <c r="AF347" s="477"/>
      <c r="AG347" s="349"/>
      <c r="AH347" s="745"/>
      <c r="AI347" s="745"/>
      <c r="AJ347" s="745"/>
      <c r="AK347" s="745"/>
      <c r="AL347" s="745"/>
      <c r="AM347" s="745"/>
      <c r="AN347" s="745"/>
      <c r="AO347" s="745"/>
      <c r="AP347" s="745"/>
      <c r="AQ347" s="5"/>
      <c r="AR347" s="5"/>
      <c r="AS347" s="5"/>
      <c r="AT347" s="5"/>
      <c r="AU347" s="5"/>
      <c r="AV347" s="5"/>
      <c r="AW347" s="5"/>
      <c r="AX347" s="5"/>
      <c r="AY347" s="5"/>
      <c r="AZ347" s="5"/>
      <c r="BA347" s="5"/>
      <c r="BB347" s="5"/>
      <c r="BC347" s="5"/>
      <c r="BD347" s="9"/>
    </row>
    <row r="348" spans="2:60" ht="5.15" customHeight="1" x14ac:dyDescent="0.2">
      <c r="B348" s="4"/>
      <c r="C348" s="528"/>
      <c r="D348" s="528"/>
      <c r="E348" s="528"/>
      <c r="F348" s="528"/>
      <c r="G348" s="528"/>
      <c r="H348" s="528"/>
      <c r="I348" s="528"/>
      <c r="J348" s="528"/>
      <c r="K348" s="528"/>
      <c r="L348" s="528"/>
      <c r="M348" s="528"/>
      <c r="N348" s="528"/>
      <c r="O348" s="528"/>
      <c r="P348" s="528"/>
      <c r="Q348" s="528"/>
      <c r="R348" s="697"/>
      <c r="S348" s="542"/>
      <c r="T348" s="543"/>
      <c r="U348" s="543"/>
      <c r="V348" s="543"/>
      <c r="W348" s="544"/>
      <c r="X348" s="551"/>
      <c r="Y348" s="552"/>
      <c r="Z348" s="552"/>
      <c r="AA348" s="552"/>
      <c r="AB348" s="552"/>
      <c r="AC348" s="552"/>
      <c r="AD348" s="552"/>
      <c r="AE348" s="553"/>
      <c r="AF348" s="477"/>
      <c r="AG348" s="349"/>
      <c r="AH348" s="745"/>
      <c r="AI348" s="745"/>
      <c r="AJ348" s="745"/>
      <c r="AK348" s="745"/>
      <c r="AL348" s="745"/>
      <c r="AM348" s="745"/>
      <c r="AN348" s="745"/>
      <c r="AO348" s="745"/>
      <c r="AP348" s="745"/>
      <c r="AQ348" s="5"/>
      <c r="AR348" s="5"/>
      <c r="AS348" s="5"/>
      <c r="AT348" s="5"/>
      <c r="AU348" s="5"/>
      <c r="AV348" s="5"/>
      <c r="AW348" s="5"/>
      <c r="AX348" s="5"/>
      <c r="AY348" s="5"/>
      <c r="AZ348" s="5"/>
      <c r="BA348" s="5"/>
      <c r="BB348" s="5"/>
      <c r="BC348" s="5"/>
      <c r="BD348" s="9"/>
    </row>
    <row r="349" spans="2:60" ht="5.15" customHeight="1" x14ac:dyDescent="0.2">
      <c r="B349" s="4"/>
      <c r="C349" s="528"/>
      <c r="D349" s="528"/>
      <c r="E349" s="528"/>
      <c r="F349" s="528"/>
      <c r="G349" s="528"/>
      <c r="H349" s="528"/>
      <c r="I349" s="528"/>
      <c r="J349" s="528"/>
      <c r="K349" s="528"/>
      <c r="L349" s="528"/>
      <c r="M349" s="528"/>
      <c r="N349" s="528"/>
      <c r="O349" s="528"/>
      <c r="P349" s="528"/>
      <c r="Q349" s="528"/>
      <c r="R349" s="697"/>
      <c r="S349" s="542"/>
      <c r="T349" s="543"/>
      <c r="U349" s="543"/>
      <c r="V349" s="543"/>
      <c r="W349" s="544"/>
      <c r="X349" s="551"/>
      <c r="Y349" s="552"/>
      <c r="Z349" s="552"/>
      <c r="AA349" s="552"/>
      <c r="AB349" s="552"/>
      <c r="AC349" s="552"/>
      <c r="AD349" s="552"/>
      <c r="AE349" s="553"/>
      <c r="AF349" s="477"/>
      <c r="AG349" s="349"/>
      <c r="AH349" s="745"/>
      <c r="AI349" s="745"/>
      <c r="AJ349" s="745"/>
      <c r="AK349" s="745"/>
      <c r="AL349" s="745"/>
      <c r="AM349" s="745"/>
      <c r="AN349" s="745"/>
      <c r="AO349" s="745"/>
      <c r="AP349" s="745"/>
      <c r="AQ349" s="5"/>
      <c r="AR349" s="5"/>
      <c r="AS349" s="5"/>
      <c r="AT349" s="5"/>
      <c r="AU349" s="5"/>
      <c r="AV349" s="5"/>
      <c r="AW349" s="5"/>
      <c r="AX349" s="5"/>
      <c r="AY349" s="5"/>
      <c r="AZ349" s="5"/>
      <c r="BA349" s="5"/>
      <c r="BB349" s="5"/>
      <c r="BC349" s="5"/>
      <c r="BD349" s="9"/>
    </row>
    <row r="350" spans="2:60" ht="5.15" customHeight="1" x14ac:dyDescent="0.2">
      <c r="B350" s="4"/>
      <c r="C350" s="528"/>
      <c r="D350" s="528"/>
      <c r="E350" s="528"/>
      <c r="F350" s="528"/>
      <c r="G350" s="528"/>
      <c r="H350" s="528"/>
      <c r="I350" s="528"/>
      <c r="J350" s="528"/>
      <c r="K350" s="528"/>
      <c r="L350" s="528"/>
      <c r="M350" s="528"/>
      <c r="N350" s="528"/>
      <c r="O350" s="528"/>
      <c r="P350" s="528"/>
      <c r="Q350" s="528"/>
      <c r="R350" s="697"/>
      <c r="S350" s="545"/>
      <c r="T350" s="546"/>
      <c r="U350" s="546"/>
      <c r="V350" s="546"/>
      <c r="W350" s="547"/>
      <c r="X350" s="554"/>
      <c r="Y350" s="555"/>
      <c r="Z350" s="555"/>
      <c r="AA350" s="555"/>
      <c r="AB350" s="555"/>
      <c r="AC350" s="555"/>
      <c r="AD350" s="555"/>
      <c r="AE350" s="556"/>
      <c r="AF350" s="477"/>
      <c r="AG350" s="349"/>
      <c r="AH350" s="745"/>
      <c r="AI350" s="745"/>
      <c r="AJ350" s="745"/>
      <c r="AK350" s="745"/>
      <c r="AL350" s="745"/>
      <c r="AM350" s="745"/>
      <c r="AN350" s="745"/>
      <c r="AO350" s="745"/>
      <c r="AP350" s="745"/>
      <c r="AQ350" s="5"/>
      <c r="AR350" s="5"/>
      <c r="AS350" s="5"/>
      <c r="AT350" s="5"/>
      <c r="AU350" s="5"/>
      <c r="AV350" s="5"/>
      <c r="AW350" s="5"/>
      <c r="AX350" s="5"/>
      <c r="AY350" s="5"/>
      <c r="AZ350" s="5"/>
      <c r="BA350" s="5"/>
      <c r="BB350" s="5"/>
      <c r="BC350" s="5"/>
      <c r="BD350" s="9"/>
    </row>
    <row r="351" spans="2:60" ht="5.15" customHeight="1" x14ac:dyDescent="0.2">
      <c r="B351" s="4"/>
      <c r="C351" s="109"/>
      <c r="D351" s="109"/>
      <c r="E351" s="109"/>
      <c r="F351" s="109"/>
      <c r="G351" s="109"/>
      <c r="H351" s="109"/>
      <c r="I351" s="109"/>
      <c r="J351" s="109"/>
      <c r="K351" s="109"/>
      <c r="L351" s="55"/>
      <c r="M351" s="55"/>
      <c r="N351" s="55"/>
      <c r="O351" s="55"/>
      <c r="P351" s="55"/>
      <c r="Q351" s="55"/>
      <c r="R351" s="55"/>
      <c r="S351" s="55"/>
      <c r="T351" s="105"/>
      <c r="U351" s="105"/>
      <c r="V351" s="68"/>
      <c r="W351" s="68"/>
      <c r="X351" s="68"/>
      <c r="Y351" s="68"/>
      <c r="Z351" s="68"/>
      <c r="AA351" s="68"/>
      <c r="AB351" s="68"/>
      <c r="AC351" s="68"/>
      <c r="AD351" s="68"/>
      <c r="AE351" s="68"/>
      <c r="AF351" s="105"/>
      <c r="AG351" s="105"/>
      <c r="AH351" s="105"/>
      <c r="AI351" s="105"/>
      <c r="AJ351" s="105"/>
      <c r="AK351" s="115"/>
      <c r="AL351" s="115"/>
      <c r="AM351" s="115"/>
      <c r="AN351" s="115"/>
      <c r="AO351" s="115"/>
      <c r="AP351" s="115"/>
      <c r="AQ351" s="115"/>
      <c r="AR351" s="115"/>
      <c r="AS351" s="105"/>
      <c r="AT351" s="105"/>
      <c r="AU351" s="119"/>
      <c r="AV351" s="119"/>
      <c r="AW351" s="119"/>
      <c r="AX351" s="119"/>
      <c r="AY351" s="119"/>
      <c r="AZ351" s="119"/>
      <c r="BA351" s="119"/>
      <c r="BB351" s="119"/>
      <c r="BC351" s="119"/>
      <c r="BD351" s="9"/>
    </row>
    <row r="352" spans="2:60" ht="5.15" customHeight="1" x14ac:dyDescent="0.2">
      <c r="B352" s="4"/>
      <c r="C352" s="109"/>
      <c r="D352" s="109"/>
      <c r="E352" s="109"/>
      <c r="F352" s="109"/>
      <c r="G352" s="109"/>
      <c r="H352" s="109"/>
      <c r="I352" s="109"/>
      <c r="J352" s="109"/>
      <c r="K352" s="109"/>
      <c r="L352" s="55"/>
      <c r="M352" s="55"/>
      <c r="N352" s="55"/>
      <c r="O352" s="55"/>
      <c r="P352" s="55"/>
      <c r="Q352" s="55"/>
      <c r="R352" s="55"/>
      <c r="S352" s="55"/>
      <c r="T352" s="105"/>
      <c r="U352" s="105"/>
      <c r="V352" s="68"/>
      <c r="W352" s="68"/>
      <c r="X352" s="68"/>
      <c r="Y352" s="68"/>
      <c r="Z352" s="68"/>
      <c r="AA352" s="68"/>
      <c r="AB352" s="68"/>
      <c r="AC352" s="68"/>
      <c r="AD352" s="68"/>
      <c r="AE352" s="68"/>
      <c r="AF352" s="105"/>
      <c r="AG352" s="105"/>
      <c r="AH352" s="105"/>
      <c r="AI352" s="105"/>
      <c r="AJ352" s="105"/>
      <c r="AK352" s="115"/>
      <c r="AL352" s="115"/>
      <c r="AM352" s="115"/>
      <c r="AN352" s="115"/>
      <c r="AO352" s="115"/>
      <c r="AP352" s="115"/>
      <c r="AQ352" s="115"/>
      <c r="AR352" s="115"/>
      <c r="AS352" s="105"/>
      <c r="AT352" s="105"/>
      <c r="AU352" s="119"/>
      <c r="AV352" s="119"/>
      <c r="AW352" s="119"/>
      <c r="AX352" s="119"/>
      <c r="AY352" s="119"/>
      <c r="AZ352" s="119"/>
      <c r="BA352" s="119"/>
      <c r="BB352" s="119"/>
      <c r="BC352" s="119"/>
      <c r="BD352" s="9"/>
    </row>
    <row r="353" spans="2:56" ht="11" x14ac:dyDescent="0.2">
      <c r="B353" s="72" t="s">
        <v>115</v>
      </c>
      <c r="C353" s="109"/>
      <c r="D353" s="109"/>
      <c r="E353" s="109"/>
      <c r="F353" s="109"/>
      <c r="G353" s="109"/>
      <c r="H353" s="109"/>
      <c r="I353" s="109"/>
      <c r="J353" s="109"/>
      <c r="K353" s="109"/>
      <c r="L353" s="55"/>
      <c r="M353" s="55"/>
      <c r="N353" s="55"/>
      <c r="O353" s="55"/>
      <c r="P353" s="55"/>
      <c r="Q353" s="55"/>
      <c r="R353" s="55"/>
      <c r="S353" s="55"/>
      <c r="T353" s="105"/>
      <c r="U353" s="105"/>
      <c r="V353" s="68"/>
      <c r="W353" s="133"/>
      <c r="X353" s="134"/>
      <c r="Y353" s="134"/>
      <c r="Z353" s="134"/>
      <c r="AA353" s="106"/>
      <c r="AB353" s="106"/>
      <c r="AC353" s="106"/>
      <c r="AD353" s="106"/>
      <c r="AE353" s="106"/>
      <c r="AF353" s="112"/>
      <c r="AG353" s="112"/>
      <c r="AH353" s="112"/>
      <c r="AI353" s="112"/>
      <c r="AJ353" s="112"/>
      <c r="AK353" s="112"/>
      <c r="AL353" s="112"/>
      <c r="AM353" s="112"/>
      <c r="AN353" s="106"/>
      <c r="AO353" s="106"/>
      <c r="AP353" s="58"/>
      <c r="AQ353" s="58"/>
      <c r="AR353" s="58"/>
      <c r="AS353" s="58"/>
      <c r="AT353" s="58"/>
      <c r="AU353" s="58"/>
      <c r="AV353" s="58"/>
      <c r="AW353" s="58"/>
      <c r="AX353" s="58"/>
      <c r="AY353" s="56"/>
      <c r="AZ353" s="56"/>
      <c r="BA353" s="56"/>
      <c r="BB353" s="56"/>
      <c r="BC353" s="56"/>
      <c r="BD353" s="9"/>
    </row>
    <row r="354" spans="2:56" ht="5.15" customHeight="1" x14ac:dyDescent="0.2">
      <c r="B354" s="4"/>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9"/>
    </row>
    <row r="355" spans="2:56" ht="5.15" customHeight="1" x14ac:dyDescent="0.2">
      <c r="B355" s="4"/>
      <c r="C355" s="698" t="s">
        <v>112</v>
      </c>
      <c r="D355" s="699"/>
      <c r="E355" s="699"/>
      <c r="F355" s="699"/>
      <c r="G355" s="699"/>
      <c r="H355" s="699"/>
      <c r="I355" s="699"/>
      <c r="J355" s="699"/>
      <c r="K355" s="699"/>
      <c r="L355" s="699"/>
      <c r="M355" s="699"/>
      <c r="N355" s="699"/>
      <c r="O355" s="699"/>
      <c r="P355" s="699"/>
      <c r="Q355" s="699"/>
      <c r="R355" s="699"/>
      <c r="S355" s="699"/>
      <c r="T355" s="539" t="s">
        <v>123</v>
      </c>
      <c r="U355" s="539"/>
      <c r="V355" s="539"/>
      <c r="W355" s="539"/>
      <c r="X355" s="539"/>
      <c r="Y355" s="539"/>
      <c r="Z355" s="539"/>
      <c r="AA355" s="539"/>
      <c r="AB355" s="539"/>
      <c r="AC355" s="539"/>
      <c r="AD355" s="539"/>
      <c r="AE355" s="539"/>
      <c r="AF355" s="539" t="s">
        <v>124</v>
      </c>
      <c r="AG355" s="539"/>
      <c r="AH355" s="539"/>
      <c r="AI355" s="539"/>
      <c r="AJ355" s="539"/>
      <c r="AK355" s="539"/>
      <c r="AL355" s="539"/>
      <c r="AM355" s="539"/>
      <c r="AN355" s="539"/>
      <c r="AO355" s="539"/>
      <c r="AP355" s="539"/>
      <c r="AQ355" s="539"/>
      <c r="AR355" s="539" t="s">
        <v>125</v>
      </c>
      <c r="AS355" s="539"/>
      <c r="AT355" s="539"/>
      <c r="AU355" s="539"/>
      <c r="AV355" s="539"/>
      <c r="AW355" s="539"/>
      <c r="AX355" s="539"/>
      <c r="AY355" s="539"/>
      <c r="AZ355" s="539"/>
      <c r="BA355" s="539"/>
      <c r="BB355" s="539"/>
      <c r="BC355" s="539"/>
      <c r="BD355" s="9"/>
    </row>
    <row r="356" spans="2:56" ht="5.15" customHeight="1" x14ac:dyDescent="0.2">
      <c r="B356" s="4"/>
      <c r="C356" s="699"/>
      <c r="D356" s="699"/>
      <c r="E356" s="699"/>
      <c r="F356" s="699"/>
      <c r="G356" s="699"/>
      <c r="H356" s="699"/>
      <c r="I356" s="699"/>
      <c r="J356" s="699"/>
      <c r="K356" s="699"/>
      <c r="L356" s="699"/>
      <c r="M356" s="699"/>
      <c r="N356" s="699"/>
      <c r="O356" s="699"/>
      <c r="P356" s="699"/>
      <c r="Q356" s="699"/>
      <c r="R356" s="699"/>
      <c r="S356" s="699"/>
      <c r="T356" s="539"/>
      <c r="U356" s="539"/>
      <c r="V356" s="539"/>
      <c r="W356" s="539"/>
      <c r="X356" s="539"/>
      <c r="Y356" s="539"/>
      <c r="Z356" s="539"/>
      <c r="AA356" s="539"/>
      <c r="AB356" s="539"/>
      <c r="AC356" s="539"/>
      <c r="AD356" s="539"/>
      <c r="AE356" s="539"/>
      <c r="AF356" s="539"/>
      <c r="AG356" s="539"/>
      <c r="AH356" s="539"/>
      <c r="AI356" s="539"/>
      <c r="AJ356" s="539"/>
      <c r="AK356" s="539"/>
      <c r="AL356" s="539"/>
      <c r="AM356" s="539"/>
      <c r="AN356" s="539"/>
      <c r="AO356" s="539"/>
      <c r="AP356" s="539"/>
      <c r="AQ356" s="539"/>
      <c r="AR356" s="539"/>
      <c r="AS356" s="539"/>
      <c r="AT356" s="539"/>
      <c r="AU356" s="539"/>
      <c r="AV356" s="539"/>
      <c r="AW356" s="539"/>
      <c r="AX356" s="539"/>
      <c r="AY356" s="539"/>
      <c r="AZ356" s="539"/>
      <c r="BA356" s="539"/>
      <c r="BB356" s="539"/>
      <c r="BC356" s="539"/>
      <c r="BD356" s="9"/>
    </row>
    <row r="357" spans="2:56" ht="5.15" customHeight="1" x14ac:dyDescent="0.2">
      <c r="B357" s="4"/>
      <c r="C357" s="699"/>
      <c r="D357" s="699"/>
      <c r="E357" s="699"/>
      <c r="F357" s="699"/>
      <c r="G357" s="699"/>
      <c r="H357" s="699"/>
      <c r="I357" s="699"/>
      <c r="J357" s="699"/>
      <c r="K357" s="699"/>
      <c r="L357" s="699"/>
      <c r="M357" s="699"/>
      <c r="N357" s="699"/>
      <c r="O357" s="699"/>
      <c r="P357" s="699"/>
      <c r="Q357" s="699"/>
      <c r="R357" s="699"/>
      <c r="S357" s="699"/>
      <c r="T357" s="539"/>
      <c r="U357" s="539"/>
      <c r="V357" s="539"/>
      <c r="W357" s="539"/>
      <c r="X357" s="539"/>
      <c r="Y357" s="539"/>
      <c r="Z357" s="539"/>
      <c r="AA357" s="539"/>
      <c r="AB357" s="539"/>
      <c r="AC357" s="539"/>
      <c r="AD357" s="539"/>
      <c r="AE357" s="539"/>
      <c r="AF357" s="539"/>
      <c r="AG357" s="539"/>
      <c r="AH357" s="539"/>
      <c r="AI357" s="539"/>
      <c r="AJ357" s="539"/>
      <c r="AK357" s="539"/>
      <c r="AL357" s="539"/>
      <c r="AM357" s="539"/>
      <c r="AN357" s="539"/>
      <c r="AO357" s="539"/>
      <c r="AP357" s="539"/>
      <c r="AQ357" s="539"/>
      <c r="AR357" s="539"/>
      <c r="AS357" s="539"/>
      <c r="AT357" s="539"/>
      <c r="AU357" s="539"/>
      <c r="AV357" s="539"/>
      <c r="AW357" s="539"/>
      <c r="AX357" s="539"/>
      <c r="AY357" s="539"/>
      <c r="AZ357" s="539"/>
      <c r="BA357" s="539"/>
      <c r="BB357" s="539"/>
      <c r="BC357" s="539"/>
      <c r="BD357" s="9"/>
    </row>
    <row r="358" spans="2:56" ht="5.15" customHeight="1" x14ac:dyDescent="0.2">
      <c r="B358" s="4"/>
      <c r="C358" s="699"/>
      <c r="D358" s="699"/>
      <c r="E358" s="699"/>
      <c r="F358" s="699"/>
      <c r="G358" s="699"/>
      <c r="H358" s="699"/>
      <c r="I358" s="699"/>
      <c r="J358" s="699"/>
      <c r="K358" s="699"/>
      <c r="L358" s="699"/>
      <c r="M358" s="699"/>
      <c r="N358" s="699"/>
      <c r="O358" s="699"/>
      <c r="P358" s="699"/>
      <c r="Q358" s="699"/>
      <c r="R358" s="699"/>
      <c r="S358" s="699"/>
      <c r="T358" s="539"/>
      <c r="U358" s="539"/>
      <c r="V358" s="539"/>
      <c r="W358" s="539"/>
      <c r="X358" s="539"/>
      <c r="Y358" s="539"/>
      <c r="Z358" s="539"/>
      <c r="AA358" s="539"/>
      <c r="AB358" s="539"/>
      <c r="AC358" s="539"/>
      <c r="AD358" s="539"/>
      <c r="AE358" s="539"/>
      <c r="AF358" s="539"/>
      <c r="AG358" s="539"/>
      <c r="AH358" s="539"/>
      <c r="AI358" s="539"/>
      <c r="AJ358" s="539"/>
      <c r="AK358" s="539"/>
      <c r="AL358" s="539"/>
      <c r="AM358" s="539"/>
      <c r="AN358" s="539"/>
      <c r="AO358" s="539"/>
      <c r="AP358" s="539"/>
      <c r="AQ358" s="539"/>
      <c r="AR358" s="539"/>
      <c r="AS358" s="539"/>
      <c r="AT358" s="539"/>
      <c r="AU358" s="539"/>
      <c r="AV358" s="539"/>
      <c r="AW358" s="539"/>
      <c r="AX358" s="539"/>
      <c r="AY358" s="539"/>
      <c r="AZ358" s="539"/>
      <c r="BA358" s="539"/>
      <c r="BB358" s="539"/>
      <c r="BC358" s="539"/>
      <c r="BD358" s="9"/>
    </row>
    <row r="359" spans="2:56" ht="5.15" customHeight="1" x14ac:dyDescent="0.2">
      <c r="B359" s="4"/>
      <c r="C359" s="685" t="s">
        <v>127</v>
      </c>
      <c r="D359" s="686"/>
      <c r="E359" s="686"/>
      <c r="F359" s="686"/>
      <c r="G359" s="686"/>
      <c r="H359" s="686"/>
      <c r="I359" s="686"/>
      <c r="J359" s="686"/>
      <c r="K359" s="686"/>
      <c r="L359" s="686"/>
      <c r="M359" s="686"/>
      <c r="N359" s="686"/>
      <c r="O359" s="686"/>
      <c r="P359" s="686"/>
      <c r="Q359" s="686"/>
      <c r="R359" s="686"/>
      <c r="S359" s="687"/>
      <c r="T359" s="495" t="str">
        <f>IF(T212="","",IF($X$345&gt;T310,T212,0))</f>
        <v/>
      </c>
      <c r="U359" s="496"/>
      <c r="V359" s="496"/>
      <c r="W359" s="496"/>
      <c r="X359" s="496"/>
      <c r="Y359" s="496"/>
      <c r="Z359" s="496"/>
      <c r="AA359" s="496"/>
      <c r="AB359" s="496"/>
      <c r="AC359" s="496"/>
      <c r="AD359" s="513" t="s">
        <v>114</v>
      </c>
      <c r="AE359" s="514"/>
      <c r="AF359" s="495" t="str">
        <f>IF(AF212="","",IF($X$345&gt;AF310,AF212,0))</f>
        <v/>
      </c>
      <c r="AG359" s="496"/>
      <c r="AH359" s="496"/>
      <c r="AI359" s="496"/>
      <c r="AJ359" s="496"/>
      <c r="AK359" s="496"/>
      <c r="AL359" s="496"/>
      <c r="AM359" s="496"/>
      <c r="AN359" s="496"/>
      <c r="AO359" s="496"/>
      <c r="AP359" s="513" t="s">
        <v>114</v>
      </c>
      <c r="AQ359" s="514"/>
      <c r="AR359" s="495" t="str">
        <f>IF(AR212="","",IF($X$345&gt;AR310,AR212,0))</f>
        <v/>
      </c>
      <c r="AS359" s="496"/>
      <c r="AT359" s="496"/>
      <c r="AU359" s="496"/>
      <c r="AV359" s="496"/>
      <c r="AW359" s="496"/>
      <c r="AX359" s="496"/>
      <c r="AY359" s="496"/>
      <c r="AZ359" s="496"/>
      <c r="BA359" s="496"/>
      <c r="BB359" s="513" t="s">
        <v>114</v>
      </c>
      <c r="BC359" s="514"/>
      <c r="BD359" s="9"/>
    </row>
    <row r="360" spans="2:56" ht="5.15" customHeight="1" x14ac:dyDescent="0.2">
      <c r="B360" s="4"/>
      <c r="C360" s="688"/>
      <c r="D360" s="689"/>
      <c r="E360" s="689"/>
      <c r="F360" s="689"/>
      <c r="G360" s="689"/>
      <c r="H360" s="689"/>
      <c r="I360" s="689"/>
      <c r="J360" s="689"/>
      <c r="K360" s="689"/>
      <c r="L360" s="689"/>
      <c r="M360" s="689"/>
      <c r="N360" s="689"/>
      <c r="O360" s="689"/>
      <c r="P360" s="689"/>
      <c r="Q360" s="689"/>
      <c r="R360" s="689"/>
      <c r="S360" s="690"/>
      <c r="T360" s="497"/>
      <c r="U360" s="498"/>
      <c r="V360" s="498"/>
      <c r="W360" s="498"/>
      <c r="X360" s="498"/>
      <c r="Y360" s="498"/>
      <c r="Z360" s="498"/>
      <c r="AA360" s="498"/>
      <c r="AB360" s="498"/>
      <c r="AC360" s="498"/>
      <c r="AD360" s="515"/>
      <c r="AE360" s="516"/>
      <c r="AF360" s="497"/>
      <c r="AG360" s="498"/>
      <c r="AH360" s="498"/>
      <c r="AI360" s="498"/>
      <c r="AJ360" s="498"/>
      <c r="AK360" s="498"/>
      <c r="AL360" s="498"/>
      <c r="AM360" s="498"/>
      <c r="AN360" s="498"/>
      <c r="AO360" s="498"/>
      <c r="AP360" s="515"/>
      <c r="AQ360" s="516"/>
      <c r="AR360" s="497"/>
      <c r="AS360" s="498"/>
      <c r="AT360" s="498"/>
      <c r="AU360" s="498"/>
      <c r="AV360" s="498"/>
      <c r="AW360" s="498"/>
      <c r="AX360" s="498"/>
      <c r="AY360" s="498"/>
      <c r="AZ360" s="498"/>
      <c r="BA360" s="498"/>
      <c r="BB360" s="515"/>
      <c r="BC360" s="516"/>
      <c r="BD360" s="9"/>
    </row>
    <row r="361" spans="2:56" ht="5.15" customHeight="1" x14ac:dyDescent="0.2">
      <c r="B361" s="4"/>
      <c r="C361" s="688"/>
      <c r="D361" s="689"/>
      <c r="E361" s="689"/>
      <c r="F361" s="689"/>
      <c r="G361" s="689"/>
      <c r="H361" s="689"/>
      <c r="I361" s="689"/>
      <c r="J361" s="689"/>
      <c r="K361" s="689"/>
      <c r="L361" s="689"/>
      <c r="M361" s="689"/>
      <c r="N361" s="689"/>
      <c r="O361" s="689"/>
      <c r="P361" s="689"/>
      <c r="Q361" s="689"/>
      <c r="R361" s="689"/>
      <c r="S361" s="690"/>
      <c r="T361" s="497"/>
      <c r="U361" s="498"/>
      <c r="V361" s="498"/>
      <c r="W361" s="498"/>
      <c r="X361" s="498"/>
      <c r="Y361" s="498"/>
      <c r="Z361" s="498"/>
      <c r="AA361" s="498"/>
      <c r="AB361" s="498"/>
      <c r="AC361" s="498"/>
      <c r="AD361" s="515"/>
      <c r="AE361" s="516"/>
      <c r="AF361" s="497"/>
      <c r="AG361" s="498"/>
      <c r="AH361" s="498"/>
      <c r="AI361" s="498"/>
      <c r="AJ361" s="498"/>
      <c r="AK361" s="498"/>
      <c r="AL361" s="498"/>
      <c r="AM361" s="498"/>
      <c r="AN361" s="498"/>
      <c r="AO361" s="498"/>
      <c r="AP361" s="515"/>
      <c r="AQ361" s="516"/>
      <c r="AR361" s="497"/>
      <c r="AS361" s="498"/>
      <c r="AT361" s="498"/>
      <c r="AU361" s="498"/>
      <c r="AV361" s="498"/>
      <c r="AW361" s="498"/>
      <c r="AX361" s="498"/>
      <c r="AY361" s="498"/>
      <c r="AZ361" s="498"/>
      <c r="BA361" s="498"/>
      <c r="BB361" s="515"/>
      <c r="BC361" s="516"/>
      <c r="BD361" s="9"/>
    </row>
    <row r="362" spans="2:56" ht="5.15" customHeight="1" x14ac:dyDescent="0.2">
      <c r="B362" s="4"/>
      <c r="C362" s="688"/>
      <c r="D362" s="689"/>
      <c r="E362" s="689"/>
      <c r="F362" s="689"/>
      <c r="G362" s="689"/>
      <c r="H362" s="689"/>
      <c r="I362" s="689"/>
      <c r="J362" s="689"/>
      <c r="K362" s="689"/>
      <c r="L362" s="689"/>
      <c r="M362" s="689"/>
      <c r="N362" s="689"/>
      <c r="O362" s="689"/>
      <c r="P362" s="689"/>
      <c r="Q362" s="689"/>
      <c r="R362" s="689"/>
      <c r="S362" s="690"/>
      <c r="T362" s="497"/>
      <c r="U362" s="498"/>
      <c r="V362" s="498"/>
      <c r="W362" s="498"/>
      <c r="X362" s="498"/>
      <c r="Y362" s="498"/>
      <c r="Z362" s="498"/>
      <c r="AA362" s="498"/>
      <c r="AB362" s="498"/>
      <c r="AC362" s="498"/>
      <c r="AD362" s="515"/>
      <c r="AE362" s="516"/>
      <c r="AF362" s="497"/>
      <c r="AG362" s="498"/>
      <c r="AH362" s="498"/>
      <c r="AI362" s="498"/>
      <c r="AJ362" s="498"/>
      <c r="AK362" s="498"/>
      <c r="AL362" s="498"/>
      <c r="AM362" s="498"/>
      <c r="AN362" s="498"/>
      <c r="AO362" s="498"/>
      <c r="AP362" s="515"/>
      <c r="AQ362" s="516"/>
      <c r="AR362" s="497"/>
      <c r="AS362" s="498"/>
      <c r="AT362" s="498"/>
      <c r="AU362" s="498"/>
      <c r="AV362" s="498"/>
      <c r="AW362" s="498"/>
      <c r="AX362" s="498"/>
      <c r="AY362" s="498"/>
      <c r="AZ362" s="498"/>
      <c r="BA362" s="498"/>
      <c r="BB362" s="515"/>
      <c r="BC362" s="516"/>
      <c r="BD362" s="9"/>
    </row>
    <row r="363" spans="2:56" ht="5.15" customHeight="1" x14ac:dyDescent="0.2">
      <c r="B363" s="4"/>
      <c r="C363" s="688"/>
      <c r="D363" s="689"/>
      <c r="E363" s="689"/>
      <c r="F363" s="689"/>
      <c r="G363" s="689"/>
      <c r="H363" s="689"/>
      <c r="I363" s="689"/>
      <c r="J363" s="689"/>
      <c r="K363" s="689"/>
      <c r="L363" s="689"/>
      <c r="M363" s="689"/>
      <c r="N363" s="689"/>
      <c r="O363" s="689"/>
      <c r="P363" s="689"/>
      <c r="Q363" s="689"/>
      <c r="R363" s="689"/>
      <c r="S363" s="690"/>
      <c r="T363" s="497"/>
      <c r="U363" s="498"/>
      <c r="V363" s="498"/>
      <c r="W363" s="498"/>
      <c r="X363" s="498"/>
      <c r="Y363" s="498"/>
      <c r="Z363" s="498"/>
      <c r="AA363" s="498"/>
      <c r="AB363" s="498"/>
      <c r="AC363" s="498"/>
      <c r="AD363" s="515"/>
      <c r="AE363" s="516"/>
      <c r="AF363" s="497"/>
      <c r="AG363" s="498"/>
      <c r="AH363" s="498"/>
      <c r="AI363" s="498"/>
      <c r="AJ363" s="498"/>
      <c r="AK363" s="498"/>
      <c r="AL363" s="498"/>
      <c r="AM363" s="498"/>
      <c r="AN363" s="498"/>
      <c r="AO363" s="498"/>
      <c r="AP363" s="515"/>
      <c r="AQ363" s="516"/>
      <c r="AR363" s="497"/>
      <c r="AS363" s="498"/>
      <c r="AT363" s="498"/>
      <c r="AU363" s="498"/>
      <c r="AV363" s="498"/>
      <c r="AW363" s="498"/>
      <c r="AX363" s="498"/>
      <c r="AY363" s="498"/>
      <c r="AZ363" s="498"/>
      <c r="BA363" s="498"/>
      <c r="BB363" s="515"/>
      <c r="BC363" s="516"/>
      <c r="BD363" s="9"/>
    </row>
    <row r="364" spans="2:56" ht="5.15" customHeight="1" x14ac:dyDescent="0.2">
      <c r="B364" s="4"/>
      <c r="C364" s="688"/>
      <c r="D364" s="689"/>
      <c r="E364" s="689"/>
      <c r="F364" s="689"/>
      <c r="G364" s="689"/>
      <c r="H364" s="689"/>
      <c r="I364" s="689"/>
      <c r="J364" s="689"/>
      <c r="K364" s="689"/>
      <c r="L364" s="689"/>
      <c r="M364" s="689"/>
      <c r="N364" s="689"/>
      <c r="O364" s="689"/>
      <c r="P364" s="689"/>
      <c r="Q364" s="689"/>
      <c r="R364" s="689"/>
      <c r="S364" s="690"/>
      <c r="T364" s="497"/>
      <c r="U364" s="498"/>
      <c r="V364" s="498"/>
      <c r="W364" s="498"/>
      <c r="X364" s="498"/>
      <c r="Y364" s="498"/>
      <c r="Z364" s="498"/>
      <c r="AA364" s="498"/>
      <c r="AB364" s="498"/>
      <c r="AC364" s="498"/>
      <c r="AD364" s="515"/>
      <c r="AE364" s="516"/>
      <c r="AF364" s="497"/>
      <c r="AG364" s="498"/>
      <c r="AH364" s="498"/>
      <c r="AI364" s="498"/>
      <c r="AJ364" s="498"/>
      <c r="AK364" s="498"/>
      <c r="AL364" s="498"/>
      <c r="AM364" s="498"/>
      <c r="AN364" s="498"/>
      <c r="AO364" s="498"/>
      <c r="AP364" s="515"/>
      <c r="AQ364" s="516"/>
      <c r="AR364" s="497"/>
      <c r="AS364" s="498"/>
      <c r="AT364" s="498"/>
      <c r="AU364" s="498"/>
      <c r="AV364" s="498"/>
      <c r="AW364" s="498"/>
      <c r="AX364" s="498"/>
      <c r="AY364" s="498"/>
      <c r="AZ364" s="498"/>
      <c r="BA364" s="498"/>
      <c r="BB364" s="515"/>
      <c r="BC364" s="516"/>
      <c r="BD364" s="9"/>
    </row>
    <row r="365" spans="2:56" ht="5.15" customHeight="1" x14ac:dyDescent="0.2">
      <c r="B365" s="4"/>
      <c r="C365" s="691"/>
      <c r="D365" s="692"/>
      <c r="E365" s="692"/>
      <c r="F365" s="692"/>
      <c r="G365" s="692"/>
      <c r="H365" s="692"/>
      <c r="I365" s="692"/>
      <c r="J365" s="692"/>
      <c r="K365" s="692"/>
      <c r="L365" s="692"/>
      <c r="M365" s="692"/>
      <c r="N365" s="692"/>
      <c r="O365" s="692"/>
      <c r="P365" s="692"/>
      <c r="Q365" s="692"/>
      <c r="R365" s="692"/>
      <c r="S365" s="693"/>
      <c r="T365" s="499"/>
      <c r="U365" s="500"/>
      <c r="V365" s="500"/>
      <c r="W365" s="500"/>
      <c r="X365" s="500"/>
      <c r="Y365" s="500"/>
      <c r="Z365" s="500"/>
      <c r="AA365" s="500"/>
      <c r="AB365" s="500"/>
      <c r="AC365" s="500"/>
      <c r="AD365" s="517"/>
      <c r="AE365" s="518"/>
      <c r="AF365" s="499"/>
      <c r="AG365" s="500"/>
      <c r="AH365" s="500"/>
      <c r="AI365" s="500"/>
      <c r="AJ365" s="500"/>
      <c r="AK365" s="500"/>
      <c r="AL365" s="500"/>
      <c r="AM365" s="500"/>
      <c r="AN365" s="500"/>
      <c r="AO365" s="500"/>
      <c r="AP365" s="517"/>
      <c r="AQ365" s="518"/>
      <c r="AR365" s="499"/>
      <c r="AS365" s="500"/>
      <c r="AT365" s="500"/>
      <c r="AU365" s="500"/>
      <c r="AV365" s="500"/>
      <c r="AW365" s="500"/>
      <c r="AX365" s="500"/>
      <c r="AY365" s="500"/>
      <c r="AZ365" s="500"/>
      <c r="BA365" s="500"/>
      <c r="BB365" s="517"/>
      <c r="BC365" s="518"/>
      <c r="BD365" s="9"/>
    </row>
    <row r="366" spans="2:56" ht="5.15" customHeight="1" x14ac:dyDescent="0.2">
      <c r="B366" s="4"/>
      <c r="C366" s="685" t="s">
        <v>118</v>
      </c>
      <c r="D366" s="686"/>
      <c r="E366" s="686"/>
      <c r="F366" s="686"/>
      <c r="G366" s="686"/>
      <c r="H366" s="686"/>
      <c r="I366" s="686"/>
      <c r="J366" s="686"/>
      <c r="K366" s="686"/>
      <c r="L366" s="686"/>
      <c r="M366" s="686"/>
      <c r="N366" s="686"/>
      <c r="O366" s="686"/>
      <c r="P366" s="686"/>
      <c r="Q366" s="686"/>
      <c r="R366" s="686"/>
      <c r="S366" s="687"/>
      <c r="T366" s="495" t="str">
        <f>IF(T212="","",T310*T359)</f>
        <v/>
      </c>
      <c r="U366" s="496"/>
      <c r="V366" s="496"/>
      <c r="W366" s="496"/>
      <c r="X366" s="496"/>
      <c r="Y366" s="496"/>
      <c r="Z366" s="496"/>
      <c r="AA366" s="496"/>
      <c r="AB366" s="496"/>
      <c r="AC366" s="496"/>
      <c r="AD366" s="513" t="s">
        <v>117</v>
      </c>
      <c r="AE366" s="514"/>
      <c r="AF366" s="495" t="str">
        <f>IF(AF212="","",AF310*AF359)</f>
        <v/>
      </c>
      <c r="AG366" s="496"/>
      <c r="AH366" s="496"/>
      <c r="AI366" s="496"/>
      <c r="AJ366" s="496"/>
      <c r="AK366" s="496"/>
      <c r="AL366" s="496"/>
      <c r="AM366" s="496"/>
      <c r="AN366" s="496"/>
      <c r="AO366" s="496"/>
      <c r="AP366" s="513" t="s">
        <v>117</v>
      </c>
      <c r="AQ366" s="514"/>
      <c r="AR366" s="495" t="str">
        <f>IF(AR212="","",AR310*AR359)</f>
        <v/>
      </c>
      <c r="AS366" s="496"/>
      <c r="AT366" s="496"/>
      <c r="AU366" s="496"/>
      <c r="AV366" s="496"/>
      <c r="AW366" s="496"/>
      <c r="AX366" s="496"/>
      <c r="AY366" s="496"/>
      <c r="AZ366" s="496"/>
      <c r="BA366" s="496"/>
      <c r="BB366" s="513" t="s">
        <v>117</v>
      </c>
      <c r="BC366" s="514"/>
      <c r="BD366" s="9"/>
    </row>
    <row r="367" spans="2:56" ht="5.15" customHeight="1" x14ac:dyDescent="0.2">
      <c r="B367" s="4"/>
      <c r="C367" s="688"/>
      <c r="D367" s="689"/>
      <c r="E367" s="689"/>
      <c r="F367" s="689"/>
      <c r="G367" s="689"/>
      <c r="H367" s="689"/>
      <c r="I367" s="689"/>
      <c r="J367" s="689"/>
      <c r="K367" s="689"/>
      <c r="L367" s="689"/>
      <c r="M367" s="689"/>
      <c r="N367" s="689"/>
      <c r="O367" s="689"/>
      <c r="P367" s="689"/>
      <c r="Q367" s="689"/>
      <c r="R367" s="689"/>
      <c r="S367" s="690"/>
      <c r="T367" s="497"/>
      <c r="U367" s="498"/>
      <c r="V367" s="498"/>
      <c r="W367" s="498"/>
      <c r="X367" s="498"/>
      <c r="Y367" s="498"/>
      <c r="Z367" s="498"/>
      <c r="AA367" s="498"/>
      <c r="AB367" s="498"/>
      <c r="AC367" s="498"/>
      <c r="AD367" s="515"/>
      <c r="AE367" s="516"/>
      <c r="AF367" s="497"/>
      <c r="AG367" s="498"/>
      <c r="AH367" s="498"/>
      <c r="AI367" s="498"/>
      <c r="AJ367" s="498"/>
      <c r="AK367" s="498"/>
      <c r="AL367" s="498"/>
      <c r="AM367" s="498"/>
      <c r="AN367" s="498"/>
      <c r="AO367" s="498"/>
      <c r="AP367" s="515"/>
      <c r="AQ367" s="516"/>
      <c r="AR367" s="497"/>
      <c r="AS367" s="498"/>
      <c r="AT367" s="498"/>
      <c r="AU367" s="498"/>
      <c r="AV367" s="498"/>
      <c r="AW367" s="498"/>
      <c r="AX367" s="498"/>
      <c r="AY367" s="498"/>
      <c r="AZ367" s="498"/>
      <c r="BA367" s="498"/>
      <c r="BB367" s="515"/>
      <c r="BC367" s="516"/>
      <c r="BD367" s="9"/>
    </row>
    <row r="368" spans="2:56" ht="5.15" customHeight="1" x14ac:dyDescent="0.2">
      <c r="B368" s="4"/>
      <c r="C368" s="688"/>
      <c r="D368" s="689"/>
      <c r="E368" s="689"/>
      <c r="F368" s="689"/>
      <c r="G368" s="689"/>
      <c r="H368" s="689"/>
      <c r="I368" s="689"/>
      <c r="J368" s="689"/>
      <c r="K368" s="689"/>
      <c r="L368" s="689"/>
      <c r="M368" s="689"/>
      <c r="N368" s="689"/>
      <c r="O368" s="689"/>
      <c r="P368" s="689"/>
      <c r="Q368" s="689"/>
      <c r="R368" s="689"/>
      <c r="S368" s="690"/>
      <c r="T368" s="497"/>
      <c r="U368" s="498"/>
      <c r="V368" s="498"/>
      <c r="W368" s="498"/>
      <c r="X368" s="498"/>
      <c r="Y368" s="498"/>
      <c r="Z368" s="498"/>
      <c r="AA368" s="498"/>
      <c r="AB368" s="498"/>
      <c r="AC368" s="498"/>
      <c r="AD368" s="515"/>
      <c r="AE368" s="516"/>
      <c r="AF368" s="497"/>
      <c r="AG368" s="498"/>
      <c r="AH368" s="498"/>
      <c r="AI368" s="498"/>
      <c r="AJ368" s="498"/>
      <c r="AK368" s="498"/>
      <c r="AL368" s="498"/>
      <c r="AM368" s="498"/>
      <c r="AN368" s="498"/>
      <c r="AO368" s="498"/>
      <c r="AP368" s="515"/>
      <c r="AQ368" s="516"/>
      <c r="AR368" s="497"/>
      <c r="AS368" s="498"/>
      <c r="AT368" s="498"/>
      <c r="AU368" s="498"/>
      <c r="AV368" s="498"/>
      <c r="AW368" s="498"/>
      <c r="AX368" s="498"/>
      <c r="AY368" s="498"/>
      <c r="AZ368" s="498"/>
      <c r="BA368" s="498"/>
      <c r="BB368" s="515"/>
      <c r="BC368" s="516"/>
      <c r="BD368" s="9"/>
    </row>
    <row r="369" spans="2:56" ht="5.15" customHeight="1" x14ac:dyDescent="0.2">
      <c r="B369" s="4"/>
      <c r="C369" s="688"/>
      <c r="D369" s="689"/>
      <c r="E369" s="689"/>
      <c r="F369" s="689"/>
      <c r="G369" s="689"/>
      <c r="H369" s="689"/>
      <c r="I369" s="689"/>
      <c r="J369" s="689"/>
      <c r="K369" s="689"/>
      <c r="L369" s="689"/>
      <c r="M369" s="689"/>
      <c r="N369" s="689"/>
      <c r="O369" s="689"/>
      <c r="P369" s="689"/>
      <c r="Q369" s="689"/>
      <c r="R369" s="689"/>
      <c r="S369" s="690"/>
      <c r="T369" s="497"/>
      <c r="U369" s="498"/>
      <c r="V369" s="498"/>
      <c r="W369" s="498"/>
      <c r="X369" s="498"/>
      <c r="Y369" s="498"/>
      <c r="Z369" s="498"/>
      <c r="AA369" s="498"/>
      <c r="AB369" s="498"/>
      <c r="AC369" s="498"/>
      <c r="AD369" s="515"/>
      <c r="AE369" s="516"/>
      <c r="AF369" s="497"/>
      <c r="AG369" s="498"/>
      <c r="AH369" s="498"/>
      <c r="AI369" s="498"/>
      <c r="AJ369" s="498"/>
      <c r="AK369" s="498"/>
      <c r="AL369" s="498"/>
      <c r="AM369" s="498"/>
      <c r="AN369" s="498"/>
      <c r="AO369" s="498"/>
      <c r="AP369" s="515"/>
      <c r="AQ369" s="516"/>
      <c r="AR369" s="497"/>
      <c r="AS369" s="498"/>
      <c r="AT369" s="498"/>
      <c r="AU369" s="498"/>
      <c r="AV369" s="498"/>
      <c r="AW369" s="498"/>
      <c r="AX369" s="498"/>
      <c r="AY369" s="498"/>
      <c r="AZ369" s="498"/>
      <c r="BA369" s="498"/>
      <c r="BB369" s="515"/>
      <c r="BC369" s="516"/>
      <c r="BD369" s="9"/>
    </row>
    <row r="370" spans="2:56" ht="5.15" customHeight="1" x14ac:dyDescent="0.2">
      <c r="B370" s="4"/>
      <c r="C370" s="688"/>
      <c r="D370" s="689"/>
      <c r="E370" s="689"/>
      <c r="F370" s="689"/>
      <c r="G370" s="689"/>
      <c r="H370" s="689"/>
      <c r="I370" s="689"/>
      <c r="J370" s="689"/>
      <c r="K370" s="689"/>
      <c r="L370" s="689"/>
      <c r="M370" s="689"/>
      <c r="N370" s="689"/>
      <c r="O370" s="689"/>
      <c r="P370" s="689"/>
      <c r="Q370" s="689"/>
      <c r="R370" s="689"/>
      <c r="S370" s="690"/>
      <c r="T370" s="497"/>
      <c r="U370" s="498"/>
      <c r="V370" s="498"/>
      <c r="W370" s="498"/>
      <c r="X370" s="498"/>
      <c r="Y370" s="498"/>
      <c r="Z370" s="498"/>
      <c r="AA370" s="498"/>
      <c r="AB370" s="498"/>
      <c r="AC370" s="498"/>
      <c r="AD370" s="515"/>
      <c r="AE370" s="516"/>
      <c r="AF370" s="497"/>
      <c r="AG370" s="498"/>
      <c r="AH370" s="498"/>
      <c r="AI370" s="498"/>
      <c r="AJ370" s="498"/>
      <c r="AK370" s="498"/>
      <c r="AL370" s="498"/>
      <c r="AM370" s="498"/>
      <c r="AN370" s="498"/>
      <c r="AO370" s="498"/>
      <c r="AP370" s="515"/>
      <c r="AQ370" s="516"/>
      <c r="AR370" s="497"/>
      <c r="AS370" s="498"/>
      <c r="AT370" s="498"/>
      <c r="AU370" s="498"/>
      <c r="AV370" s="498"/>
      <c r="AW370" s="498"/>
      <c r="AX370" s="498"/>
      <c r="AY370" s="498"/>
      <c r="AZ370" s="498"/>
      <c r="BA370" s="498"/>
      <c r="BB370" s="515"/>
      <c r="BC370" s="516"/>
      <c r="BD370" s="9"/>
    </row>
    <row r="371" spans="2:56" ht="5.15" customHeight="1" x14ac:dyDescent="0.2">
      <c r="B371" s="4"/>
      <c r="C371" s="691"/>
      <c r="D371" s="692"/>
      <c r="E371" s="692"/>
      <c r="F371" s="692"/>
      <c r="G371" s="692"/>
      <c r="H371" s="692"/>
      <c r="I371" s="692"/>
      <c r="J371" s="692"/>
      <c r="K371" s="692"/>
      <c r="L371" s="692"/>
      <c r="M371" s="692"/>
      <c r="N371" s="692"/>
      <c r="O371" s="692"/>
      <c r="P371" s="692"/>
      <c r="Q371" s="692"/>
      <c r="R371" s="692"/>
      <c r="S371" s="693"/>
      <c r="T371" s="499"/>
      <c r="U371" s="500"/>
      <c r="V371" s="500"/>
      <c r="W371" s="500"/>
      <c r="X371" s="500"/>
      <c r="Y371" s="500"/>
      <c r="Z371" s="500"/>
      <c r="AA371" s="500"/>
      <c r="AB371" s="500"/>
      <c r="AC371" s="500"/>
      <c r="AD371" s="517"/>
      <c r="AE371" s="518"/>
      <c r="AF371" s="499"/>
      <c r="AG371" s="500"/>
      <c r="AH371" s="500"/>
      <c r="AI371" s="500"/>
      <c r="AJ371" s="500"/>
      <c r="AK371" s="500"/>
      <c r="AL371" s="500"/>
      <c r="AM371" s="500"/>
      <c r="AN371" s="500"/>
      <c r="AO371" s="500"/>
      <c r="AP371" s="517"/>
      <c r="AQ371" s="518"/>
      <c r="AR371" s="499"/>
      <c r="AS371" s="500"/>
      <c r="AT371" s="500"/>
      <c r="AU371" s="500"/>
      <c r="AV371" s="500"/>
      <c r="AW371" s="500"/>
      <c r="AX371" s="500"/>
      <c r="AY371" s="500"/>
      <c r="AZ371" s="500"/>
      <c r="BA371" s="500"/>
      <c r="BB371" s="517"/>
      <c r="BC371" s="518"/>
      <c r="BD371" s="9"/>
    </row>
    <row r="372" spans="2:56" ht="5.15" customHeight="1" x14ac:dyDescent="0.2">
      <c r="B372" s="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9"/>
    </row>
    <row r="373" spans="2:56" ht="5.15" customHeight="1" x14ac:dyDescent="0.2">
      <c r="B373" s="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475" t="s">
        <v>121</v>
      </c>
      <c r="AG373" s="348"/>
      <c r="AH373" s="348"/>
      <c r="AI373" s="348"/>
      <c r="AJ373" s="348"/>
      <c r="AK373" s="348"/>
      <c r="AL373" s="348"/>
      <c r="AM373" s="348"/>
      <c r="AN373" s="348"/>
      <c r="AO373" s="348"/>
      <c r="AP373" s="348"/>
      <c r="AQ373" s="476"/>
      <c r="AR373" s="495" t="str">
        <f>IF($AS$200="","",SUM(T359,AF359,AR359))</f>
        <v/>
      </c>
      <c r="AS373" s="496"/>
      <c r="AT373" s="496"/>
      <c r="AU373" s="496"/>
      <c r="AV373" s="496"/>
      <c r="AW373" s="496"/>
      <c r="AX373" s="496"/>
      <c r="AY373" s="496"/>
      <c r="AZ373" s="496"/>
      <c r="BA373" s="496"/>
      <c r="BB373" s="513" t="s">
        <v>114</v>
      </c>
      <c r="BC373" s="514"/>
      <c r="BD373" s="9"/>
    </row>
    <row r="374" spans="2:56" ht="5.15" customHeight="1" x14ac:dyDescent="0.2">
      <c r="B374" s="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477"/>
      <c r="AG374" s="349"/>
      <c r="AH374" s="349"/>
      <c r="AI374" s="349"/>
      <c r="AJ374" s="349"/>
      <c r="AK374" s="349"/>
      <c r="AL374" s="349"/>
      <c r="AM374" s="349"/>
      <c r="AN374" s="349"/>
      <c r="AO374" s="349"/>
      <c r="AP374" s="349"/>
      <c r="AQ374" s="478"/>
      <c r="AR374" s="497"/>
      <c r="AS374" s="498"/>
      <c r="AT374" s="498"/>
      <c r="AU374" s="498"/>
      <c r="AV374" s="498"/>
      <c r="AW374" s="498"/>
      <c r="AX374" s="498"/>
      <c r="AY374" s="498"/>
      <c r="AZ374" s="498"/>
      <c r="BA374" s="498"/>
      <c r="BB374" s="515"/>
      <c r="BC374" s="516"/>
      <c r="BD374" s="9"/>
    </row>
    <row r="375" spans="2:56" ht="5.15" customHeight="1" x14ac:dyDescent="0.2">
      <c r="B375" s="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477"/>
      <c r="AG375" s="349"/>
      <c r="AH375" s="349"/>
      <c r="AI375" s="349"/>
      <c r="AJ375" s="349"/>
      <c r="AK375" s="349"/>
      <c r="AL375" s="349"/>
      <c r="AM375" s="349"/>
      <c r="AN375" s="349"/>
      <c r="AO375" s="349"/>
      <c r="AP375" s="349"/>
      <c r="AQ375" s="478"/>
      <c r="AR375" s="497"/>
      <c r="AS375" s="498"/>
      <c r="AT375" s="498"/>
      <c r="AU375" s="498"/>
      <c r="AV375" s="498"/>
      <c r="AW375" s="498"/>
      <c r="AX375" s="498"/>
      <c r="AY375" s="498"/>
      <c r="AZ375" s="498"/>
      <c r="BA375" s="498"/>
      <c r="BB375" s="515"/>
      <c r="BC375" s="516"/>
      <c r="BD375" s="9"/>
    </row>
    <row r="376" spans="2:56" ht="5.15" customHeight="1" x14ac:dyDescent="0.2">
      <c r="B376" s="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477"/>
      <c r="AG376" s="349"/>
      <c r="AH376" s="349"/>
      <c r="AI376" s="349"/>
      <c r="AJ376" s="349"/>
      <c r="AK376" s="349"/>
      <c r="AL376" s="349"/>
      <c r="AM376" s="349"/>
      <c r="AN376" s="349"/>
      <c r="AO376" s="349"/>
      <c r="AP376" s="349"/>
      <c r="AQ376" s="478"/>
      <c r="AR376" s="497"/>
      <c r="AS376" s="498"/>
      <c r="AT376" s="498"/>
      <c r="AU376" s="498"/>
      <c r="AV376" s="498"/>
      <c r="AW376" s="498"/>
      <c r="AX376" s="498"/>
      <c r="AY376" s="498"/>
      <c r="AZ376" s="498"/>
      <c r="BA376" s="498"/>
      <c r="BB376" s="515"/>
      <c r="BC376" s="516"/>
      <c r="BD376" s="9"/>
    </row>
    <row r="377" spans="2:56" ht="5.15" customHeight="1" x14ac:dyDescent="0.2">
      <c r="B377" s="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477"/>
      <c r="AG377" s="349"/>
      <c r="AH377" s="349"/>
      <c r="AI377" s="349"/>
      <c r="AJ377" s="349"/>
      <c r="AK377" s="349"/>
      <c r="AL377" s="349"/>
      <c r="AM377" s="349"/>
      <c r="AN377" s="349"/>
      <c r="AO377" s="349"/>
      <c r="AP377" s="349"/>
      <c r="AQ377" s="478"/>
      <c r="AR377" s="497"/>
      <c r="AS377" s="498"/>
      <c r="AT377" s="498"/>
      <c r="AU377" s="498"/>
      <c r="AV377" s="498"/>
      <c r="AW377" s="498"/>
      <c r="AX377" s="498"/>
      <c r="AY377" s="498"/>
      <c r="AZ377" s="498"/>
      <c r="BA377" s="498"/>
      <c r="BB377" s="515"/>
      <c r="BC377" s="516"/>
      <c r="BD377" s="9"/>
    </row>
    <row r="378" spans="2:56" ht="5.15" customHeight="1" x14ac:dyDescent="0.2">
      <c r="B378" s="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479"/>
      <c r="AG378" s="350"/>
      <c r="AH378" s="350"/>
      <c r="AI378" s="350"/>
      <c r="AJ378" s="350"/>
      <c r="AK378" s="350"/>
      <c r="AL378" s="350"/>
      <c r="AM378" s="350"/>
      <c r="AN378" s="350"/>
      <c r="AO378" s="350"/>
      <c r="AP378" s="350"/>
      <c r="AQ378" s="480"/>
      <c r="AR378" s="499"/>
      <c r="AS378" s="500"/>
      <c r="AT378" s="500"/>
      <c r="AU378" s="500"/>
      <c r="AV378" s="500"/>
      <c r="AW378" s="500"/>
      <c r="AX378" s="500"/>
      <c r="AY378" s="500"/>
      <c r="AZ378" s="500"/>
      <c r="BA378" s="500"/>
      <c r="BB378" s="517"/>
      <c r="BC378" s="518"/>
      <c r="BD378" s="9"/>
    </row>
    <row r="379" spans="2:56" ht="5.15" customHeight="1" x14ac:dyDescent="0.2">
      <c r="B379" s="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727" t="s">
        <v>122</v>
      </c>
      <c r="AG379" s="728"/>
      <c r="AH379" s="728"/>
      <c r="AI379" s="728"/>
      <c r="AJ379" s="728"/>
      <c r="AK379" s="728"/>
      <c r="AL379" s="728"/>
      <c r="AM379" s="728"/>
      <c r="AN379" s="728"/>
      <c r="AO379" s="728"/>
      <c r="AP379" s="728"/>
      <c r="AQ379" s="729"/>
      <c r="AR379" s="495" t="str">
        <f>IF($AS$200="","",SUM(T366,AF366,AR366))</f>
        <v/>
      </c>
      <c r="AS379" s="496"/>
      <c r="AT379" s="496"/>
      <c r="AU379" s="496"/>
      <c r="AV379" s="496"/>
      <c r="AW379" s="496"/>
      <c r="AX379" s="496"/>
      <c r="AY379" s="496"/>
      <c r="AZ379" s="496"/>
      <c r="BA379" s="496"/>
      <c r="BB379" s="513" t="s">
        <v>117</v>
      </c>
      <c r="BC379" s="514"/>
      <c r="BD379" s="9"/>
    </row>
    <row r="380" spans="2:56" ht="5.15" customHeight="1" x14ac:dyDescent="0.2">
      <c r="B380" s="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730"/>
      <c r="AG380" s="728"/>
      <c r="AH380" s="728"/>
      <c r="AI380" s="728"/>
      <c r="AJ380" s="728"/>
      <c r="AK380" s="728"/>
      <c r="AL380" s="728"/>
      <c r="AM380" s="728"/>
      <c r="AN380" s="728"/>
      <c r="AO380" s="728"/>
      <c r="AP380" s="728"/>
      <c r="AQ380" s="729"/>
      <c r="AR380" s="497"/>
      <c r="AS380" s="498"/>
      <c r="AT380" s="498"/>
      <c r="AU380" s="498"/>
      <c r="AV380" s="498"/>
      <c r="AW380" s="498"/>
      <c r="AX380" s="498"/>
      <c r="AY380" s="498"/>
      <c r="AZ380" s="498"/>
      <c r="BA380" s="498"/>
      <c r="BB380" s="515"/>
      <c r="BC380" s="516"/>
      <c r="BD380" s="9"/>
    </row>
    <row r="381" spans="2:56" ht="5.15" customHeight="1" x14ac:dyDescent="0.2">
      <c r="B381" s="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730"/>
      <c r="AG381" s="728"/>
      <c r="AH381" s="728"/>
      <c r="AI381" s="728"/>
      <c r="AJ381" s="728"/>
      <c r="AK381" s="728"/>
      <c r="AL381" s="728"/>
      <c r="AM381" s="728"/>
      <c r="AN381" s="728"/>
      <c r="AO381" s="728"/>
      <c r="AP381" s="728"/>
      <c r="AQ381" s="729"/>
      <c r="AR381" s="497"/>
      <c r="AS381" s="498"/>
      <c r="AT381" s="498"/>
      <c r="AU381" s="498"/>
      <c r="AV381" s="498"/>
      <c r="AW381" s="498"/>
      <c r="AX381" s="498"/>
      <c r="AY381" s="498"/>
      <c r="AZ381" s="498"/>
      <c r="BA381" s="498"/>
      <c r="BB381" s="515"/>
      <c r="BC381" s="516"/>
      <c r="BD381" s="9"/>
    </row>
    <row r="382" spans="2:56" ht="5.15" customHeight="1" x14ac:dyDescent="0.2">
      <c r="B382" s="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730"/>
      <c r="AG382" s="728"/>
      <c r="AH382" s="728"/>
      <c r="AI382" s="728"/>
      <c r="AJ382" s="728"/>
      <c r="AK382" s="728"/>
      <c r="AL382" s="728"/>
      <c r="AM382" s="728"/>
      <c r="AN382" s="728"/>
      <c r="AO382" s="728"/>
      <c r="AP382" s="728"/>
      <c r="AQ382" s="729"/>
      <c r="AR382" s="497"/>
      <c r="AS382" s="498"/>
      <c r="AT382" s="498"/>
      <c r="AU382" s="498"/>
      <c r="AV382" s="498"/>
      <c r="AW382" s="498"/>
      <c r="AX382" s="498"/>
      <c r="AY382" s="498"/>
      <c r="AZ382" s="498"/>
      <c r="BA382" s="498"/>
      <c r="BB382" s="515"/>
      <c r="BC382" s="516"/>
      <c r="BD382" s="9"/>
    </row>
    <row r="383" spans="2:56" ht="5.15" customHeight="1" x14ac:dyDescent="0.2">
      <c r="B383" s="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730"/>
      <c r="AG383" s="728"/>
      <c r="AH383" s="728"/>
      <c r="AI383" s="728"/>
      <c r="AJ383" s="728"/>
      <c r="AK383" s="728"/>
      <c r="AL383" s="728"/>
      <c r="AM383" s="728"/>
      <c r="AN383" s="728"/>
      <c r="AO383" s="728"/>
      <c r="AP383" s="728"/>
      <c r="AQ383" s="729"/>
      <c r="AR383" s="497"/>
      <c r="AS383" s="498"/>
      <c r="AT383" s="498"/>
      <c r="AU383" s="498"/>
      <c r="AV383" s="498"/>
      <c r="AW383" s="498"/>
      <c r="AX383" s="498"/>
      <c r="AY383" s="498"/>
      <c r="AZ383" s="498"/>
      <c r="BA383" s="498"/>
      <c r="BB383" s="515"/>
      <c r="BC383" s="516"/>
      <c r="BD383" s="9"/>
    </row>
    <row r="384" spans="2:56" ht="5.15" customHeight="1" x14ac:dyDescent="0.2">
      <c r="B384" s="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730"/>
      <c r="AG384" s="728"/>
      <c r="AH384" s="728"/>
      <c r="AI384" s="728"/>
      <c r="AJ384" s="728"/>
      <c r="AK384" s="728"/>
      <c r="AL384" s="728"/>
      <c r="AM384" s="728"/>
      <c r="AN384" s="728"/>
      <c r="AO384" s="728"/>
      <c r="AP384" s="728"/>
      <c r="AQ384" s="729"/>
      <c r="AR384" s="499"/>
      <c r="AS384" s="500"/>
      <c r="AT384" s="500"/>
      <c r="AU384" s="500"/>
      <c r="AV384" s="500"/>
      <c r="AW384" s="500"/>
      <c r="AX384" s="500"/>
      <c r="AY384" s="500"/>
      <c r="AZ384" s="500"/>
      <c r="BA384" s="500"/>
      <c r="BB384" s="517"/>
      <c r="BC384" s="518"/>
      <c r="BD384" s="9"/>
    </row>
    <row r="385" spans="2:56" ht="5.15" customHeight="1" x14ac:dyDescent="0.2">
      <c r="B385" s="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9"/>
    </row>
    <row r="386" spans="2:56" ht="5.15" customHeight="1" x14ac:dyDescent="0.2">
      <c r="B386" s="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9"/>
    </row>
    <row r="387" spans="2:56" ht="11" x14ac:dyDescent="0.2">
      <c r="B387" s="72" t="s">
        <v>119</v>
      </c>
      <c r="C387" s="5"/>
      <c r="D387" s="5"/>
      <c r="E387" s="5"/>
      <c r="F387" s="5"/>
      <c r="G387" s="5"/>
      <c r="H387" s="5"/>
      <c r="I387" s="5"/>
      <c r="J387" s="5"/>
      <c r="K387" s="5"/>
      <c r="L387" s="5"/>
      <c r="M387" s="5"/>
      <c r="N387" s="5"/>
      <c r="O387" s="5"/>
      <c r="P387" s="5"/>
      <c r="Q387" s="5"/>
      <c r="R387" s="5"/>
      <c r="S387" s="5"/>
      <c r="T387" s="5"/>
      <c r="U387" s="5"/>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9"/>
    </row>
    <row r="388" spans="2:56" ht="5.15" customHeight="1" thickBot="1" x14ac:dyDescent="0.25">
      <c r="B388" s="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9"/>
    </row>
    <row r="389" spans="2:56" ht="5.15" customHeight="1" thickTop="1" x14ac:dyDescent="0.2">
      <c r="B389" s="4"/>
      <c r="C389" s="373" t="s">
        <v>120</v>
      </c>
      <c r="D389" s="373"/>
      <c r="E389" s="373"/>
      <c r="F389" s="373"/>
      <c r="G389" s="373"/>
      <c r="H389" s="373"/>
      <c r="I389" s="373"/>
      <c r="J389" s="373"/>
      <c r="K389" s="373"/>
      <c r="L389" s="373"/>
      <c r="M389" s="373"/>
      <c r="N389" s="373"/>
      <c r="O389" s="373"/>
      <c r="P389" s="373"/>
      <c r="Q389" s="373"/>
      <c r="R389" s="373"/>
      <c r="S389" s="373"/>
      <c r="T389" s="373"/>
      <c r="U389" s="373"/>
      <c r="V389" s="373"/>
      <c r="W389" s="373"/>
      <c r="X389" s="373"/>
      <c r="Y389" s="373"/>
      <c r="Z389" s="373"/>
      <c r="AA389" s="373"/>
      <c r="AB389" s="373"/>
      <c r="AC389" s="373"/>
      <c r="AD389" s="373"/>
      <c r="AE389" s="373"/>
      <c r="AF389" s="586"/>
      <c r="AG389" s="587" t="s">
        <v>17</v>
      </c>
      <c r="AH389" s="537"/>
      <c r="AI389" s="537"/>
      <c r="AJ389" s="537"/>
      <c r="AK389" s="588"/>
      <c r="AL389" s="593" t="str">
        <f>IF(X345="","",X345*AR373-AR379)</f>
        <v/>
      </c>
      <c r="AM389" s="594"/>
      <c r="AN389" s="594"/>
      <c r="AO389" s="594"/>
      <c r="AP389" s="594"/>
      <c r="AQ389" s="594"/>
      <c r="AR389" s="594"/>
      <c r="AS389" s="595"/>
      <c r="AT389" s="571" t="s">
        <v>13</v>
      </c>
      <c r="AU389" s="349"/>
      <c r="AV389" s="5"/>
      <c r="AW389" s="5"/>
      <c r="AX389" s="5"/>
      <c r="AY389" s="5"/>
      <c r="AZ389" s="5"/>
      <c r="BA389" s="5"/>
      <c r="BB389" s="5"/>
      <c r="BC389" s="5"/>
      <c r="BD389" s="9"/>
    </row>
    <row r="390" spans="2:56" ht="5.15" customHeight="1" x14ac:dyDescent="0.2">
      <c r="B390" s="4"/>
      <c r="C390" s="373"/>
      <c r="D390" s="373"/>
      <c r="E390" s="373"/>
      <c r="F390" s="373"/>
      <c r="G390" s="373"/>
      <c r="H390" s="373"/>
      <c r="I390" s="373"/>
      <c r="J390" s="373"/>
      <c r="K390" s="373"/>
      <c r="L390" s="373"/>
      <c r="M390" s="373"/>
      <c r="N390" s="373"/>
      <c r="O390" s="373"/>
      <c r="P390" s="373"/>
      <c r="Q390" s="373"/>
      <c r="R390" s="373"/>
      <c r="S390" s="373"/>
      <c r="T390" s="373"/>
      <c r="U390" s="373"/>
      <c r="V390" s="373"/>
      <c r="W390" s="373"/>
      <c r="X390" s="373"/>
      <c r="Y390" s="373"/>
      <c r="Z390" s="373"/>
      <c r="AA390" s="373"/>
      <c r="AB390" s="373"/>
      <c r="AC390" s="373"/>
      <c r="AD390" s="373"/>
      <c r="AE390" s="373"/>
      <c r="AF390" s="586"/>
      <c r="AG390" s="589"/>
      <c r="AH390" s="379"/>
      <c r="AI390" s="379"/>
      <c r="AJ390" s="379"/>
      <c r="AK390" s="380"/>
      <c r="AL390" s="551"/>
      <c r="AM390" s="552"/>
      <c r="AN390" s="552"/>
      <c r="AO390" s="552"/>
      <c r="AP390" s="552"/>
      <c r="AQ390" s="552"/>
      <c r="AR390" s="552"/>
      <c r="AS390" s="596"/>
      <c r="AT390" s="571"/>
      <c r="AU390" s="349"/>
      <c r="AV390" s="5"/>
      <c r="AW390" s="5"/>
      <c r="AX390" s="5"/>
      <c r="AY390" s="5"/>
      <c r="AZ390" s="5"/>
      <c r="BA390" s="5"/>
      <c r="BB390" s="5"/>
      <c r="BC390" s="5"/>
      <c r="BD390" s="9"/>
    </row>
    <row r="391" spans="2:56" ht="5.15" customHeight="1" x14ac:dyDescent="0.2">
      <c r="B391" s="4"/>
      <c r="C391" s="373"/>
      <c r="D391" s="373"/>
      <c r="E391" s="373"/>
      <c r="F391" s="373"/>
      <c r="G391" s="373"/>
      <c r="H391" s="373"/>
      <c r="I391" s="373"/>
      <c r="J391" s="373"/>
      <c r="K391" s="373"/>
      <c r="L391" s="373"/>
      <c r="M391" s="373"/>
      <c r="N391" s="373"/>
      <c r="O391" s="373"/>
      <c r="P391" s="373"/>
      <c r="Q391" s="373"/>
      <c r="R391" s="373"/>
      <c r="S391" s="373"/>
      <c r="T391" s="373"/>
      <c r="U391" s="373"/>
      <c r="V391" s="373"/>
      <c r="W391" s="373"/>
      <c r="X391" s="373"/>
      <c r="Y391" s="373"/>
      <c r="Z391" s="373"/>
      <c r="AA391" s="373"/>
      <c r="AB391" s="373"/>
      <c r="AC391" s="373"/>
      <c r="AD391" s="373"/>
      <c r="AE391" s="373"/>
      <c r="AF391" s="586"/>
      <c r="AG391" s="589"/>
      <c r="AH391" s="379"/>
      <c r="AI391" s="379"/>
      <c r="AJ391" s="379"/>
      <c r="AK391" s="380"/>
      <c r="AL391" s="551"/>
      <c r="AM391" s="552"/>
      <c r="AN391" s="552"/>
      <c r="AO391" s="552"/>
      <c r="AP391" s="552"/>
      <c r="AQ391" s="552"/>
      <c r="AR391" s="552"/>
      <c r="AS391" s="596"/>
      <c r="AT391" s="571"/>
      <c r="AU391" s="349"/>
      <c r="AV391" s="5"/>
      <c r="AW391" s="5"/>
      <c r="AX391" s="5"/>
      <c r="AY391" s="5"/>
      <c r="AZ391" s="5"/>
      <c r="BA391" s="5"/>
      <c r="BB391" s="5"/>
      <c r="BC391" s="5"/>
      <c r="BD391" s="9"/>
    </row>
    <row r="392" spans="2:56" ht="5.15" customHeight="1" x14ac:dyDescent="0.2">
      <c r="B392" s="4"/>
      <c r="C392" s="373"/>
      <c r="D392" s="373"/>
      <c r="E392" s="373"/>
      <c r="F392" s="373"/>
      <c r="G392" s="373"/>
      <c r="H392" s="373"/>
      <c r="I392" s="373"/>
      <c r="J392" s="373"/>
      <c r="K392" s="373"/>
      <c r="L392" s="373"/>
      <c r="M392" s="373"/>
      <c r="N392" s="373"/>
      <c r="O392" s="373"/>
      <c r="P392" s="373"/>
      <c r="Q392" s="373"/>
      <c r="R392" s="373"/>
      <c r="S392" s="373"/>
      <c r="T392" s="373"/>
      <c r="U392" s="373"/>
      <c r="V392" s="373"/>
      <c r="W392" s="373"/>
      <c r="X392" s="373"/>
      <c r="Y392" s="373"/>
      <c r="Z392" s="373"/>
      <c r="AA392" s="373"/>
      <c r="AB392" s="373"/>
      <c r="AC392" s="373"/>
      <c r="AD392" s="373"/>
      <c r="AE392" s="373"/>
      <c r="AF392" s="586"/>
      <c r="AG392" s="589"/>
      <c r="AH392" s="379"/>
      <c r="AI392" s="379"/>
      <c r="AJ392" s="379"/>
      <c r="AK392" s="380"/>
      <c r="AL392" s="551"/>
      <c r="AM392" s="552"/>
      <c r="AN392" s="552"/>
      <c r="AO392" s="552"/>
      <c r="AP392" s="552"/>
      <c r="AQ392" s="552"/>
      <c r="AR392" s="552"/>
      <c r="AS392" s="596"/>
      <c r="AT392" s="571"/>
      <c r="AU392" s="349"/>
      <c r="AV392" s="5"/>
      <c r="AW392" s="5"/>
      <c r="AX392" s="5"/>
      <c r="AY392" s="5"/>
      <c r="AZ392" s="5"/>
      <c r="BA392" s="5"/>
      <c r="BB392" s="5"/>
      <c r="BC392" s="5"/>
      <c r="BD392" s="9"/>
    </row>
    <row r="393" spans="2:56" ht="5.15" customHeight="1" x14ac:dyDescent="0.2">
      <c r="B393" s="4"/>
      <c r="C393" s="373"/>
      <c r="D393" s="373"/>
      <c r="E393" s="373"/>
      <c r="F393" s="373"/>
      <c r="G393" s="373"/>
      <c r="H393" s="373"/>
      <c r="I393" s="373"/>
      <c r="J393" s="373"/>
      <c r="K393" s="373"/>
      <c r="L393" s="373"/>
      <c r="M393" s="373"/>
      <c r="N393" s="373"/>
      <c r="O393" s="373"/>
      <c r="P393" s="373"/>
      <c r="Q393" s="373"/>
      <c r="R393" s="373"/>
      <c r="S393" s="373"/>
      <c r="T393" s="373"/>
      <c r="U393" s="373"/>
      <c r="V393" s="373"/>
      <c r="W393" s="373"/>
      <c r="X393" s="373"/>
      <c r="Y393" s="373"/>
      <c r="Z393" s="373"/>
      <c r="AA393" s="373"/>
      <c r="AB393" s="373"/>
      <c r="AC393" s="373"/>
      <c r="AD393" s="373"/>
      <c r="AE393" s="373"/>
      <c r="AF393" s="586"/>
      <c r="AG393" s="589"/>
      <c r="AH393" s="379"/>
      <c r="AI393" s="379"/>
      <c r="AJ393" s="379"/>
      <c r="AK393" s="380"/>
      <c r="AL393" s="551"/>
      <c r="AM393" s="552"/>
      <c r="AN393" s="552"/>
      <c r="AO393" s="552"/>
      <c r="AP393" s="552"/>
      <c r="AQ393" s="552"/>
      <c r="AR393" s="552"/>
      <c r="AS393" s="596"/>
      <c r="AT393" s="571"/>
      <c r="AU393" s="349"/>
      <c r="AV393" s="5"/>
      <c r="AW393" s="5"/>
      <c r="AX393" s="5"/>
      <c r="AY393" s="5"/>
      <c r="AZ393" s="5"/>
      <c r="BA393" s="5"/>
      <c r="BB393" s="5"/>
      <c r="BC393" s="5"/>
      <c r="BD393" s="9"/>
    </row>
    <row r="394" spans="2:56" ht="5.15" customHeight="1" thickBot="1" x14ac:dyDescent="0.25">
      <c r="B394" s="4"/>
      <c r="C394" s="373"/>
      <c r="D394" s="373"/>
      <c r="E394" s="373"/>
      <c r="F394" s="373"/>
      <c r="G394" s="373"/>
      <c r="H394" s="373"/>
      <c r="I394" s="373"/>
      <c r="J394" s="373"/>
      <c r="K394" s="373"/>
      <c r="L394" s="373"/>
      <c r="M394" s="373"/>
      <c r="N394" s="373"/>
      <c r="O394" s="373"/>
      <c r="P394" s="373"/>
      <c r="Q394" s="373"/>
      <c r="R394" s="373"/>
      <c r="S394" s="373"/>
      <c r="T394" s="373"/>
      <c r="U394" s="373"/>
      <c r="V394" s="373"/>
      <c r="W394" s="373"/>
      <c r="X394" s="373"/>
      <c r="Y394" s="373"/>
      <c r="Z394" s="373"/>
      <c r="AA394" s="373"/>
      <c r="AB394" s="373"/>
      <c r="AC394" s="373"/>
      <c r="AD394" s="373"/>
      <c r="AE394" s="373"/>
      <c r="AF394" s="586"/>
      <c r="AG394" s="590"/>
      <c r="AH394" s="591"/>
      <c r="AI394" s="591"/>
      <c r="AJ394" s="591"/>
      <c r="AK394" s="592"/>
      <c r="AL394" s="597"/>
      <c r="AM394" s="598"/>
      <c r="AN394" s="598"/>
      <c r="AO394" s="598"/>
      <c r="AP394" s="598"/>
      <c r="AQ394" s="598"/>
      <c r="AR394" s="598"/>
      <c r="AS394" s="599"/>
      <c r="AT394" s="571"/>
      <c r="AU394" s="349"/>
      <c r="AV394" s="5"/>
      <c r="AW394" s="5"/>
      <c r="AX394" s="5"/>
      <c r="AY394" s="5"/>
      <c r="AZ394" s="5"/>
      <c r="BA394" s="5"/>
      <c r="BB394" s="5"/>
      <c r="BC394" s="5"/>
      <c r="BD394" s="9"/>
    </row>
    <row r="395" spans="2:56" ht="5.15" customHeight="1" thickTop="1" x14ac:dyDescent="0.2">
      <c r="B395" s="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9"/>
    </row>
    <row r="396" spans="2:56" ht="5.15" customHeight="1" x14ac:dyDescent="0.2">
      <c r="B396" s="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9"/>
    </row>
    <row r="397" spans="2:56" ht="5.15" customHeight="1" x14ac:dyDescent="0.2">
      <c r="B397" s="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9"/>
    </row>
    <row r="398" spans="2:56" ht="5.15" customHeight="1" x14ac:dyDescent="0.2">
      <c r="B398" s="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9"/>
    </row>
    <row r="399" spans="2:56" ht="5.15" customHeight="1" x14ac:dyDescent="0.2">
      <c r="B399" s="148"/>
      <c r="C399" s="77"/>
      <c r="D399" s="600" t="s">
        <v>73</v>
      </c>
      <c r="E399" s="600"/>
      <c r="F399" s="600"/>
      <c r="G399" s="600"/>
      <c r="H399" s="600"/>
      <c r="I399" s="600"/>
      <c r="J399" s="600"/>
      <c r="K399" s="600"/>
      <c r="L399" s="600"/>
      <c r="M399" s="600"/>
      <c r="N399" s="600"/>
      <c r="O399" s="600"/>
      <c r="P399" s="600"/>
      <c r="Q399" s="600"/>
      <c r="R399" s="600"/>
      <c r="S399" s="600"/>
      <c r="T399" s="600"/>
      <c r="U399" s="600"/>
      <c r="V399" s="600"/>
      <c r="W399" s="600"/>
      <c r="X399" s="600"/>
      <c r="Y399" s="600"/>
      <c r="Z399" s="600"/>
      <c r="AA399" s="600"/>
      <c r="AB399" s="600"/>
      <c r="AC399" s="600"/>
      <c r="AD399" s="600"/>
      <c r="AE399" s="600"/>
      <c r="AF399" s="600"/>
      <c r="AG399" s="600"/>
      <c r="AH399" s="600"/>
      <c r="AI399" s="600"/>
      <c r="AJ399" s="600"/>
      <c r="AK399" s="600"/>
      <c r="AL399" s="600"/>
      <c r="AM399" s="600"/>
      <c r="AN399" s="600"/>
      <c r="AO399" s="600"/>
      <c r="AP399" s="600"/>
      <c r="AQ399" s="600"/>
      <c r="AR399" s="600"/>
      <c r="AS399" s="600"/>
      <c r="AT399" s="600"/>
      <c r="AU399" s="600"/>
      <c r="AV399" s="600"/>
      <c r="AW399" s="600"/>
      <c r="AX399" s="600"/>
      <c r="AY399" s="600"/>
      <c r="AZ399" s="600"/>
      <c r="BA399" s="600"/>
      <c r="BB399" s="600"/>
      <c r="BC399" s="600"/>
      <c r="BD399" s="149"/>
    </row>
    <row r="400" spans="2:56" ht="5.15" customHeight="1" x14ac:dyDescent="0.2">
      <c r="B400" s="148"/>
      <c r="C400" s="78"/>
      <c r="D400" s="414"/>
      <c r="E400" s="414"/>
      <c r="F400" s="414"/>
      <c r="G400" s="414"/>
      <c r="H400" s="414"/>
      <c r="I400" s="414"/>
      <c r="J400" s="414"/>
      <c r="K400" s="414"/>
      <c r="L400" s="414"/>
      <c r="M400" s="414"/>
      <c r="N400" s="414"/>
      <c r="O400" s="414"/>
      <c r="P400" s="414"/>
      <c r="Q400" s="414"/>
      <c r="R400" s="414"/>
      <c r="S400" s="414"/>
      <c r="T400" s="414"/>
      <c r="U400" s="414"/>
      <c r="V400" s="414"/>
      <c r="W400" s="414"/>
      <c r="X400" s="414"/>
      <c r="Y400" s="414"/>
      <c r="Z400" s="414"/>
      <c r="AA400" s="414"/>
      <c r="AB400" s="414"/>
      <c r="AC400" s="414"/>
      <c r="AD400" s="414"/>
      <c r="AE400" s="414"/>
      <c r="AF400" s="414"/>
      <c r="AG400" s="414"/>
      <c r="AH400" s="414"/>
      <c r="AI400" s="414"/>
      <c r="AJ400" s="414"/>
      <c r="AK400" s="414"/>
      <c r="AL400" s="414"/>
      <c r="AM400" s="414"/>
      <c r="AN400" s="414"/>
      <c r="AO400" s="414"/>
      <c r="AP400" s="414"/>
      <c r="AQ400" s="414"/>
      <c r="AR400" s="414"/>
      <c r="AS400" s="414"/>
      <c r="AT400" s="414"/>
      <c r="AU400" s="414"/>
      <c r="AV400" s="414"/>
      <c r="AW400" s="414"/>
      <c r="AX400" s="414"/>
      <c r="AY400" s="414"/>
      <c r="AZ400" s="414"/>
      <c r="BA400" s="414"/>
      <c r="BB400" s="414"/>
      <c r="BC400" s="414"/>
      <c r="BD400" s="149"/>
    </row>
    <row r="401" spans="2:56" ht="5.15" customHeight="1" x14ac:dyDescent="0.2">
      <c r="B401" s="148"/>
      <c r="C401" s="78"/>
      <c r="D401" s="414"/>
      <c r="E401" s="414"/>
      <c r="F401" s="414"/>
      <c r="G401" s="414"/>
      <c r="H401" s="414"/>
      <c r="I401" s="414"/>
      <c r="J401" s="414"/>
      <c r="K401" s="414"/>
      <c r="L401" s="414"/>
      <c r="M401" s="414"/>
      <c r="N401" s="414"/>
      <c r="O401" s="414"/>
      <c r="P401" s="414"/>
      <c r="Q401" s="414"/>
      <c r="R401" s="414"/>
      <c r="S401" s="414"/>
      <c r="T401" s="414"/>
      <c r="U401" s="414"/>
      <c r="V401" s="414"/>
      <c r="W401" s="414"/>
      <c r="X401" s="414"/>
      <c r="Y401" s="414"/>
      <c r="Z401" s="414"/>
      <c r="AA401" s="414"/>
      <c r="AB401" s="414"/>
      <c r="AC401" s="414"/>
      <c r="AD401" s="414"/>
      <c r="AE401" s="414"/>
      <c r="AF401" s="414"/>
      <c r="AG401" s="414"/>
      <c r="AH401" s="414"/>
      <c r="AI401" s="414"/>
      <c r="AJ401" s="414"/>
      <c r="AK401" s="414"/>
      <c r="AL401" s="414"/>
      <c r="AM401" s="414"/>
      <c r="AN401" s="414"/>
      <c r="AO401" s="414"/>
      <c r="AP401" s="414"/>
      <c r="AQ401" s="414"/>
      <c r="AR401" s="414"/>
      <c r="AS401" s="414"/>
      <c r="AT401" s="414"/>
      <c r="AU401" s="414"/>
      <c r="AV401" s="414"/>
      <c r="AW401" s="414"/>
      <c r="AX401" s="414"/>
      <c r="AY401" s="414"/>
      <c r="AZ401" s="414"/>
      <c r="BA401" s="414"/>
      <c r="BB401" s="414"/>
      <c r="BC401" s="414"/>
      <c r="BD401" s="149"/>
    </row>
    <row r="402" spans="2:56" ht="5.15" customHeight="1" x14ac:dyDescent="0.2">
      <c r="B402" s="148"/>
      <c r="C402" s="7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5"/>
      <c r="BB402" s="5"/>
      <c r="BC402" s="5"/>
      <c r="BD402" s="149"/>
    </row>
    <row r="403" spans="2:56" ht="5.15" customHeight="1" x14ac:dyDescent="0.2">
      <c r="B403" s="148"/>
      <c r="C403" s="78"/>
      <c r="D403" s="386" t="s">
        <v>70</v>
      </c>
      <c r="E403" s="386"/>
      <c r="F403" s="386"/>
      <c r="G403" s="386"/>
      <c r="H403" s="386"/>
      <c r="I403" s="386"/>
      <c r="J403" s="386"/>
      <c r="K403" s="386"/>
      <c r="L403" s="386"/>
      <c r="M403" s="386"/>
      <c r="N403" s="386"/>
      <c r="O403" s="386"/>
      <c r="P403" s="386"/>
      <c r="Q403" s="386"/>
      <c r="R403" s="386"/>
      <c r="S403" s="386"/>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5"/>
      <c r="BB403" s="5"/>
      <c r="BC403" s="5"/>
      <c r="BD403" s="149"/>
    </row>
    <row r="404" spans="2:56" ht="5.15" customHeight="1" x14ac:dyDescent="0.2">
      <c r="B404" s="148"/>
      <c r="C404" s="78"/>
      <c r="D404" s="386"/>
      <c r="E404" s="386"/>
      <c r="F404" s="386"/>
      <c r="G404" s="386"/>
      <c r="H404" s="386"/>
      <c r="I404" s="386"/>
      <c r="J404" s="386"/>
      <c r="K404" s="386"/>
      <c r="L404" s="386"/>
      <c r="M404" s="386"/>
      <c r="N404" s="386"/>
      <c r="O404" s="386"/>
      <c r="P404" s="386"/>
      <c r="Q404" s="386"/>
      <c r="R404" s="386"/>
      <c r="S404" s="386"/>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5"/>
      <c r="BB404" s="5"/>
      <c r="BC404" s="5"/>
      <c r="BD404" s="149"/>
    </row>
    <row r="405" spans="2:56" ht="5.15" customHeight="1" x14ac:dyDescent="0.2">
      <c r="B405" s="148"/>
      <c r="C405" s="78"/>
      <c r="D405" s="585"/>
      <c r="E405" s="585"/>
      <c r="F405" s="585"/>
      <c r="G405" s="585"/>
      <c r="H405" s="585"/>
      <c r="I405" s="585"/>
      <c r="J405" s="585"/>
      <c r="K405" s="585"/>
      <c r="L405" s="585"/>
      <c r="M405" s="585"/>
      <c r="N405" s="585"/>
      <c r="O405" s="585"/>
      <c r="P405" s="585"/>
      <c r="Q405" s="585"/>
      <c r="R405" s="585"/>
      <c r="S405" s="585"/>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5"/>
      <c r="BA405" s="5"/>
      <c r="BB405" s="5"/>
      <c r="BC405" s="5"/>
      <c r="BD405" s="149"/>
    </row>
    <row r="406" spans="2:56" ht="5.15" customHeight="1" x14ac:dyDescent="0.2">
      <c r="B406" s="148"/>
      <c r="C406" s="78"/>
      <c r="D406" s="375" t="s">
        <v>65</v>
      </c>
      <c r="E406" s="376"/>
      <c r="F406" s="376"/>
      <c r="G406" s="376"/>
      <c r="H406" s="376"/>
      <c r="I406" s="376"/>
      <c r="J406" s="377"/>
      <c r="K406" s="375" t="s">
        <v>66</v>
      </c>
      <c r="L406" s="376"/>
      <c r="M406" s="376"/>
      <c r="N406" s="376"/>
      <c r="O406" s="376"/>
      <c r="P406" s="376"/>
      <c r="Q406" s="377"/>
      <c r="R406" s="375" t="s">
        <v>67</v>
      </c>
      <c r="S406" s="376"/>
      <c r="T406" s="376"/>
      <c r="U406" s="376"/>
      <c r="V406" s="376"/>
      <c r="W406" s="376"/>
      <c r="X406" s="377"/>
      <c r="Y406" s="375" t="s">
        <v>68</v>
      </c>
      <c r="Z406" s="376"/>
      <c r="AA406" s="376"/>
      <c r="AB406" s="376"/>
      <c r="AC406" s="376"/>
      <c r="AD406" s="376"/>
      <c r="AE406" s="377"/>
      <c r="AF406" s="375" t="s">
        <v>69</v>
      </c>
      <c r="AG406" s="376"/>
      <c r="AH406" s="376"/>
      <c r="AI406" s="376"/>
      <c r="AJ406" s="376"/>
      <c r="AK406" s="376"/>
      <c r="AL406" s="377"/>
      <c r="AM406" s="375" t="s">
        <v>193</v>
      </c>
      <c r="AN406" s="376"/>
      <c r="AO406" s="376"/>
      <c r="AP406" s="376"/>
      <c r="AQ406" s="376"/>
      <c r="AR406" s="376"/>
      <c r="AS406" s="606"/>
      <c r="AT406" s="601" t="s">
        <v>85</v>
      </c>
      <c r="AU406" s="376"/>
      <c r="AV406" s="376"/>
      <c r="AW406" s="376"/>
      <c r="AX406" s="376"/>
      <c r="AY406" s="376"/>
      <c r="AZ406" s="377"/>
      <c r="BA406" s="5"/>
      <c r="BB406" s="5"/>
      <c r="BC406" s="5"/>
      <c r="BD406" s="149"/>
    </row>
    <row r="407" spans="2:56" ht="5.15" customHeight="1" x14ac:dyDescent="0.2">
      <c r="B407" s="148"/>
      <c r="C407" s="78"/>
      <c r="D407" s="378"/>
      <c r="E407" s="379"/>
      <c r="F407" s="379"/>
      <c r="G407" s="379"/>
      <c r="H407" s="379"/>
      <c r="I407" s="379"/>
      <c r="J407" s="380"/>
      <c r="K407" s="378"/>
      <c r="L407" s="379"/>
      <c r="M407" s="379"/>
      <c r="N407" s="379"/>
      <c r="O407" s="379"/>
      <c r="P407" s="379"/>
      <c r="Q407" s="380"/>
      <c r="R407" s="378"/>
      <c r="S407" s="379"/>
      <c r="T407" s="379"/>
      <c r="U407" s="379"/>
      <c r="V407" s="379"/>
      <c r="W407" s="379"/>
      <c r="X407" s="380"/>
      <c r="Y407" s="378"/>
      <c r="Z407" s="379"/>
      <c r="AA407" s="379"/>
      <c r="AB407" s="379"/>
      <c r="AC407" s="379"/>
      <c r="AD407" s="379"/>
      <c r="AE407" s="380"/>
      <c r="AF407" s="378"/>
      <c r="AG407" s="379"/>
      <c r="AH407" s="379"/>
      <c r="AI407" s="379"/>
      <c r="AJ407" s="379"/>
      <c r="AK407" s="379"/>
      <c r="AL407" s="380"/>
      <c r="AM407" s="378"/>
      <c r="AN407" s="379"/>
      <c r="AO407" s="379"/>
      <c r="AP407" s="379"/>
      <c r="AQ407" s="379"/>
      <c r="AR407" s="379"/>
      <c r="AS407" s="607"/>
      <c r="AT407" s="589"/>
      <c r="AU407" s="379"/>
      <c r="AV407" s="379"/>
      <c r="AW407" s="379"/>
      <c r="AX407" s="379"/>
      <c r="AY407" s="379"/>
      <c r="AZ407" s="380"/>
      <c r="BA407" s="5"/>
      <c r="BB407" s="5"/>
      <c r="BC407" s="5"/>
      <c r="BD407" s="149"/>
    </row>
    <row r="408" spans="2:56" ht="5.15" customHeight="1" x14ac:dyDescent="0.2">
      <c r="B408" s="148"/>
      <c r="C408" s="78"/>
      <c r="D408" s="381"/>
      <c r="E408" s="382"/>
      <c r="F408" s="382"/>
      <c r="G408" s="382"/>
      <c r="H408" s="382"/>
      <c r="I408" s="382"/>
      <c r="J408" s="383"/>
      <c r="K408" s="381"/>
      <c r="L408" s="382"/>
      <c r="M408" s="382"/>
      <c r="N408" s="382"/>
      <c r="O408" s="382"/>
      <c r="P408" s="382"/>
      <c r="Q408" s="383"/>
      <c r="R408" s="381"/>
      <c r="S408" s="382"/>
      <c r="T408" s="382"/>
      <c r="U408" s="382"/>
      <c r="V408" s="382"/>
      <c r="W408" s="382"/>
      <c r="X408" s="383"/>
      <c r="Y408" s="381"/>
      <c r="Z408" s="382"/>
      <c r="AA408" s="382"/>
      <c r="AB408" s="382"/>
      <c r="AC408" s="382"/>
      <c r="AD408" s="382"/>
      <c r="AE408" s="383"/>
      <c r="AF408" s="381"/>
      <c r="AG408" s="382"/>
      <c r="AH408" s="382"/>
      <c r="AI408" s="382"/>
      <c r="AJ408" s="382"/>
      <c r="AK408" s="382"/>
      <c r="AL408" s="383"/>
      <c r="AM408" s="381"/>
      <c r="AN408" s="382"/>
      <c r="AO408" s="382"/>
      <c r="AP408" s="382"/>
      <c r="AQ408" s="382"/>
      <c r="AR408" s="382"/>
      <c r="AS408" s="608"/>
      <c r="AT408" s="602"/>
      <c r="AU408" s="382"/>
      <c r="AV408" s="382"/>
      <c r="AW408" s="382"/>
      <c r="AX408" s="382"/>
      <c r="AY408" s="382"/>
      <c r="AZ408" s="383"/>
      <c r="BA408" s="5"/>
      <c r="BB408" s="5"/>
      <c r="BC408" s="5"/>
      <c r="BD408" s="149"/>
    </row>
    <row r="409" spans="2:56" ht="5.15" customHeight="1" x14ac:dyDescent="0.2">
      <c r="B409" s="148"/>
      <c r="C409" s="78"/>
      <c r="D409" s="279"/>
      <c r="E409" s="280"/>
      <c r="F409" s="280"/>
      <c r="G409" s="280"/>
      <c r="H409" s="280"/>
      <c r="I409" s="280"/>
      <c r="J409" s="603" t="s">
        <v>13</v>
      </c>
      <c r="K409" s="279"/>
      <c r="L409" s="280"/>
      <c r="M409" s="280"/>
      <c r="N409" s="280"/>
      <c r="O409" s="280"/>
      <c r="P409" s="280"/>
      <c r="Q409" s="603" t="s">
        <v>13</v>
      </c>
      <c r="R409" s="279"/>
      <c r="S409" s="280"/>
      <c r="T409" s="280"/>
      <c r="U409" s="280"/>
      <c r="V409" s="280"/>
      <c r="W409" s="280"/>
      <c r="X409" s="603" t="s">
        <v>13</v>
      </c>
      <c r="Y409" s="279"/>
      <c r="Z409" s="280"/>
      <c r="AA409" s="280"/>
      <c r="AB409" s="280"/>
      <c r="AC409" s="280"/>
      <c r="AD409" s="280"/>
      <c r="AE409" s="603" t="s">
        <v>13</v>
      </c>
      <c r="AF409" s="279"/>
      <c r="AG409" s="280"/>
      <c r="AH409" s="280"/>
      <c r="AI409" s="280"/>
      <c r="AJ409" s="280"/>
      <c r="AK409" s="280"/>
      <c r="AL409" s="603" t="s">
        <v>13</v>
      </c>
      <c r="AM409" s="272"/>
      <c r="AN409" s="273"/>
      <c r="AO409" s="273"/>
      <c r="AP409" s="273"/>
      <c r="AQ409" s="273"/>
      <c r="AR409" s="273"/>
      <c r="AS409" s="678" t="s">
        <v>13</v>
      </c>
      <c r="AT409" s="285"/>
      <c r="AU409" s="269"/>
      <c r="AV409" s="269"/>
      <c r="AW409" s="269"/>
      <c r="AX409" s="269"/>
      <c r="AY409" s="269"/>
      <c r="AZ409" s="603" t="s">
        <v>13</v>
      </c>
      <c r="BA409" s="5"/>
      <c r="BB409" s="5"/>
      <c r="BC409" s="5"/>
      <c r="BD409" s="149"/>
    </row>
    <row r="410" spans="2:56" ht="5.15" customHeight="1" x14ac:dyDescent="0.2">
      <c r="B410" s="148"/>
      <c r="C410" s="78"/>
      <c r="D410" s="281"/>
      <c r="E410" s="282"/>
      <c r="F410" s="282"/>
      <c r="G410" s="282"/>
      <c r="H410" s="282"/>
      <c r="I410" s="282"/>
      <c r="J410" s="604"/>
      <c r="K410" s="281"/>
      <c r="L410" s="282"/>
      <c r="M410" s="282"/>
      <c r="N410" s="282"/>
      <c r="O410" s="282"/>
      <c r="P410" s="282"/>
      <c r="Q410" s="604"/>
      <c r="R410" s="281"/>
      <c r="S410" s="282"/>
      <c r="T410" s="282"/>
      <c r="U410" s="282"/>
      <c r="V410" s="282"/>
      <c r="W410" s="282"/>
      <c r="X410" s="604"/>
      <c r="Y410" s="281"/>
      <c r="Z410" s="282"/>
      <c r="AA410" s="282"/>
      <c r="AB410" s="282"/>
      <c r="AC410" s="282"/>
      <c r="AD410" s="282"/>
      <c r="AE410" s="604"/>
      <c r="AF410" s="281"/>
      <c r="AG410" s="282"/>
      <c r="AH410" s="282"/>
      <c r="AI410" s="282"/>
      <c r="AJ410" s="282"/>
      <c r="AK410" s="282"/>
      <c r="AL410" s="604"/>
      <c r="AM410" s="274"/>
      <c r="AN410" s="275"/>
      <c r="AO410" s="275"/>
      <c r="AP410" s="275"/>
      <c r="AQ410" s="275"/>
      <c r="AR410" s="275"/>
      <c r="AS410" s="679"/>
      <c r="AT410" s="286"/>
      <c r="AU410" s="270"/>
      <c r="AV410" s="270"/>
      <c r="AW410" s="270"/>
      <c r="AX410" s="270"/>
      <c r="AY410" s="270"/>
      <c r="AZ410" s="604"/>
      <c r="BA410" s="5"/>
      <c r="BB410" s="5"/>
      <c r="BC410" s="5"/>
      <c r="BD410" s="149"/>
    </row>
    <row r="411" spans="2:56" ht="5.15" customHeight="1" x14ac:dyDescent="0.2">
      <c r="B411" s="148"/>
      <c r="C411" s="78"/>
      <c r="D411" s="281"/>
      <c r="E411" s="282"/>
      <c r="F411" s="282"/>
      <c r="G411" s="282"/>
      <c r="H411" s="282"/>
      <c r="I411" s="282"/>
      <c r="J411" s="604"/>
      <c r="K411" s="281"/>
      <c r="L411" s="282"/>
      <c r="M411" s="282"/>
      <c r="N411" s="282"/>
      <c r="O411" s="282"/>
      <c r="P411" s="282"/>
      <c r="Q411" s="604"/>
      <c r="R411" s="281"/>
      <c r="S411" s="282"/>
      <c r="T411" s="282"/>
      <c r="U411" s="282"/>
      <c r="V411" s="282"/>
      <c r="W411" s="282"/>
      <c r="X411" s="604"/>
      <c r="Y411" s="281"/>
      <c r="Z411" s="282"/>
      <c r="AA411" s="282"/>
      <c r="AB411" s="282"/>
      <c r="AC411" s="282"/>
      <c r="AD411" s="282"/>
      <c r="AE411" s="604"/>
      <c r="AF411" s="281"/>
      <c r="AG411" s="282"/>
      <c r="AH411" s="282"/>
      <c r="AI411" s="282"/>
      <c r="AJ411" s="282"/>
      <c r="AK411" s="282"/>
      <c r="AL411" s="604"/>
      <c r="AM411" s="274"/>
      <c r="AN411" s="275"/>
      <c r="AO411" s="275"/>
      <c r="AP411" s="275"/>
      <c r="AQ411" s="275"/>
      <c r="AR411" s="275"/>
      <c r="AS411" s="679"/>
      <c r="AT411" s="286"/>
      <c r="AU411" s="270"/>
      <c r="AV411" s="270"/>
      <c r="AW411" s="270"/>
      <c r="AX411" s="270"/>
      <c r="AY411" s="270"/>
      <c r="AZ411" s="604"/>
      <c r="BA411" s="5"/>
      <c r="BB411" s="5"/>
      <c r="BC411" s="5"/>
      <c r="BD411" s="149"/>
    </row>
    <row r="412" spans="2:56" ht="5.15" customHeight="1" x14ac:dyDescent="0.2">
      <c r="B412" s="148"/>
      <c r="C412" s="78"/>
      <c r="D412" s="281"/>
      <c r="E412" s="282"/>
      <c r="F412" s="282"/>
      <c r="G412" s="282"/>
      <c r="H412" s="282"/>
      <c r="I412" s="282"/>
      <c r="J412" s="604"/>
      <c r="K412" s="281"/>
      <c r="L412" s="282"/>
      <c r="M412" s="282"/>
      <c r="N412" s="282"/>
      <c r="O412" s="282"/>
      <c r="P412" s="282"/>
      <c r="Q412" s="604"/>
      <c r="R412" s="281"/>
      <c r="S412" s="282"/>
      <c r="T412" s="282"/>
      <c r="U412" s="282"/>
      <c r="V412" s="282"/>
      <c r="W412" s="282"/>
      <c r="X412" s="604"/>
      <c r="Y412" s="281"/>
      <c r="Z412" s="282"/>
      <c r="AA412" s="282"/>
      <c r="AB412" s="282"/>
      <c r="AC412" s="282"/>
      <c r="AD412" s="282"/>
      <c r="AE412" s="604"/>
      <c r="AF412" s="281"/>
      <c r="AG412" s="282"/>
      <c r="AH412" s="282"/>
      <c r="AI412" s="282"/>
      <c r="AJ412" s="282"/>
      <c r="AK412" s="282"/>
      <c r="AL412" s="604"/>
      <c r="AM412" s="274"/>
      <c r="AN412" s="275"/>
      <c r="AO412" s="275"/>
      <c r="AP412" s="275"/>
      <c r="AQ412" s="275"/>
      <c r="AR412" s="275"/>
      <c r="AS412" s="679"/>
      <c r="AT412" s="286"/>
      <c r="AU412" s="270"/>
      <c r="AV412" s="270"/>
      <c r="AW412" s="270"/>
      <c r="AX412" s="270"/>
      <c r="AY412" s="270"/>
      <c r="AZ412" s="604"/>
      <c r="BA412" s="5"/>
      <c r="BB412" s="5"/>
      <c r="BC412" s="5"/>
      <c r="BD412" s="149"/>
    </row>
    <row r="413" spans="2:56" ht="5.15" customHeight="1" x14ac:dyDescent="0.2">
      <c r="B413" s="148"/>
      <c r="C413" s="78"/>
      <c r="D413" s="281"/>
      <c r="E413" s="282"/>
      <c r="F413" s="282"/>
      <c r="G413" s="282"/>
      <c r="H413" s="282"/>
      <c r="I413" s="282"/>
      <c r="J413" s="604"/>
      <c r="K413" s="281"/>
      <c r="L413" s="282"/>
      <c r="M413" s="282"/>
      <c r="N413" s="282"/>
      <c r="O413" s="282"/>
      <c r="P413" s="282"/>
      <c r="Q413" s="604"/>
      <c r="R413" s="281"/>
      <c r="S413" s="282"/>
      <c r="T413" s="282"/>
      <c r="U413" s="282"/>
      <c r="V413" s="282"/>
      <c r="W413" s="282"/>
      <c r="X413" s="604"/>
      <c r="Y413" s="281"/>
      <c r="Z413" s="282"/>
      <c r="AA413" s="282"/>
      <c r="AB413" s="282"/>
      <c r="AC413" s="282"/>
      <c r="AD413" s="282"/>
      <c r="AE413" s="604"/>
      <c r="AF413" s="281"/>
      <c r="AG413" s="282"/>
      <c r="AH413" s="282"/>
      <c r="AI413" s="282"/>
      <c r="AJ413" s="282"/>
      <c r="AK413" s="282"/>
      <c r="AL413" s="604"/>
      <c r="AM413" s="274"/>
      <c r="AN413" s="275"/>
      <c r="AO413" s="275"/>
      <c r="AP413" s="275"/>
      <c r="AQ413" s="275"/>
      <c r="AR413" s="275"/>
      <c r="AS413" s="679"/>
      <c r="AT413" s="286"/>
      <c r="AU413" s="270"/>
      <c r="AV413" s="270"/>
      <c r="AW413" s="270"/>
      <c r="AX413" s="270"/>
      <c r="AY413" s="270"/>
      <c r="AZ413" s="604"/>
      <c r="BA413" s="5"/>
      <c r="BB413" s="5"/>
      <c r="BC413" s="5"/>
      <c r="BD413" s="149"/>
    </row>
    <row r="414" spans="2:56" ht="5.15" customHeight="1" x14ac:dyDescent="0.2">
      <c r="B414" s="148"/>
      <c r="C414" s="78"/>
      <c r="D414" s="283"/>
      <c r="E414" s="284"/>
      <c r="F414" s="284"/>
      <c r="G414" s="284"/>
      <c r="H414" s="284"/>
      <c r="I414" s="284"/>
      <c r="J414" s="605"/>
      <c r="K414" s="283"/>
      <c r="L414" s="284"/>
      <c r="M414" s="284"/>
      <c r="N414" s="284"/>
      <c r="O414" s="284"/>
      <c r="P414" s="284"/>
      <c r="Q414" s="605"/>
      <c r="R414" s="283"/>
      <c r="S414" s="284"/>
      <c r="T414" s="284"/>
      <c r="U414" s="284"/>
      <c r="V414" s="284"/>
      <c r="W414" s="284"/>
      <c r="X414" s="605"/>
      <c r="Y414" s="283"/>
      <c r="Z414" s="284"/>
      <c r="AA414" s="284"/>
      <c r="AB414" s="284"/>
      <c r="AC414" s="284"/>
      <c r="AD414" s="284"/>
      <c r="AE414" s="605"/>
      <c r="AF414" s="283"/>
      <c r="AG414" s="284"/>
      <c r="AH414" s="284"/>
      <c r="AI414" s="284"/>
      <c r="AJ414" s="284"/>
      <c r="AK414" s="284"/>
      <c r="AL414" s="605"/>
      <c r="AM414" s="276"/>
      <c r="AN414" s="277"/>
      <c r="AO414" s="277"/>
      <c r="AP414" s="277"/>
      <c r="AQ414" s="277"/>
      <c r="AR414" s="277"/>
      <c r="AS414" s="680"/>
      <c r="AT414" s="287"/>
      <c r="AU414" s="271"/>
      <c r="AV414" s="271"/>
      <c r="AW414" s="271"/>
      <c r="AX414" s="271"/>
      <c r="AY414" s="271"/>
      <c r="AZ414" s="605"/>
      <c r="BA414" s="5"/>
      <c r="BB414" s="5"/>
      <c r="BC414" s="5"/>
      <c r="BD414" s="149"/>
    </row>
    <row r="415" spans="2:56" ht="5.15" customHeight="1" x14ac:dyDescent="0.2">
      <c r="B415" s="148"/>
      <c r="C415" s="7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5"/>
      <c r="BB415" s="5"/>
      <c r="BC415" s="5"/>
      <c r="BD415" s="149"/>
    </row>
    <row r="416" spans="2:56" ht="5.15" customHeight="1" x14ac:dyDescent="0.2">
      <c r="B416" s="148"/>
      <c r="C416" s="7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5"/>
      <c r="BB416" s="5"/>
      <c r="BC416" s="5"/>
      <c r="BD416" s="149"/>
    </row>
    <row r="417" spans="2:56" ht="5.15" customHeight="1" thickBot="1" x14ac:dyDescent="0.25">
      <c r="B417" s="148"/>
      <c r="C417" s="78"/>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149"/>
    </row>
    <row r="418" spans="2:56" ht="5.15" customHeight="1" thickTop="1" x14ac:dyDescent="0.2">
      <c r="B418" s="148"/>
      <c r="C418" s="78"/>
      <c r="D418" s="557" t="s">
        <v>26</v>
      </c>
      <c r="E418" s="558"/>
      <c r="F418" s="558"/>
      <c r="G418" s="558"/>
      <c r="H418" s="558"/>
      <c r="I418" s="558"/>
      <c r="J418" s="562"/>
      <c r="K418" s="563"/>
      <c r="L418" s="563"/>
      <c r="M418" s="563"/>
      <c r="N418" s="563"/>
      <c r="O418" s="563"/>
      <c r="P418" s="563"/>
      <c r="Q418" s="564"/>
      <c r="R418" s="571" t="s">
        <v>13</v>
      </c>
      <c r="S418" s="349"/>
      <c r="T418" s="572" t="s">
        <v>86</v>
      </c>
      <c r="U418" s="572"/>
      <c r="V418" s="572"/>
      <c r="W418" s="572"/>
      <c r="X418" s="572"/>
      <c r="Y418" s="572"/>
      <c r="Z418" s="572"/>
      <c r="AA418" s="572"/>
      <c r="AB418" s="572"/>
      <c r="AC418" s="573"/>
      <c r="AD418" s="574" t="s">
        <v>71</v>
      </c>
      <c r="AE418" s="575"/>
      <c r="AF418" s="575"/>
      <c r="AG418" s="575"/>
      <c r="AH418" s="575"/>
      <c r="AI418" s="575"/>
      <c r="AJ418" s="578"/>
      <c r="AK418" s="579"/>
      <c r="AL418" s="579"/>
      <c r="AM418" s="579"/>
      <c r="AN418" s="579"/>
      <c r="AO418" s="579"/>
      <c r="AP418" s="579"/>
      <c r="AQ418" s="580"/>
      <c r="AR418" s="349" t="s">
        <v>13</v>
      </c>
      <c r="AS418" s="349"/>
      <c r="AT418" s="112"/>
      <c r="AU418" s="112"/>
      <c r="AV418" s="112"/>
      <c r="AW418" s="112"/>
      <c r="AX418" s="112"/>
      <c r="AY418" s="112"/>
      <c r="AZ418" s="112"/>
      <c r="BA418" s="112"/>
      <c r="BB418" s="117"/>
      <c r="BC418" s="110"/>
      <c r="BD418" s="149"/>
    </row>
    <row r="419" spans="2:56" ht="5.15" customHeight="1" x14ac:dyDescent="0.2">
      <c r="B419" s="148"/>
      <c r="C419" s="78"/>
      <c r="D419" s="559"/>
      <c r="E419" s="543"/>
      <c r="F419" s="543"/>
      <c r="G419" s="543"/>
      <c r="H419" s="543"/>
      <c r="I419" s="543"/>
      <c r="J419" s="565"/>
      <c r="K419" s="566"/>
      <c r="L419" s="566"/>
      <c r="M419" s="566"/>
      <c r="N419" s="566"/>
      <c r="O419" s="566"/>
      <c r="P419" s="566"/>
      <c r="Q419" s="567"/>
      <c r="R419" s="571"/>
      <c r="S419" s="349"/>
      <c r="T419" s="572"/>
      <c r="U419" s="572"/>
      <c r="V419" s="572"/>
      <c r="W419" s="572"/>
      <c r="X419" s="572"/>
      <c r="Y419" s="572"/>
      <c r="Z419" s="572"/>
      <c r="AA419" s="572"/>
      <c r="AB419" s="572"/>
      <c r="AC419" s="573"/>
      <c r="AD419" s="576"/>
      <c r="AE419" s="379"/>
      <c r="AF419" s="379"/>
      <c r="AG419" s="379"/>
      <c r="AH419" s="379"/>
      <c r="AI419" s="379"/>
      <c r="AJ419" s="565"/>
      <c r="AK419" s="566"/>
      <c r="AL419" s="566"/>
      <c r="AM419" s="566"/>
      <c r="AN419" s="566"/>
      <c r="AO419" s="566"/>
      <c r="AP419" s="566"/>
      <c r="AQ419" s="581"/>
      <c r="AR419" s="349"/>
      <c r="AS419" s="349"/>
      <c r="AT419" s="112"/>
      <c r="AU419" s="112"/>
      <c r="AV419" s="112"/>
      <c r="AW419" s="112"/>
      <c r="AX419" s="112"/>
      <c r="AY419" s="112"/>
      <c r="AZ419" s="112"/>
      <c r="BA419" s="112"/>
      <c r="BB419" s="117"/>
      <c r="BC419" s="110"/>
      <c r="BD419" s="149"/>
    </row>
    <row r="420" spans="2:56" ht="5.15" customHeight="1" x14ac:dyDescent="0.2">
      <c r="B420" s="148"/>
      <c r="C420" s="78"/>
      <c r="D420" s="559"/>
      <c r="E420" s="543"/>
      <c r="F420" s="543"/>
      <c r="G420" s="543"/>
      <c r="H420" s="543"/>
      <c r="I420" s="543"/>
      <c r="J420" s="565"/>
      <c r="K420" s="566"/>
      <c r="L420" s="566"/>
      <c r="M420" s="566"/>
      <c r="N420" s="566"/>
      <c r="O420" s="566"/>
      <c r="P420" s="566"/>
      <c r="Q420" s="567"/>
      <c r="R420" s="571"/>
      <c r="S420" s="349"/>
      <c r="T420" s="572"/>
      <c r="U420" s="572"/>
      <c r="V420" s="572"/>
      <c r="W420" s="572"/>
      <c r="X420" s="572"/>
      <c r="Y420" s="572"/>
      <c r="Z420" s="572"/>
      <c r="AA420" s="572"/>
      <c r="AB420" s="572"/>
      <c r="AC420" s="573"/>
      <c r="AD420" s="576"/>
      <c r="AE420" s="379"/>
      <c r="AF420" s="379"/>
      <c r="AG420" s="379"/>
      <c r="AH420" s="379"/>
      <c r="AI420" s="379"/>
      <c r="AJ420" s="565"/>
      <c r="AK420" s="566"/>
      <c r="AL420" s="566"/>
      <c r="AM420" s="566"/>
      <c r="AN420" s="566"/>
      <c r="AO420" s="566"/>
      <c r="AP420" s="566"/>
      <c r="AQ420" s="581"/>
      <c r="AR420" s="349"/>
      <c r="AS420" s="349"/>
      <c r="AT420" s="112"/>
      <c r="AU420" s="112"/>
      <c r="AV420" s="112"/>
      <c r="AW420" s="112"/>
      <c r="AX420" s="112"/>
      <c r="AY420" s="112"/>
      <c r="AZ420" s="112"/>
      <c r="BA420" s="112"/>
      <c r="BB420" s="117"/>
      <c r="BC420" s="110"/>
      <c r="BD420" s="149"/>
    </row>
    <row r="421" spans="2:56" ht="5.15" customHeight="1" x14ac:dyDescent="0.2">
      <c r="B421" s="148"/>
      <c r="C421" s="78"/>
      <c r="D421" s="559"/>
      <c r="E421" s="543"/>
      <c r="F421" s="543"/>
      <c r="G421" s="543"/>
      <c r="H421" s="543"/>
      <c r="I421" s="543"/>
      <c r="J421" s="565"/>
      <c r="K421" s="566"/>
      <c r="L421" s="566"/>
      <c r="M421" s="566"/>
      <c r="N421" s="566"/>
      <c r="O421" s="566"/>
      <c r="P421" s="566"/>
      <c r="Q421" s="567"/>
      <c r="R421" s="571"/>
      <c r="S421" s="349"/>
      <c r="T421" s="572"/>
      <c r="U421" s="572"/>
      <c r="V421" s="572"/>
      <c r="W421" s="572"/>
      <c r="X421" s="572"/>
      <c r="Y421" s="572"/>
      <c r="Z421" s="572"/>
      <c r="AA421" s="572"/>
      <c r="AB421" s="572"/>
      <c r="AC421" s="573"/>
      <c r="AD421" s="576"/>
      <c r="AE421" s="379"/>
      <c r="AF421" s="379"/>
      <c r="AG421" s="379"/>
      <c r="AH421" s="379"/>
      <c r="AI421" s="379"/>
      <c r="AJ421" s="565"/>
      <c r="AK421" s="566"/>
      <c r="AL421" s="566"/>
      <c r="AM421" s="566"/>
      <c r="AN421" s="566"/>
      <c r="AO421" s="566"/>
      <c r="AP421" s="566"/>
      <c r="AQ421" s="581"/>
      <c r="AR421" s="349"/>
      <c r="AS421" s="349"/>
      <c r="AT421" s="112"/>
      <c r="AU421" s="112"/>
      <c r="AV421" s="112"/>
      <c r="AW421" s="112"/>
      <c r="AX421" s="112"/>
      <c r="AY421" s="112"/>
      <c r="AZ421" s="112"/>
      <c r="BA421" s="112"/>
      <c r="BB421" s="117"/>
      <c r="BC421" s="110"/>
      <c r="BD421" s="149"/>
    </row>
    <row r="422" spans="2:56" ht="5.15" customHeight="1" x14ac:dyDescent="0.2">
      <c r="B422" s="148"/>
      <c r="C422" s="78"/>
      <c r="D422" s="559"/>
      <c r="E422" s="543"/>
      <c r="F422" s="543"/>
      <c r="G422" s="543"/>
      <c r="H422" s="543"/>
      <c r="I422" s="543"/>
      <c r="J422" s="565"/>
      <c r="K422" s="566"/>
      <c r="L422" s="566"/>
      <c r="M422" s="566"/>
      <c r="N422" s="566"/>
      <c r="O422" s="566"/>
      <c r="P422" s="566"/>
      <c r="Q422" s="567"/>
      <c r="R422" s="571"/>
      <c r="S422" s="349"/>
      <c r="T422" s="572"/>
      <c r="U422" s="572"/>
      <c r="V422" s="572"/>
      <c r="W422" s="572"/>
      <c r="X422" s="572"/>
      <c r="Y422" s="572"/>
      <c r="Z422" s="572"/>
      <c r="AA422" s="572"/>
      <c r="AB422" s="572"/>
      <c r="AC422" s="573"/>
      <c r="AD422" s="576"/>
      <c r="AE422" s="379"/>
      <c r="AF422" s="379"/>
      <c r="AG422" s="379"/>
      <c r="AH422" s="379"/>
      <c r="AI422" s="379"/>
      <c r="AJ422" s="565"/>
      <c r="AK422" s="566"/>
      <c r="AL422" s="566"/>
      <c r="AM422" s="566"/>
      <c r="AN422" s="566"/>
      <c r="AO422" s="566"/>
      <c r="AP422" s="566"/>
      <c r="AQ422" s="581"/>
      <c r="AR422" s="349"/>
      <c r="AS422" s="349"/>
      <c r="AT422" s="112"/>
      <c r="AU422" s="112"/>
      <c r="AV422" s="112"/>
      <c r="AW422" s="112"/>
      <c r="AX422" s="112"/>
      <c r="AY422" s="112"/>
      <c r="AZ422" s="112"/>
      <c r="BA422" s="112"/>
      <c r="BB422" s="117"/>
      <c r="BC422" s="110"/>
      <c r="BD422" s="149"/>
    </row>
    <row r="423" spans="2:56" ht="5.15" customHeight="1" thickBot="1" x14ac:dyDescent="0.25">
      <c r="B423" s="148"/>
      <c r="C423" s="78"/>
      <c r="D423" s="560"/>
      <c r="E423" s="561"/>
      <c r="F423" s="561"/>
      <c r="G423" s="561"/>
      <c r="H423" s="561"/>
      <c r="I423" s="561"/>
      <c r="J423" s="568"/>
      <c r="K423" s="569"/>
      <c r="L423" s="569"/>
      <c r="M423" s="569"/>
      <c r="N423" s="569"/>
      <c r="O423" s="569"/>
      <c r="P423" s="569"/>
      <c r="Q423" s="570"/>
      <c r="R423" s="571"/>
      <c r="S423" s="349"/>
      <c r="T423" s="572"/>
      <c r="U423" s="572"/>
      <c r="V423" s="572"/>
      <c r="W423" s="572"/>
      <c r="X423" s="572"/>
      <c r="Y423" s="572"/>
      <c r="Z423" s="572"/>
      <c r="AA423" s="572"/>
      <c r="AB423" s="572"/>
      <c r="AC423" s="573"/>
      <c r="AD423" s="577"/>
      <c r="AE423" s="538"/>
      <c r="AF423" s="538"/>
      <c r="AG423" s="538"/>
      <c r="AH423" s="538"/>
      <c r="AI423" s="538"/>
      <c r="AJ423" s="582"/>
      <c r="AK423" s="583"/>
      <c r="AL423" s="583"/>
      <c r="AM423" s="583"/>
      <c r="AN423" s="583"/>
      <c r="AO423" s="583"/>
      <c r="AP423" s="583"/>
      <c r="AQ423" s="584"/>
      <c r="AR423" s="349"/>
      <c r="AS423" s="349"/>
      <c r="AT423" s="112"/>
      <c r="AU423" s="112"/>
      <c r="AV423" s="112"/>
      <c r="AW423" s="112"/>
      <c r="AX423" s="112"/>
      <c r="AY423" s="112"/>
      <c r="AZ423" s="112"/>
      <c r="BA423" s="112"/>
      <c r="BB423" s="117"/>
      <c r="BC423" s="110"/>
      <c r="BD423" s="149"/>
    </row>
    <row r="424" spans="2:56" ht="5.15" customHeight="1" thickTop="1" x14ac:dyDescent="0.2">
      <c r="B424" s="148"/>
      <c r="C424" s="80"/>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149"/>
    </row>
    <row r="425" spans="2:56" ht="5.15" customHeight="1" x14ac:dyDescent="0.2">
      <c r="B425" s="4"/>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9"/>
    </row>
    <row r="426" spans="2:56" ht="5.15" customHeight="1" x14ac:dyDescent="0.2">
      <c r="B426" s="6"/>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10"/>
    </row>
    <row r="427" spans="2:56" ht="5.15" customHeight="1" x14ac:dyDescent="0.2">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row>
    <row r="428" spans="2:56" ht="11.25" customHeight="1" x14ac:dyDescent="0.2">
      <c r="B428" s="64" t="s">
        <v>132</v>
      </c>
    </row>
    <row r="429" spans="2:56" s="62" customFormat="1" ht="11.25" customHeight="1" x14ac:dyDescent="0.2">
      <c r="B429" s="170" t="s">
        <v>199</v>
      </c>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c r="AY429" s="170"/>
      <c r="AZ429" s="170"/>
      <c r="BA429" s="170"/>
      <c r="BB429" s="170"/>
      <c r="BC429" s="170"/>
    </row>
    <row r="430" spans="2:56" s="62" customFormat="1" ht="11.25" customHeight="1" x14ac:dyDescent="0.2">
      <c r="B430" s="184" t="s">
        <v>196</v>
      </c>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c r="AY430" s="170"/>
      <c r="AZ430" s="170"/>
      <c r="BA430" s="170"/>
      <c r="BB430" s="170"/>
      <c r="BC430" s="170"/>
    </row>
    <row r="431" spans="2:56" s="62" customFormat="1" ht="11.25" customHeight="1" x14ac:dyDescent="0.2">
      <c r="B431" s="184" t="s">
        <v>221</v>
      </c>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c r="AS431" s="183"/>
      <c r="AT431" s="183"/>
      <c r="AU431" s="183"/>
      <c r="AV431" s="183"/>
      <c r="AW431" s="183"/>
      <c r="AX431" s="183"/>
      <c r="AY431" s="183"/>
      <c r="AZ431" s="183"/>
      <c r="BA431" s="183"/>
      <c r="BB431" s="183"/>
      <c r="BC431" s="183"/>
    </row>
  </sheetData>
  <sheetProtection selectLockedCells="1"/>
  <mergeCells count="636">
    <mergeCell ref="I200:AA205"/>
    <mergeCell ref="B168:BC168"/>
    <mergeCell ref="C190:H192"/>
    <mergeCell ref="AX190:AX192"/>
    <mergeCell ref="AY190:BB192"/>
    <mergeCell ref="BC229:BC231"/>
    <mergeCell ref="BC235:BC237"/>
    <mergeCell ref="BC241:BC243"/>
    <mergeCell ref="AQ241:AQ243"/>
    <mergeCell ref="BB212:BC215"/>
    <mergeCell ref="AR226:BB228"/>
    <mergeCell ref="AR229:BB231"/>
    <mergeCell ref="BB216:BC219"/>
    <mergeCell ref="AQ226:AQ228"/>
    <mergeCell ref="AX208:AX211"/>
    <mergeCell ref="AY208:BA211"/>
    <mergeCell ref="AR220:BC222"/>
    <mergeCell ref="AR223:BC225"/>
    <mergeCell ref="S253:S255"/>
    <mergeCell ref="S256:S258"/>
    <mergeCell ref="T259:U261"/>
    <mergeCell ref="V259:X261"/>
    <mergeCell ref="Y259:Y261"/>
    <mergeCell ref="T220:AE222"/>
    <mergeCell ref="T241:AD243"/>
    <mergeCell ref="C250:M252"/>
    <mergeCell ref="C256:M258"/>
    <mergeCell ref="C232:M234"/>
    <mergeCell ref="N232:R234"/>
    <mergeCell ref="S232:S234"/>
    <mergeCell ref="T232:AD234"/>
    <mergeCell ref="T229:AD231"/>
    <mergeCell ref="C220:S222"/>
    <mergeCell ref="N247:S249"/>
    <mergeCell ref="N250:R252"/>
    <mergeCell ref="AE250:AE252"/>
    <mergeCell ref="Z250:AD252"/>
    <mergeCell ref="AQ238:AQ240"/>
    <mergeCell ref="AL250:AP252"/>
    <mergeCell ref="BC190:BC192"/>
    <mergeCell ref="BB208:BB211"/>
    <mergeCell ref="AT208:AV211"/>
    <mergeCell ref="AW208:AW211"/>
    <mergeCell ref="AT262:AV264"/>
    <mergeCell ref="AW262:AW264"/>
    <mergeCell ref="BC268:BC270"/>
    <mergeCell ref="AL265:AP267"/>
    <mergeCell ref="AQ265:AQ267"/>
    <mergeCell ref="AW265:AW267"/>
    <mergeCell ref="AX265:BB267"/>
    <mergeCell ref="AR265:AS267"/>
    <mergeCell ref="AT265:AV267"/>
    <mergeCell ref="AP216:AQ219"/>
    <mergeCell ref="AQ229:AQ231"/>
    <mergeCell ref="AF220:AQ222"/>
    <mergeCell ref="AF223:AQ225"/>
    <mergeCell ref="AF212:AO215"/>
    <mergeCell ref="AF208:AG211"/>
    <mergeCell ref="AH208:AJ211"/>
    <mergeCell ref="AL72:AN76"/>
    <mergeCell ref="AT72:AX76"/>
    <mergeCell ref="AZ73:BD73"/>
    <mergeCell ref="AZ75:BD75"/>
    <mergeCell ref="AT111:AT115"/>
    <mergeCell ref="AT132:AT136"/>
    <mergeCell ref="AP111:AS115"/>
    <mergeCell ref="AE126:BA131"/>
    <mergeCell ref="AP132:AS136"/>
    <mergeCell ref="AO132:AO136"/>
    <mergeCell ref="AF111:AI115"/>
    <mergeCell ref="AJ111:AJ115"/>
    <mergeCell ref="AK111:AN115"/>
    <mergeCell ref="AO111:AO115"/>
    <mergeCell ref="AE111:AE115"/>
    <mergeCell ref="AQ82:AS87"/>
    <mergeCell ref="AI75:AK76"/>
    <mergeCell ref="AI73:AK74"/>
    <mergeCell ref="AI82:AK84"/>
    <mergeCell ref="AI85:AK87"/>
    <mergeCell ref="AD120:BD125"/>
    <mergeCell ref="AA111:AD115"/>
    <mergeCell ref="BB127:BC130"/>
    <mergeCell ref="U120:AC125"/>
    <mergeCell ref="T226:AD228"/>
    <mergeCell ref="AE232:AE234"/>
    <mergeCell ref="AF229:AP231"/>
    <mergeCell ref="AE226:AE228"/>
    <mergeCell ref="AD216:AE219"/>
    <mergeCell ref="T216:U219"/>
    <mergeCell ref="V216:AC219"/>
    <mergeCell ref="AR208:AS211"/>
    <mergeCell ref="T212:AC215"/>
    <mergeCell ref="AD212:AE215"/>
    <mergeCell ref="T208:U211"/>
    <mergeCell ref="V208:X211"/>
    <mergeCell ref="Y208:Y211"/>
    <mergeCell ref="Z208:Z211"/>
    <mergeCell ref="AD208:AD211"/>
    <mergeCell ref="AA208:AC211"/>
    <mergeCell ref="AP208:AP211"/>
    <mergeCell ref="AM208:AO211"/>
    <mergeCell ref="T223:AE225"/>
    <mergeCell ref="T235:AD237"/>
    <mergeCell ref="T238:AD240"/>
    <mergeCell ref="Y248:AE249"/>
    <mergeCell ref="C241:S243"/>
    <mergeCell ref="N253:R255"/>
    <mergeCell ref="BC238:BC240"/>
    <mergeCell ref="AQ259:AQ261"/>
    <mergeCell ref="C259:M261"/>
    <mergeCell ref="C253:M255"/>
    <mergeCell ref="AL259:AP261"/>
    <mergeCell ref="AL256:AP258"/>
    <mergeCell ref="AL253:AP255"/>
    <mergeCell ref="AF235:AP237"/>
    <mergeCell ref="AR235:BB237"/>
    <mergeCell ref="AF244:AQ247"/>
    <mergeCell ref="AH248:AJ249"/>
    <mergeCell ref="AK248:AQ249"/>
    <mergeCell ref="AR244:BC247"/>
    <mergeCell ref="AT248:AV249"/>
    <mergeCell ref="AW248:BC249"/>
    <mergeCell ref="AR241:BB243"/>
    <mergeCell ref="AT250:AV252"/>
    <mergeCell ref="BC259:BC261"/>
    <mergeCell ref="AR259:AS261"/>
    <mergeCell ref="C212:S215"/>
    <mergeCell ref="C208:S211"/>
    <mergeCell ref="AN190:AN192"/>
    <mergeCell ref="C216:S219"/>
    <mergeCell ref="C229:M231"/>
    <mergeCell ref="C238:M240"/>
    <mergeCell ref="N238:R240"/>
    <mergeCell ref="AE229:AE231"/>
    <mergeCell ref="AE235:AE237"/>
    <mergeCell ref="AE238:AE240"/>
    <mergeCell ref="AK208:AK211"/>
    <mergeCell ref="AL208:AL211"/>
    <mergeCell ref="S229:S231"/>
    <mergeCell ref="C226:M228"/>
    <mergeCell ref="S238:S240"/>
    <mergeCell ref="AF238:AP240"/>
    <mergeCell ref="AF232:AP234"/>
    <mergeCell ref="S226:S228"/>
    <mergeCell ref="N226:R228"/>
    <mergeCell ref="N235:R237"/>
    <mergeCell ref="S235:S237"/>
    <mergeCell ref="C223:M225"/>
    <mergeCell ref="C194:H196"/>
    <mergeCell ref="I194:L199"/>
    <mergeCell ref="B66:G71"/>
    <mergeCell ref="AB66:AF71"/>
    <mergeCell ref="H66:R71"/>
    <mergeCell ref="AI66:BD71"/>
    <mergeCell ref="L77:T81"/>
    <mergeCell ref="AA88:AO90"/>
    <mergeCell ref="AP88:BD90"/>
    <mergeCell ref="AP194:AW199"/>
    <mergeCell ref="AE200:AR202"/>
    <mergeCell ref="AS200:AW205"/>
    <mergeCell ref="AE203:AR205"/>
    <mergeCell ref="AA132:AD136"/>
    <mergeCell ref="AB184:AH192"/>
    <mergeCell ref="AS190:AS192"/>
    <mergeCell ref="AT190:AW192"/>
    <mergeCell ref="AO190:AR192"/>
    <mergeCell ref="Y72:AF76"/>
    <mergeCell ref="K190:M192"/>
    <mergeCell ref="O190:Y192"/>
    <mergeCell ref="AO72:AP76"/>
    <mergeCell ref="AQ72:AS76"/>
    <mergeCell ref="AX194:AY199"/>
    <mergeCell ref="AX200:AY205"/>
    <mergeCell ref="AL77:AN81"/>
    <mergeCell ref="BG2:BY4"/>
    <mergeCell ref="B26:G28"/>
    <mergeCell ref="H26:K31"/>
    <mergeCell ref="L26:T31"/>
    <mergeCell ref="U26:AA31"/>
    <mergeCell ref="AB26:BD31"/>
    <mergeCell ref="B29:G31"/>
    <mergeCell ref="AX32:AY38"/>
    <mergeCell ref="AZ32:BB38"/>
    <mergeCell ref="BC32:BD38"/>
    <mergeCell ref="H13:I24"/>
    <mergeCell ref="AC19:AD21"/>
    <mergeCell ref="B38:G44"/>
    <mergeCell ref="H38:X44"/>
    <mergeCell ref="Y39:AF44"/>
    <mergeCell ref="AP39:AR44"/>
    <mergeCell ref="B32:G37"/>
    <mergeCell ref="H32:X37"/>
    <mergeCell ref="Y32:AF38"/>
    <mergeCell ref="AZ39:BB44"/>
    <mergeCell ref="BC39:BD44"/>
    <mergeCell ref="AP32:AR38"/>
    <mergeCell ref="AS32:AT38"/>
    <mergeCell ref="AU32:AW38"/>
    <mergeCell ref="AS39:AT44"/>
    <mergeCell ref="AU39:AW44"/>
    <mergeCell ref="AX39:AY44"/>
    <mergeCell ref="AG39:AL44"/>
    <mergeCell ref="L2:AQ7"/>
    <mergeCell ref="AR2:BD4"/>
    <mergeCell ref="AJ8:AQ10"/>
    <mergeCell ref="AJ11:AQ25"/>
    <mergeCell ref="AG22:AH24"/>
    <mergeCell ref="AG16:AH18"/>
    <mergeCell ref="AA13:AB24"/>
    <mergeCell ref="O13:P15"/>
    <mergeCell ref="O19:P21"/>
    <mergeCell ref="AC13:AD15"/>
    <mergeCell ref="Y16:Z18"/>
    <mergeCell ref="Y22:Z24"/>
    <mergeCell ref="J13:N18"/>
    <mergeCell ref="J19:N24"/>
    <mergeCell ref="AH33:AH34"/>
    <mergeCell ref="AI33:AK34"/>
    <mergeCell ref="AH36:AH37"/>
    <mergeCell ref="AL33:AL34"/>
    <mergeCell ref="AM33:AO34"/>
    <mergeCell ref="AI36:AK37"/>
    <mergeCell ref="B51:G58"/>
    <mergeCell ref="B45:G50"/>
    <mergeCell ref="K45:M50"/>
    <mergeCell ref="N45:O50"/>
    <mergeCell ref="P45:R50"/>
    <mergeCell ref="AP45:AR50"/>
    <mergeCell ref="AS45:AT50"/>
    <mergeCell ref="AU45:AW50"/>
    <mergeCell ref="AQ51:AS54"/>
    <mergeCell ref="AT51:AU54"/>
    <mergeCell ref="AV51:AX54"/>
    <mergeCell ref="AL55:AN58"/>
    <mergeCell ref="AO55:AP58"/>
    <mergeCell ref="AQ55:AS58"/>
    <mergeCell ref="AT55:AU58"/>
    <mergeCell ref="AV55:AX58"/>
    <mergeCell ref="H51:M54"/>
    <mergeCell ref="H55:M58"/>
    <mergeCell ref="AL51:AN54"/>
    <mergeCell ref="AO51:AP54"/>
    <mergeCell ref="AD51:AE54"/>
    <mergeCell ref="AA55:AC58"/>
    <mergeCell ref="H45:J47"/>
    <mergeCell ref="H48:J50"/>
    <mergeCell ref="AZ45:BB50"/>
    <mergeCell ref="BC45:BD50"/>
    <mergeCell ref="S45:T50"/>
    <mergeCell ref="AX45:AY50"/>
    <mergeCell ref="AY51:AZ54"/>
    <mergeCell ref="AY55:AZ58"/>
    <mergeCell ref="Q51:S54"/>
    <mergeCell ref="AA51:AC54"/>
    <mergeCell ref="Q55:S58"/>
    <mergeCell ref="V55:X58"/>
    <mergeCell ref="AD55:AE58"/>
    <mergeCell ref="AF51:AH54"/>
    <mergeCell ref="BA51:BC54"/>
    <mergeCell ref="BA55:BC58"/>
    <mergeCell ref="T51:U54"/>
    <mergeCell ref="T55:U58"/>
    <mergeCell ref="Y51:Z54"/>
    <mergeCell ref="Y55:Z58"/>
    <mergeCell ref="V51:X54"/>
    <mergeCell ref="AF55:AH58"/>
    <mergeCell ref="AI51:AK54"/>
    <mergeCell ref="AI55:AK58"/>
    <mergeCell ref="AM45:AO47"/>
    <mergeCell ref="AM48:AO50"/>
    <mergeCell ref="S66:T71"/>
    <mergeCell ref="AG66:AH71"/>
    <mergeCell ref="U66:AA71"/>
    <mergeCell ref="BA82:BD87"/>
    <mergeCell ref="L72:T74"/>
    <mergeCell ref="X59:Y65"/>
    <mergeCell ref="AG72:AH76"/>
    <mergeCell ref="U72:X76"/>
    <mergeCell ref="AA91:AO94"/>
    <mergeCell ref="AP91:BD94"/>
    <mergeCell ref="AG82:AH87"/>
    <mergeCell ref="AG77:AH81"/>
    <mergeCell ref="AZ78:BD78"/>
    <mergeCell ref="AZ80:BD80"/>
    <mergeCell ref="AT77:AX81"/>
    <mergeCell ref="AQ77:AS81"/>
    <mergeCell ref="AT82:AU87"/>
    <mergeCell ref="AV82:AX87"/>
    <mergeCell ref="AY82:AZ87"/>
    <mergeCell ref="AL82:AN87"/>
    <mergeCell ref="L75:T76"/>
    <mergeCell ref="AO77:AP81"/>
    <mergeCell ref="Y82:AF87"/>
    <mergeCell ref="AO82:AP87"/>
    <mergeCell ref="AA105:AC110"/>
    <mergeCell ref="P102:R107"/>
    <mergeCell ref="S102:T107"/>
    <mergeCell ref="B85:K87"/>
    <mergeCell ref="AD105:AZ110"/>
    <mergeCell ref="BA105:BD110"/>
    <mergeCell ref="AI78:AK79"/>
    <mergeCell ref="AI80:AK81"/>
    <mergeCell ref="C82:C83"/>
    <mergeCell ref="F102:H107"/>
    <mergeCell ref="I102:J107"/>
    <mergeCell ref="K102:M107"/>
    <mergeCell ref="N102:O107"/>
    <mergeCell ref="U108:Y110"/>
    <mergeCell ref="C108:T110"/>
    <mergeCell ref="AA99:AC104"/>
    <mergeCell ref="N223:S225"/>
    <mergeCell ref="AX259:BB261"/>
    <mergeCell ref="BF212:CV215"/>
    <mergeCell ref="AD359:AE365"/>
    <mergeCell ref="AP359:AQ365"/>
    <mergeCell ref="BB359:BC365"/>
    <mergeCell ref="T359:AC365"/>
    <mergeCell ref="AF359:AO365"/>
    <mergeCell ref="AR359:BA365"/>
    <mergeCell ref="AP212:AQ215"/>
    <mergeCell ref="AR212:BA215"/>
    <mergeCell ref="AQ289:AQ293"/>
    <mergeCell ref="AR289:BB293"/>
    <mergeCell ref="AH268:AJ270"/>
    <mergeCell ref="AR268:AS270"/>
    <mergeCell ref="Z271:AD273"/>
    <mergeCell ref="AF271:AG273"/>
    <mergeCell ref="AA337:AH342"/>
    <mergeCell ref="AI337:AJ342"/>
    <mergeCell ref="AK337:AS342"/>
    <mergeCell ref="AQ274:AQ276"/>
    <mergeCell ref="T244:AE247"/>
    <mergeCell ref="AE241:AE243"/>
    <mergeCell ref="AF241:AP243"/>
    <mergeCell ref="S250:S252"/>
    <mergeCell ref="N229:R231"/>
    <mergeCell ref="C247:M249"/>
    <mergeCell ref="N256:R258"/>
    <mergeCell ref="AF226:AP228"/>
    <mergeCell ref="AQ279:AQ283"/>
    <mergeCell ref="AF284:AP288"/>
    <mergeCell ref="AQ284:AQ288"/>
    <mergeCell ref="AT268:AV270"/>
    <mergeCell ref="AH271:AJ273"/>
    <mergeCell ref="AK271:AK273"/>
    <mergeCell ref="C244:S246"/>
    <mergeCell ref="C235:M237"/>
    <mergeCell ref="AQ232:AQ234"/>
    <mergeCell ref="N259:R261"/>
    <mergeCell ref="S259:S261"/>
    <mergeCell ref="Z259:AD261"/>
    <mergeCell ref="AE259:AE261"/>
    <mergeCell ref="AT253:AV255"/>
    <mergeCell ref="AR238:BB240"/>
    <mergeCell ref="AW253:AW255"/>
    <mergeCell ref="AQ253:AQ255"/>
    <mergeCell ref="AX253:BB255"/>
    <mergeCell ref="V248:X249"/>
    <mergeCell ref="AR310:BB316"/>
    <mergeCell ref="AW318:BD318"/>
    <mergeCell ref="BB366:BC371"/>
    <mergeCell ref="C366:S371"/>
    <mergeCell ref="BC284:BC288"/>
    <mergeCell ref="AR279:BB283"/>
    <mergeCell ref="AR355:BC358"/>
    <mergeCell ref="T262:U264"/>
    <mergeCell ref="C296:K300"/>
    <mergeCell ref="AW268:AW270"/>
    <mergeCell ref="AW271:AW273"/>
    <mergeCell ref="AF289:AP293"/>
    <mergeCell ref="BC289:BC293"/>
    <mergeCell ref="AX271:BB273"/>
    <mergeCell ref="BC274:BC276"/>
    <mergeCell ref="BC271:BC273"/>
    <mergeCell ref="AQ271:AQ273"/>
    <mergeCell ref="BC262:BC264"/>
    <mergeCell ref="AR274:BB276"/>
    <mergeCell ref="BC279:BC283"/>
    <mergeCell ref="AF279:AP283"/>
    <mergeCell ref="AK265:AK267"/>
    <mergeCell ref="AF265:AG267"/>
    <mergeCell ref="AH265:AJ267"/>
    <mergeCell ref="C120:E125"/>
    <mergeCell ref="F120:H125"/>
    <mergeCell ref="M194:AA199"/>
    <mergeCell ref="AE194:AO199"/>
    <mergeCell ref="AF132:AI136"/>
    <mergeCell ref="AJ132:AJ136"/>
    <mergeCell ref="AE132:AE136"/>
    <mergeCell ref="K149:L154"/>
    <mergeCell ref="BB379:BC384"/>
    <mergeCell ref="AF373:AQ378"/>
    <mergeCell ref="AF379:AQ384"/>
    <mergeCell ref="C310:S316"/>
    <mergeCell ref="C279:S283"/>
    <mergeCell ref="C284:S288"/>
    <mergeCell ref="AF366:AO371"/>
    <mergeCell ref="AH345:AP350"/>
    <mergeCell ref="B329:BD332"/>
    <mergeCell ref="R296:R300"/>
    <mergeCell ref="R301:R307"/>
    <mergeCell ref="L301:Q307"/>
    <mergeCell ref="L296:Q300"/>
    <mergeCell ref="BC310:BC316"/>
    <mergeCell ref="T310:AD316"/>
    <mergeCell ref="AE310:AE316"/>
    <mergeCell ref="K180:M184"/>
    <mergeCell ref="N180:O184"/>
    <mergeCell ref="P180:R184"/>
    <mergeCell ref="S180:T184"/>
    <mergeCell ref="B173:BD176"/>
    <mergeCell ref="L178:M178"/>
    <mergeCell ref="C180:E184"/>
    <mergeCell ref="AA126:AD131"/>
    <mergeCell ref="AH146:AJ150"/>
    <mergeCell ref="AC138:AI145"/>
    <mergeCell ref="U126:Z131"/>
    <mergeCell ref="C197:H199"/>
    <mergeCell ref="AE409:AE414"/>
    <mergeCell ref="AL409:AL414"/>
    <mergeCell ref="AS409:AS414"/>
    <mergeCell ref="AZ409:AZ414"/>
    <mergeCell ref="BB373:BC378"/>
    <mergeCell ref="AR379:BA384"/>
    <mergeCell ref="AR284:BB288"/>
    <mergeCell ref="AR271:AS273"/>
    <mergeCell ref="AT271:AV273"/>
    <mergeCell ref="AP366:AQ371"/>
    <mergeCell ref="C359:S365"/>
    <mergeCell ref="T271:U273"/>
    <mergeCell ref="Y271:Y273"/>
    <mergeCell ref="AE271:AE273"/>
    <mergeCell ref="V271:X273"/>
    <mergeCell ref="N271:R273"/>
    <mergeCell ref="S271:S273"/>
    <mergeCell ref="C345:R350"/>
    <mergeCell ref="C355:S358"/>
    <mergeCell ref="T355:AE358"/>
    <mergeCell ref="C200:H205"/>
    <mergeCell ref="AF310:AP316"/>
    <mergeCell ref="AQ310:AQ316"/>
    <mergeCell ref="Z45:AL50"/>
    <mergeCell ref="K88:Z90"/>
    <mergeCell ref="C301:K307"/>
    <mergeCell ref="T284:AD288"/>
    <mergeCell ref="N268:R270"/>
    <mergeCell ref="C268:M270"/>
    <mergeCell ref="C271:M273"/>
    <mergeCell ref="AE284:AE288"/>
    <mergeCell ref="T289:AD293"/>
    <mergeCell ref="AE289:AE293"/>
    <mergeCell ref="AE279:AE283"/>
    <mergeCell ref="Y268:Y270"/>
    <mergeCell ref="B116:Z118"/>
    <mergeCell ref="AE262:AE264"/>
    <mergeCell ref="C289:S293"/>
    <mergeCell ref="C274:S276"/>
    <mergeCell ref="N262:R264"/>
    <mergeCell ref="AE268:AE270"/>
    <mergeCell ref="S268:S270"/>
    <mergeCell ref="AF274:AP276"/>
    <mergeCell ref="AL271:AP273"/>
    <mergeCell ref="T279:AD283"/>
    <mergeCell ref="C178:G178"/>
    <mergeCell ref="B138:C165"/>
    <mergeCell ref="D418:I423"/>
    <mergeCell ref="J418:Q423"/>
    <mergeCell ref="R418:S423"/>
    <mergeCell ref="T418:AC423"/>
    <mergeCell ref="AD418:AI423"/>
    <mergeCell ref="AR418:AS423"/>
    <mergeCell ref="AJ418:AQ423"/>
    <mergeCell ref="AR373:BA378"/>
    <mergeCell ref="D403:S405"/>
    <mergeCell ref="C389:AF394"/>
    <mergeCell ref="AG389:AK394"/>
    <mergeCell ref="AL389:AS394"/>
    <mergeCell ref="D399:BC401"/>
    <mergeCell ref="AT389:AU394"/>
    <mergeCell ref="AT406:AZ408"/>
    <mergeCell ref="J409:J414"/>
    <mergeCell ref="Q409:Q414"/>
    <mergeCell ref="D406:J408"/>
    <mergeCell ref="K406:Q408"/>
    <mergeCell ref="R406:X408"/>
    <mergeCell ref="Y406:AE408"/>
    <mergeCell ref="AF406:AL408"/>
    <mergeCell ref="AM406:AS408"/>
    <mergeCell ref="X409:X414"/>
    <mergeCell ref="AF355:AQ358"/>
    <mergeCell ref="Y262:Y264"/>
    <mergeCell ref="S345:W350"/>
    <mergeCell ref="X345:AE350"/>
    <mergeCell ref="AF345:AG350"/>
    <mergeCell ref="AK256:AK258"/>
    <mergeCell ref="AF259:AG261"/>
    <mergeCell ref="AH259:AJ261"/>
    <mergeCell ref="AK259:AK261"/>
    <mergeCell ref="AF268:AG270"/>
    <mergeCell ref="AF262:AG264"/>
    <mergeCell ref="AF256:AG258"/>
    <mergeCell ref="AH256:AJ258"/>
    <mergeCell ref="AK268:AK270"/>
    <mergeCell ref="S262:S264"/>
    <mergeCell ref="N265:R267"/>
    <mergeCell ref="S265:S267"/>
    <mergeCell ref="T366:AC371"/>
    <mergeCell ref="AD366:AE371"/>
    <mergeCell ref="V262:X264"/>
    <mergeCell ref="Z262:AD264"/>
    <mergeCell ref="Z265:AD267"/>
    <mergeCell ref="AE256:AE258"/>
    <mergeCell ref="T256:U258"/>
    <mergeCell ref="V256:X258"/>
    <mergeCell ref="T337:Z342"/>
    <mergeCell ref="C337:Q342"/>
    <mergeCell ref="T268:U270"/>
    <mergeCell ref="Y256:Y258"/>
    <mergeCell ref="Z256:AD258"/>
    <mergeCell ref="Y265:Y267"/>
    <mergeCell ref="AE265:AE267"/>
    <mergeCell ref="T274:AD276"/>
    <mergeCell ref="AE274:AE276"/>
    <mergeCell ref="C262:M264"/>
    <mergeCell ref="C265:M267"/>
    <mergeCell ref="AR366:BA371"/>
    <mergeCell ref="AX268:BB270"/>
    <mergeCell ref="AW250:AW252"/>
    <mergeCell ref="T250:U252"/>
    <mergeCell ref="V250:X252"/>
    <mergeCell ref="Y250:Y252"/>
    <mergeCell ref="T253:U255"/>
    <mergeCell ref="V253:X255"/>
    <mergeCell ref="Y253:Y255"/>
    <mergeCell ref="AR262:AS264"/>
    <mergeCell ref="AK262:AK264"/>
    <mergeCell ref="V268:X270"/>
    <mergeCell ref="AL268:AP270"/>
    <mergeCell ref="AQ268:AQ270"/>
    <mergeCell ref="AQ250:AQ252"/>
    <mergeCell ref="T265:U267"/>
    <mergeCell ref="Z268:AD270"/>
    <mergeCell ref="AH262:AJ264"/>
    <mergeCell ref="AK250:AK252"/>
    <mergeCell ref="AF253:AG255"/>
    <mergeCell ref="AH253:AJ255"/>
    <mergeCell ref="AK253:AK255"/>
    <mergeCell ref="AW259:AW261"/>
    <mergeCell ref="V265:X267"/>
    <mergeCell ref="AF250:AG252"/>
    <mergeCell ref="AH250:AJ252"/>
    <mergeCell ref="AJ190:AM192"/>
    <mergeCell ref="AJ185:AM189"/>
    <mergeCell ref="AJ179:BC184"/>
    <mergeCell ref="AN185:BC189"/>
    <mergeCell ref="AM138:BD145"/>
    <mergeCell ref="AW166:BD166"/>
    <mergeCell ref="AK132:AN136"/>
    <mergeCell ref="AJ138:AL145"/>
    <mergeCell ref="AL156:AL159"/>
    <mergeCell ref="AH151:AJ155"/>
    <mergeCell ref="AH156:AK159"/>
    <mergeCell ref="AR216:AS219"/>
    <mergeCell ref="AT216:BA219"/>
    <mergeCell ref="BC226:BC228"/>
    <mergeCell ref="AF216:AG219"/>
    <mergeCell ref="AH216:AO219"/>
    <mergeCell ref="BC232:BC234"/>
    <mergeCell ref="AR250:AS252"/>
    <mergeCell ref="AR232:BB234"/>
    <mergeCell ref="AQ235:AQ237"/>
    <mergeCell ref="AX250:BB252"/>
    <mergeCell ref="BC250:BC252"/>
    <mergeCell ref="AW256:AW258"/>
    <mergeCell ref="AT259:AV261"/>
    <mergeCell ref="BC265:BC267"/>
    <mergeCell ref="Z253:AD255"/>
    <mergeCell ref="AE253:AE255"/>
    <mergeCell ref="AX262:BB264"/>
    <mergeCell ref="AL262:AP264"/>
    <mergeCell ref="AQ262:AQ264"/>
    <mergeCell ref="AQ256:AQ258"/>
    <mergeCell ref="AX256:BB258"/>
    <mergeCell ref="AR253:AS255"/>
    <mergeCell ref="AR256:AS258"/>
    <mergeCell ref="AT256:AV258"/>
    <mergeCell ref="BC253:BC255"/>
    <mergeCell ref="BC256:BC258"/>
    <mergeCell ref="AB179:AH183"/>
    <mergeCell ref="Q178:R178"/>
    <mergeCell ref="D146:AC148"/>
    <mergeCell ref="F180:H184"/>
    <mergeCell ref="AQ156:AQ159"/>
    <mergeCell ref="AV156:AV159"/>
    <mergeCell ref="BA156:BA159"/>
    <mergeCell ref="AD116:AE119"/>
    <mergeCell ref="AF116:AO119"/>
    <mergeCell ref="I180:J184"/>
    <mergeCell ref="BA160:BD165"/>
    <mergeCell ref="I120:J125"/>
    <mergeCell ref="K120:M125"/>
    <mergeCell ref="M149:O154"/>
    <mergeCell ref="P149:Q154"/>
    <mergeCell ref="R149:T154"/>
    <mergeCell ref="U149:V154"/>
    <mergeCell ref="E155:AB157"/>
    <mergeCell ref="H149:J154"/>
    <mergeCell ref="N120:O125"/>
    <mergeCell ref="P120:R125"/>
    <mergeCell ref="S120:T125"/>
    <mergeCell ref="D138:F145"/>
    <mergeCell ref="E149:G154"/>
    <mergeCell ref="AM39:AO44"/>
    <mergeCell ref="N51:P54"/>
    <mergeCell ref="N55:P58"/>
    <mergeCell ref="B59:M65"/>
    <mergeCell ref="N59:W65"/>
    <mergeCell ref="AD146:AG150"/>
    <mergeCell ref="AD160:AH165"/>
    <mergeCell ref="B72:J76"/>
    <mergeCell ref="D81:K84"/>
    <mergeCell ref="D77:K79"/>
    <mergeCell ref="K91:Z94"/>
    <mergeCell ref="B88:J94"/>
    <mergeCell ref="L82:T87"/>
    <mergeCell ref="U77:X81"/>
    <mergeCell ref="Y77:AF81"/>
    <mergeCell ref="B95:X97"/>
    <mergeCell ref="AD95:AE98"/>
    <mergeCell ref="AF95:AO98"/>
    <mergeCell ref="B98:X100"/>
    <mergeCell ref="AD99:BD104"/>
    <mergeCell ref="C102:E107"/>
    <mergeCell ref="U105:Y107"/>
    <mergeCell ref="U45:W50"/>
    <mergeCell ref="X45:Y50"/>
  </mergeCells>
  <phoneticPr fontId="2"/>
  <dataValidations count="16">
    <dataValidation imeMode="halfAlpha" allowBlank="1" showInputMessage="1" showErrorMessage="1" sqref="AZ114 K102:M107 P102:R107 Q51 F102:H107 L26:T31 K120:M125 P120:R125 F120:H125 BR50 H149:J154 R149:T154 M149:O154 AD62:AN65 M194 K91:AO94 P185:R186 K185:M186 AL55 K45:M50 AL51 Q55:S58 H66 AO190:AR193 AZ190:BB206 AT190:AW193 AY190:AY193 F180:H186 AL72:AN87 AP132:AS136 AK132:AN136 AF132:AI136 AP111:AS115 AK111:AN115 AF111:AI115 Y72:AF87 AP32:AR50" xr:uid="{00000000-0002-0000-0000-000000000000}"/>
    <dataValidation type="list" allowBlank="1" showInputMessage="1" showErrorMessage="1" promptTitle="▼をクリックして" prompt="該当する場合は✓を選択してください。_x000a_✓をはずしたいときは、空白を選択してください。" sqref="AH33 AL33 C78 AY80 N191 J191 AY73 AY75 AY78 C82 AH36" xr:uid="{00000000-0002-0000-0000-000001000000}">
      <formula1>"✓,　"</formula1>
    </dataValidation>
    <dataValidation type="whole" imeMode="halfAlpha" allowBlank="1" showInputMessage="1" showErrorMessage="1" errorTitle="入力誤り" error="入力した月が誤っています。_x000a_[キャンセル]をクリックして再入力してください。" sqref="P45:R50 V51 V55 AQ51 AQ55 K180:M184 AQ72:AS87 AU32:AW50" xr:uid="{00000000-0002-0000-0000-000002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5 AA55 AA51 AV55 AV51 P180:R184 AV82:AX87 AZ32:BB50" xr:uid="{00000000-0002-0000-0000-000003000000}">
      <formula1>1</formula1>
      <formula2>31</formula2>
    </dataValidation>
    <dataValidation imeMode="fullKatakana" allowBlank="1" showInputMessage="1" showErrorMessage="1" sqref="H32:X37" xr:uid="{00000000-0002-0000-0000-000004000000}"/>
    <dataValidation type="whole" allowBlank="1" showInputMessage="1" showErrorMessage="1" errorTitle="入力誤り" error="入力した月が誤っています。_x000a_[キャンセル]をクリックして再入力してください。" sqref="N178:P178" xr:uid="{00000000-0002-0000-0000-000005000000}">
      <formula1>1</formula1>
      <formula2>12</formula2>
    </dataValidation>
    <dataValidation type="whole" allowBlank="1" showInputMessage="1" showErrorMessage="1" errorTitle="入力誤り" error="入力した日数が誤っています。_x000a_[キャンセル]をクリックして再入力してください。" sqref="AS200:AW206" xr:uid="{00000000-0002-0000-0000-000006000000}">
      <formula1>1</formula1>
      <formula2>23</formula2>
    </dataValidation>
    <dataValidation type="whole" allowBlank="1" showInputMessage="1" showErrorMessage="1" errorTitle="入力誤り" error="入力した日が誤っています。_x000a_[キャンセル]をクリックして再入力してください。" sqref="V208:X211" xr:uid="{00000000-0002-0000-0000-000007000000}">
      <formula1>1</formula1>
      <formula2>31</formula2>
    </dataValidation>
    <dataValidation type="whole" allowBlank="1" showInputMessage="1" showErrorMessage="1" errorTitle="入力誤り" error="入力した日数が誤っています。_x000a_[キャンセル]をクリックして再入力してください。" sqref="T212 AF212 AR212" xr:uid="{00000000-0002-0000-0000-000008000000}">
      <formula1>1</formula1>
      <formula2>AS200</formula2>
    </dataValidation>
    <dataValidation type="whole" allowBlank="1" showInputMessage="1" showErrorMessage="1" errorTitle="入力誤り" error="入力した日が誤っています。_x000a_[キャンセル]をクリックして再入力してください。" sqref="AT208:AV211 AH208:AJ211" xr:uid="{00000000-0002-0000-0000-000009000000}">
      <formula1>AA208+1</formula1>
      <formula2>31</formula2>
    </dataValidation>
    <dataValidation type="whole" allowBlank="1" showInputMessage="1" showErrorMessage="1" errorTitle="入力誤り" error="入力した日が誤っています。_x000a_[キャンセル]をクリックして再入力してください。" sqref="AA208:AC211 AM208:AO211 AY208:BA211" xr:uid="{00000000-0002-0000-0000-00000A000000}">
      <formula1>V208</formula1>
      <formula2>31</formula2>
    </dataValidation>
    <dataValidation type="whole" allowBlank="1" showInputMessage="1" showErrorMessage="1" errorTitle="入力誤り" error="入力した割合が誤っています。_x000a_[キャンセル]をクリックして再入力してください。" sqref="AH216 V216 AT216" xr:uid="{00000000-0002-0000-0000-00000B000000}">
      <formula1>0</formula1>
      <formula2>10</formula2>
    </dataValidation>
    <dataValidation type="whole" imeMode="halfAlpha" allowBlank="1" showInputMessage="1" showErrorMessage="1" errorTitle="入力誤り" error="入力した日数が誤っています。_x000a_[キャンセル]をクリックして再入力してください。" sqref="AB66:AF71" xr:uid="{00000000-0002-0000-0000-00000C000000}">
      <formula1>0</formula1>
      <formula2>23</formula2>
    </dataValidation>
    <dataValidation allowBlank="1" showErrorMessage="1" promptTitle="▼をクリックして" prompt="該当する場合は✓を選択してください。_x000a_✓をはずしたいときは、空白を選択してください。" sqref="P8:AH12" xr:uid="{00000000-0002-0000-0000-00000D000000}"/>
    <dataValidation allowBlank="1" showInputMessage="1" errorTitle="入力誤り" error="入力した割合が誤っています。_x000a_[キャンセル]をクリックして再入力してください。" sqref="T216:U219 AF216:AG219 AR216:AS219" xr:uid="{00000000-0002-0000-0000-00000E000000}"/>
    <dataValidation type="decimal" imeMode="halfAlpha" allowBlank="1" showInputMessage="1" showErrorMessage="1" errorTitle="入力誤り" error="入力した支給割合が誤っています。_x000a_[キャンセル]をクリックして，１以下の数字を再入力してください。" sqref="AH250:AJ273 V250:X273 AT250:AV273" xr:uid="{00000000-0002-0000-0000-00000F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ignoredErrors>
    <ignoredError sqref="AL51 AQ51 AL55 AQ55"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V261"/>
  <sheetViews>
    <sheetView showGridLines="0" tabSelected="1" view="pageBreakPreview" zoomScale="130" zoomScaleNormal="130" zoomScaleSheetLayoutView="130" workbookViewId="0">
      <selection activeCell="BL30" sqref="BL30"/>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5.15" customHeight="1" thickBot="1" x14ac:dyDescent="0.25">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15" customHeight="1" thickTop="1" x14ac:dyDescent="0.2">
      <c r="B3" s="1083" t="s">
        <v>177</v>
      </c>
      <c r="C3" s="1084"/>
      <c r="D3" s="1084"/>
      <c r="E3" s="1084"/>
      <c r="F3" s="1084"/>
      <c r="G3" s="1084"/>
      <c r="H3" s="1084"/>
      <c r="I3" s="1084"/>
      <c r="J3" s="1089" t="s">
        <v>178</v>
      </c>
      <c r="K3" s="1090"/>
      <c r="L3" s="1090"/>
      <c r="M3" s="1090"/>
      <c r="N3" s="1090"/>
      <c r="O3" s="1091"/>
      <c r="P3" s="1098" t="s">
        <v>183</v>
      </c>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099"/>
      <c r="AO3" s="1099"/>
      <c r="AP3" s="1099"/>
      <c r="AQ3" s="1099"/>
      <c r="AR3" s="1099"/>
      <c r="AS3" s="1099"/>
      <c r="AT3" s="1099"/>
      <c r="AU3" s="1099"/>
      <c r="AV3" s="1099"/>
      <c r="AW3" s="1099"/>
      <c r="AX3" s="1099"/>
      <c r="AY3" s="1099"/>
      <c r="AZ3" s="1099"/>
      <c r="BA3" s="1099"/>
      <c r="BB3" s="1099"/>
      <c r="BC3" s="1099"/>
      <c r="BD3" s="1100"/>
      <c r="BE3" s="231"/>
    </row>
    <row r="4" spans="2:57" ht="5.15" customHeight="1" x14ac:dyDescent="0.2">
      <c r="B4" s="1085"/>
      <c r="C4" s="1086"/>
      <c r="D4" s="1086"/>
      <c r="E4" s="1086"/>
      <c r="F4" s="1086"/>
      <c r="G4" s="1086"/>
      <c r="H4" s="1086"/>
      <c r="I4" s="1086"/>
      <c r="J4" s="1092"/>
      <c r="K4" s="1093"/>
      <c r="L4" s="1093"/>
      <c r="M4" s="1093"/>
      <c r="N4" s="1093"/>
      <c r="O4" s="1094"/>
      <c r="P4" s="1101"/>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3"/>
      <c r="BE4" s="231"/>
    </row>
    <row r="5" spans="2:57" ht="4.5" customHeight="1" x14ac:dyDescent="0.2">
      <c r="B5" s="1085"/>
      <c r="C5" s="1086"/>
      <c r="D5" s="1086"/>
      <c r="E5" s="1086"/>
      <c r="F5" s="1086"/>
      <c r="G5" s="1086"/>
      <c r="H5" s="1086"/>
      <c r="I5" s="1086"/>
      <c r="J5" s="1092"/>
      <c r="K5" s="1093"/>
      <c r="L5" s="1093"/>
      <c r="M5" s="1093"/>
      <c r="N5" s="1093"/>
      <c r="O5" s="1094"/>
      <c r="P5" s="1101"/>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1102"/>
      <c r="BD5" s="1103"/>
      <c r="BE5" s="231"/>
    </row>
    <row r="6" spans="2:57" ht="4.5" customHeight="1" thickBot="1" x14ac:dyDescent="0.25">
      <c r="B6" s="1087"/>
      <c r="C6" s="1088"/>
      <c r="D6" s="1088"/>
      <c r="E6" s="1088"/>
      <c r="F6" s="1088"/>
      <c r="G6" s="1088"/>
      <c r="H6" s="1088"/>
      <c r="I6" s="1088"/>
      <c r="J6" s="1095"/>
      <c r="K6" s="1096"/>
      <c r="L6" s="1096"/>
      <c r="M6" s="1096"/>
      <c r="N6" s="1096"/>
      <c r="O6" s="1097"/>
      <c r="P6" s="1104"/>
      <c r="Q6" s="1105"/>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5"/>
      <c r="AR6" s="1105"/>
      <c r="AS6" s="1105"/>
      <c r="AT6" s="1105"/>
      <c r="AU6" s="1105"/>
      <c r="AV6" s="1105"/>
      <c r="AW6" s="1105"/>
      <c r="AX6" s="1105"/>
      <c r="AY6" s="1105"/>
      <c r="AZ6" s="1105"/>
      <c r="BA6" s="1105"/>
      <c r="BB6" s="1105"/>
      <c r="BC6" s="1105"/>
      <c r="BD6" s="1106"/>
      <c r="BE6" s="231"/>
    </row>
    <row r="7" spans="2:57" ht="5.15" customHeight="1" thickTop="1" x14ac:dyDescent="0.2">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12"/>
    </row>
    <row r="8" spans="2:57" s="219" customFormat="1" ht="18" customHeight="1" x14ac:dyDescent="0.2">
      <c r="B8" s="211"/>
      <c r="C8" s="349" t="s">
        <v>222</v>
      </c>
      <c r="D8" s="349"/>
      <c r="E8" s="478"/>
      <c r="F8" s="1269">
        <v>4</v>
      </c>
      <c r="G8" s="1270"/>
      <c r="H8" s="1271"/>
      <c r="I8" s="477" t="s">
        <v>10</v>
      </c>
      <c r="J8" s="349"/>
      <c r="K8" s="1269">
        <v>3</v>
      </c>
      <c r="L8" s="1270"/>
      <c r="M8" s="1271"/>
      <c r="N8" s="477" t="s">
        <v>9</v>
      </c>
      <c r="O8" s="349"/>
      <c r="P8" s="204" t="s">
        <v>152</v>
      </c>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6"/>
    </row>
    <row r="9" spans="2:57" ht="5.15" customHeight="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432"/>
      <c r="G10" s="432"/>
      <c r="H10" s="432"/>
      <c r="I10" s="349" t="s">
        <v>10</v>
      </c>
      <c r="J10" s="349"/>
      <c r="K10" s="705"/>
      <c r="L10" s="705"/>
      <c r="M10" s="705"/>
      <c r="N10" s="349" t="s">
        <v>9</v>
      </c>
      <c r="O10" s="349"/>
      <c r="P10" s="705"/>
      <c r="Q10" s="705"/>
      <c r="R10" s="70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432"/>
      <c r="G11" s="432"/>
      <c r="H11" s="432"/>
      <c r="I11" s="349"/>
      <c r="J11" s="349"/>
      <c r="K11" s="705"/>
      <c r="L11" s="705"/>
      <c r="M11" s="705"/>
      <c r="N11" s="349"/>
      <c r="O11" s="349"/>
      <c r="P11" s="705"/>
      <c r="Q11" s="705"/>
      <c r="R11" s="70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432"/>
      <c r="G12" s="432"/>
      <c r="H12" s="432"/>
      <c r="I12" s="349"/>
      <c r="J12" s="349"/>
      <c r="K12" s="705"/>
      <c r="L12" s="705"/>
      <c r="M12" s="705"/>
      <c r="N12" s="349"/>
      <c r="O12" s="349"/>
      <c r="P12" s="705"/>
      <c r="Q12" s="705"/>
      <c r="R12" s="70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432"/>
      <c r="G13" s="432"/>
      <c r="H13" s="432"/>
      <c r="I13" s="349"/>
      <c r="J13" s="349"/>
      <c r="K13" s="705"/>
      <c r="L13" s="705"/>
      <c r="M13" s="705"/>
      <c r="N13" s="349"/>
      <c r="O13" s="349"/>
      <c r="P13" s="705"/>
      <c r="Q13" s="705"/>
      <c r="R13" s="70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432"/>
      <c r="G14" s="432"/>
      <c r="H14" s="432"/>
      <c r="I14" s="349"/>
      <c r="J14" s="349"/>
      <c r="K14" s="705"/>
      <c r="L14" s="705"/>
      <c r="M14" s="705"/>
      <c r="N14" s="349"/>
      <c r="O14" s="349"/>
      <c r="P14" s="705"/>
      <c r="Q14" s="705"/>
      <c r="R14" s="70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328" t="s">
        <v>57</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218"/>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15" customHeight="1" x14ac:dyDescent="0.2">
      <c r="B24" s="211"/>
      <c r="C24" s="618" t="s">
        <v>2</v>
      </c>
      <c r="D24" s="348"/>
      <c r="E24" s="348"/>
      <c r="F24" s="348"/>
      <c r="G24" s="348"/>
      <c r="H24" s="476"/>
      <c r="I24" s="618" t="s">
        <v>0</v>
      </c>
      <c r="J24" s="348"/>
      <c r="K24" s="348"/>
      <c r="L24" s="1015"/>
      <c r="M24" s="718"/>
      <c r="N24" s="719"/>
      <c r="O24" s="719"/>
      <c r="P24" s="719"/>
      <c r="Q24" s="719"/>
      <c r="R24" s="719"/>
      <c r="S24" s="719"/>
      <c r="T24" s="719"/>
      <c r="U24" s="719"/>
      <c r="V24" s="719"/>
      <c r="W24" s="719"/>
      <c r="X24" s="719"/>
      <c r="Y24" s="719"/>
      <c r="Z24" s="719"/>
      <c r="AA24" s="720"/>
      <c r="AB24" s="147"/>
      <c r="AC24" s="200"/>
      <c r="AD24" s="200"/>
      <c r="AE24" s="519" t="s">
        <v>209</v>
      </c>
      <c r="AF24" s="520"/>
      <c r="AG24" s="520"/>
      <c r="AH24" s="520"/>
      <c r="AI24" s="520"/>
      <c r="AJ24" s="520"/>
      <c r="AK24" s="520"/>
      <c r="AL24" s="520"/>
      <c r="AM24" s="520"/>
      <c r="AN24" s="520"/>
      <c r="AO24" s="521"/>
      <c r="AP24" s="1260">
        <v>440000</v>
      </c>
      <c r="AQ24" s="1261"/>
      <c r="AR24" s="1261"/>
      <c r="AS24" s="1261"/>
      <c r="AT24" s="1261"/>
      <c r="AU24" s="1261"/>
      <c r="AV24" s="1261"/>
      <c r="AW24" s="1262"/>
      <c r="AX24" s="477" t="s">
        <v>13</v>
      </c>
      <c r="AY24" s="349"/>
      <c r="AZ24" s="151"/>
      <c r="BA24" s="151"/>
      <c r="BB24" s="151"/>
      <c r="BC24" s="216"/>
      <c r="BD24" s="152"/>
    </row>
    <row r="25" spans="2:56" ht="5.15" customHeight="1" x14ac:dyDescent="0.2">
      <c r="B25" s="211"/>
      <c r="C25" s="477"/>
      <c r="D25" s="349"/>
      <c r="E25" s="349"/>
      <c r="F25" s="349"/>
      <c r="G25" s="349"/>
      <c r="H25" s="478"/>
      <c r="I25" s="477"/>
      <c r="J25" s="349"/>
      <c r="K25" s="349"/>
      <c r="L25" s="1016"/>
      <c r="M25" s="721"/>
      <c r="N25" s="722"/>
      <c r="O25" s="722"/>
      <c r="P25" s="722"/>
      <c r="Q25" s="722"/>
      <c r="R25" s="722"/>
      <c r="S25" s="722"/>
      <c r="T25" s="722"/>
      <c r="U25" s="722"/>
      <c r="V25" s="722"/>
      <c r="W25" s="722"/>
      <c r="X25" s="722"/>
      <c r="Y25" s="722"/>
      <c r="Z25" s="722"/>
      <c r="AA25" s="723"/>
      <c r="AB25" s="147"/>
      <c r="AC25" s="200"/>
      <c r="AD25" s="200"/>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16"/>
      <c r="BD25" s="152"/>
    </row>
    <row r="26" spans="2:56" ht="4.5" customHeight="1" x14ac:dyDescent="0.2">
      <c r="B26" s="211"/>
      <c r="C26" s="477"/>
      <c r="D26" s="349"/>
      <c r="E26" s="349"/>
      <c r="F26" s="349"/>
      <c r="G26" s="349"/>
      <c r="H26" s="478"/>
      <c r="I26" s="477"/>
      <c r="J26" s="349"/>
      <c r="K26" s="349"/>
      <c r="L26" s="1016"/>
      <c r="M26" s="721"/>
      <c r="N26" s="722"/>
      <c r="O26" s="722"/>
      <c r="P26" s="722"/>
      <c r="Q26" s="722"/>
      <c r="R26" s="722"/>
      <c r="S26" s="722"/>
      <c r="T26" s="722"/>
      <c r="U26" s="722"/>
      <c r="V26" s="722"/>
      <c r="W26" s="722"/>
      <c r="X26" s="722"/>
      <c r="Y26" s="722"/>
      <c r="Z26" s="722"/>
      <c r="AA26" s="723"/>
      <c r="AB26" s="161"/>
      <c r="AC26" s="200"/>
      <c r="AD26" s="200"/>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16"/>
      <c r="BD26" s="152"/>
    </row>
    <row r="27" spans="2:56" ht="5.15" customHeight="1" x14ac:dyDescent="0.2">
      <c r="B27" s="211"/>
      <c r="C27" s="477" t="s">
        <v>3</v>
      </c>
      <c r="D27" s="349"/>
      <c r="E27" s="349"/>
      <c r="F27" s="349"/>
      <c r="G27" s="349"/>
      <c r="H27" s="478"/>
      <c r="I27" s="477"/>
      <c r="J27" s="349"/>
      <c r="K27" s="349"/>
      <c r="L27" s="1016"/>
      <c r="M27" s="721"/>
      <c r="N27" s="722"/>
      <c r="O27" s="722"/>
      <c r="P27" s="722"/>
      <c r="Q27" s="722"/>
      <c r="R27" s="722"/>
      <c r="S27" s="722"/>
      <c r="T27" s="722"/>
      <c r="U27" s="722"/>
      <c r="V27" s="722"/>
      <c r="W27" s="722"/>
      <c r="X27" s="722"/>
      <c r="Y27" s="722"/>
      <c r="Z27" s="722"/>
      <c r="AA27" s="723"/>
      <c r="AB27" s="161"/>
      <c r="AC27" s="200"/>
      <c r="AD27" s="200"/>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16"/>
      <c r="BD27" s="152"/>
    </row>
    <row r="28" spans="2:56" ht="4.5" customHeight="1" x14ac:dyDescent="0.2">
      <c r="B28" s="211"/>
      <c r="C28" s="477"/>
      <c r="D28" s="349"/>
      <c r="E28" s="349"/>
      <c r="F28" s="349"/>
      <c r="G28" s="349"/>
      <c r="H28" s="478"/>
      <c r="I28" s="477"/>
      <c r="J28" s="349"/>
      <c r="K28" s="349"/>
      <c r="L28" s="1016"/>
      <c r="M28" s="721"/>
      <c r="N28" s="722"/>
      <c r="O28" s="722"/>
      <c r="P28" s="722"/>
      <c r="Q28" s="722"/>
      <c r="R28" s="722"/>
      <c r="S28" s="722"/>
      <c r="T28" s="722"/>
      <c r="U28" s="722"/>
      <c r="V28" s="722"/>
      <c r="W28" s="722"/>
      <c r="X28" s="722"/>
      <c r="Y28" s="722"/>
      <c r="Z28" s="722"/>
      <c r="AA28" s="723"/>
      <c r="AB28" s="161"/>
      <c r="AC28" s="200"/>
      <c r="AD28" s="200"/>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16"/>
      <c r="BD28" s="152"/>
    </row>
    <row r="29" spans="2:56" ht="5.15" customHeight="1" x14ac:dyDescent="0.2">
      <c r="B29" s="211"/>
      <c r="C29" s="479"/>
      <c r="D29" s="350"/>
      <c r="E29" s="350"/>
      <c r="F29" s="350"/>
      <c r="G29" s="350"/>
      <c r="H29" s="480"/>
      <c r="I29" s="479"/>
      <c r="J29" s="350"/>
      <c r="K29" s="350"/>
      <c r="L29" s="1017"/>
      <c r="M29" s="724"/>
      <c r="N29" s="725"/>
      <c r="O29" s="725"/>
      <c r="P29" s="725"/>
      <c r="Q29" s="725"/>
      <c r="R29" s="725"/>
      <c r="S29" s="725"/>
      <c r="T29" s="725"/>
      <c r="U29" s="725"/>
      <c r="V29" s="725"/>
      <c r="W29" s="725"/>
      <c r="X29" s="725"/>
      <c r="Y29" s="725"/>
      <c r="Z29" s="725"/>
      <c r="AA29" s="726"/>
      <c r="AB29" s="162"/>
      <c r="AC29" s="162"/>
      <c r="AD29" s="200"/>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16"/>
      <c r="BD29" s="152"/>
    </row>
    <row r="30" spans="2:56" ht="5.15" customHeight="1" x14ac:dyDescent="0.2">
      <c r="B30" s="211"/>
      <c r="C30" s="375" t="s">
        <v>4</v>
      </c>
      <c r="D30" s="376"/>
      <c r="E30" s="376"/>
      <c r="F30" s="376"/>
      <c r="G30" s="376"/>
      <c r="H30" s="377"/>
      <c r="I30" s="1070"/>
      <c r="J30" s="719"/>
      <c r="K30" s="719"/>
      <c r="L30" s="719"/>
      <c r="M30" s="719"/>
      <c r="N30" s="719"/>
      <c r="O30" s="719"/>
      <c r="P30" s="719"/>
      <c r="Q30" s="719"/>
      <c r="R30" s="719"/>
      <c r="S30" s="719"/>
      <c r="T30" s="719"/>
      <c r="U30" s="719"/>
      <c r="V30" s="719"/>
      <c r="W30" s="719"/>
      <c r="X30" s="719"/>
      <c r="Y30" s="719"/>
      <c r="Z30" s="719"/>
      <c r="AA30" s="720"/>
      <c r="AB30" s="162"/>
      <c r="AC30" s="162"/>
      <c r="AD30" s="200"/>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16"/>
      <c r="BD30" s="152"/>
    </row>
    <row r="31" spans="2:56" ht="4.5" customHeight="1" x14ac:dyDescent="0.2">
      <c r="B31" s="211"/>
      <c r="C31" s="378"/>
      <c r="D31" s="379"/>
      <c r="E31" s="379"/>
      <c r="F31" s="379"/>
      <c r="G31" s="379"/>
      <c r="H31" s="380"/>
      <c r="I31" s="1070"/>
      <c r="J31" s="719"/>
      <c r="K31" s="719"/>
      <c r="L31" s="719"/>
      <c r="M31" s="719"/>
      <c r="N31" s="719"/>
      <c r="O31" s="719"/>
      <c r="P31" s="719"/>
      <c r="Q31" s="719"/>
      <c r="R31" s="719"/>
      <c r="S31" s="719"/>
      <c r="T31" s="719"/>
      <c r="U31" s="719"/>
      <c r="V31" s="719"/>
      <c r="W31" s="719"/>
      <c r="X31" s="719"/>
      <c r="Y31" s="719"/>
      <c r="Z31" s="719"/>
      <c r="AA31" s="720"/>
      <c r="AB31" s="162"/>
      <c r="AC31" s="162"/>
      <c r="AD31" s="200"/>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16"/>
      <c r="BD31" s="152"/>
    </row>
    <row r="32" spans="2:56" ht="5.15" customHeight="1" x14ac:dyDescent="0.2">
      <c r="B32" s="211"/>
      <c r="C32" s="378"/>
      <c r="D32" s="379"/>
      <c r="E32" s="379"/>
      <c r="F32" s="379"/>
      <c r="G32" s="379"/>
      <c r="H32" s="380"/>
      <c r="I32" s="1071"/>
      <c r="J32" s="722"/>
      <c r="K32" s="722"/>
      <c r="L32" s="722"/>
      <c r="M32" s="722"/>
      <c r="N32" s="722"/>
      <c r="O32" s="722"/>
      <c r="P32" s="722"/>
      <c r="Q32" s="722"/>
      <c r="R32" s="722"/>
      <c r="S32" s="722"/>
      <c r="T32" s="722"/>
      <c r="U32" s="722"/>
      <c r="V32" s="722"/>
      <c r="W32" s="722"/>
      <c r="X32" s="722"/>
      <c r="Y32" s="722"/>
      <c r="Z32" s="722"/>
      <c r="AA32" s="723"/>
      <c r="AB32" s="162"/>
      <c r="AC32" s="162"/>
      <c r="AD32" s="200"/>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16"/>
      <c r="BD32" s="152"/>
    </row>
    <row r="33" spans="2:100" ht="5.15" customHeight="1" x14ac:dyDescent="0.2">
      <c r="B33" s="211"/>
      <c r="C33" s="378"/>
      <c r="D33" s="379"/>
      <c r="E33" s="379"/>
      <c r="F33" s="379"/>
      <c r="G33" s="379"/>
      <c r="H33" s="380"/>
      <c r="I33" s="1071"/>
      <c r="J33" s="722"/>
      <c r="K33" s="722"/>
      <c r="L33" s="722"/>
      <c r="M33" s="722"/>
      <c r="N33" s="722"/>
      <c r="O33" s="722"/>
      <c r="P33" s="722"/>
      <c r="Q33" s="722"/>
      <c r="R33" s="722"/>
      <c r="S33" s="722"/>
      <c r="T33" s="722"/>
      <c r="U33" s="722"/>
      <c r="V33" s="722"/>
      <c r="W33" s="722"/>
      <c r="X33" s="722"/>
      <c r="Y33" s="722"/>
      <c r="Z33" s="722"/>
      <c r="AA33" s="723"/>
      <c r="AB33" s="162"/>
      <c r="AC33" s="162"/>
      <c r="AD33" s="200"/>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16"/>
      <c r="BD33" s="152"/>
    </row>
    <row r="34" spans="2:100" ht="5.15" customHeight="1" x14ac:dyDescent="0.2">
      <c r="B34" s="211"/>
      <c r="C34" s="378"/>
      <c r="D34" s="379"/>
      <c r="E34" s="379"/>
      <c r="F34" s="379"/>
      <c r="G34" s="379"/>
      <c r="H34" s="380"/>
      <c r="I34" s="1071"/>
      <c r="J34" s="722"/>
      <c r="K34" s="722"/>
      <c r="L34" s="722"/>
      <c r="M34" s="722"/>
      <c r="N34" s="722"/>
      <c r="O34" s="722"/>
      <c r="P34" s="722"/>
      <c r="Q34" s="722"/>
      <c r="R34" s="722"/>
      <c r="S34" s="722"/>
      <c r="T34" s="722"/>
      <c r="U34" s="722"/>
      <c r="V34" s="722"/>
      <c r="W34" s="722"/>
      <c r="X34" s="722"/>
      <c r="Y34" s="722"/>
      <c r="Z34" s="722"/>
      <c r="AA34" s="723"/>
      <c r="AB34" s="162"/>
      <c r="AC34" s="162"/>
      <c r="AD34" s="200"/>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16"/>
      <c r="BD34" s="152"/>
    </row>
    <row r="35" spans="2:100" ht="5.15" customHeight="1" x14ac:dyDescent="0.2">
      <c r="B35" s="211"/>
      <c r="C35" s="381"/>
      <c r="D35" s="382"/>
      <c r="E35" s="382"/>
      <c r="F35" s="382"/>
      <c r="G35" s="382"/>
      <c r="H35" s="383"/>
      <c r="I35" s="1072"/>
      <c r="J35" s="725"/>
      <c r="K35" s="725"/>
      <c r="L35" s="725"/>
      <c r="M35" s="725"/>
      <c r="N35" s="725"/>
      <c r="O35" s="725"/>
      <c r="P35" s="725"/>
      <c r="Q35" s="725"/>
      <c r="R35" s="725"/>
      <c r="S35" s="725"/>
      <c r="T35" s="725"/>
      <c r="U35" s="725"/>
      <c r="V35" s="725"/>
      <c r="W35" s="725"/>
      <c r="X35" s="725"/>
      <c r="Y35" s="725"/>
      <c r="Z35" s="725"/>
      <c r="AA35" s="726"/>
      <c r="AB35" s="162"/>
      <c r="AC35" s="162"/>
      <c r="AD35" s="200"/>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16"/>
      <c r="BD35" s="152"/>
    </row>
    <row r="36" spans="2:100" s="163" customFormat="1" ht="5.15" customHeight="1" x14ac:dyDescent="0.2">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3.5" thickBot="1" x14ac:dyDescent="0.25">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31</v>
      </c>
      <c r="AB38" s="1252"/>
      <c r="AC38" s="1253"/>
      <c r="AD38" s="575" t="s">
        <v>8</v>
      </c>
      <c r="AE38" s="121"/>
      <c r="AF38" s="1027" t="s">
        <v>103</v>
      </c>
      <c r="AG38" s="1028"/>
      <c r="AH38" s="1038"/>
      <c r="AI38" s="1039"/>
      <c r="AJ38" s="1040"/>
      <c r="AK38" s="575" t="s">
        <v>8</v>
      </c>
      <c r="AL38" s="575" t="s">
        <v>101</v>
      </c>
      <c r="AM38" s="1038"/>
      <c r="AN38" s="1039"/>
      <c r="AO38" s="1040"/>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03"/>
      <c r="AF39" s="1029"/>
      <c r="AG39" s="1030"/>
      <c r="AH39" s="1041"/>
      <c r="AI39" s="1042"/>
      <c r="AJ39" s="1043"/>
      <c r="AK39" s="379"/>
      <c r="AL39" s="379"/>
      <c r="AM39" s="1041"/>
      <c r="AN39" s="1042"/>
      <c r="AO39" s="1043"/>
      <c r="AP39" s="379"/>
      <c r="AQ39" s="203"/>
      <c r="AR39" s="1029"/>
      <c r="AS39" s="1030"/>
      <c r="AT39" s="1041"/>
      <c r="AU39" s="1042"/>
      <c r="AV39" s="1043"/>
      <c r="AW39" s="379"/>
      <c r="AX39" s="379"/>
      <c r="AY39" s="1041"/>
      <c r="AZ39" s="1042"/>
      <c r="BA39" s="1043"/>
      <c r="BB39" s="379"/>
      <c r="BC39" s="203"/>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03"/>
      <c r="AF40" s="1029"/>
      <c r="AG40" s="1030"/>
      <c r="AH40" s="1041"/>
      <c r="AI40" s="1042"/>
      <c r="AJ40" s="1043"/>
      <c r="AK40" s="379"/>
      <c r="AL40" s="379"/>
      <c r="AM40" s="1041"/>
      <c r="AN40" s="1042"/>
      <c r="AO40" s="1043"/>
      <c r="AP40" s="379"/>
      <c r="AQ40" s="203"/>
      <c r="AR40" s="1029"/>
      <c r="AS40" s="1030"/>
      <c r="AT40" s="1041"/>
      <c r="AU40" s="1042"/>
      <c r="AV40" s="1043"/>
      <c r="AW40" s="379"/>
      <c r="AX40" s="379"/>
      <c r="AY40" s="1041"/>
      <c r="AZ40" s="1042"/>
      <c r="BA40" s="1043"/>
      <c r="BB40" s="379"/>
      <c r="BC40" s="203"/>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044"/>
      <c r="AI41" s="1045"/>
      <c r="AJ41" s="1046"/>
      <c r="AK41" s="382"/>
      <c r="AL41" s="382"/>
      <c r="AM41" s="1044"/>
      <c r="AN41" s="1045"/>
      <c r="AO41" s="1046"/>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23</v>
      </c>
      <c r="U42" s="1234"/>
      <c r="V42" s="1234"/>
      <c r="W42" s="1234"/>
      <c r="X42" s="1234"/>
      <c r="Y42" s="1234"/>
      <c r="Z42" s="1234"/>
      <c r="AA42" s="1234"/>
      <c r="AB42" s="1234"/>
      <c r="AC42" s="1235"/>
      <c r="AD42" s="1025" t="s">
        <v>8</v>
      </c>
      <c r="AE42" s="991"/>
      <c r="AF42" s="1242"/>
      <c r="AG42" s="1243"/>
      <c r="AH42" s="1243"/>
      <c r="AI42" s="1243"/>
      <c r="AJ42" s="1243"/>
      <c r="AK42" s="1243"/>
      <c r="AL42" s="1243"/>
      <c r="AM42" s="1243"/>
      <c r="AN42" s="1243"/>
      <c r="AO42" s="1244"/>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45"/>
      <c r="AG43" s="1246"/>
      <c r="AH43" s="1246"/>
      <c r="AI43" s="1246"/>
      <c r="AJ43" s="1246"/>
      <c r="AK43" s="1246"/>
      <c r="AL43" s="1246"/>
      <c r="AM43" s="1246"/>
      <c r="AN43" s="1246"/>
      <c r="AO43" s="1247"/>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45"/>
      <c r="AG44" s="1246"/>
      <c r="AH44" s="1246"/>
      <c r="AI44" s="1246"/>
      <c r="AJ44" s="1246"/>
      <c r="AK44" s="1246"/>
      <c r="AL44" s="1246"/>
      <c r="AM44" s="1246"/>
      <c r="AN44" s="1246"/>
      <c r="AO44" s="1247"/>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48"/>
      <c r="AG45" s="1249"/>
      <c r="AH45" s="1249"/>
      <c r="AI45" s="1249"/>
      <c r="AJ45" s="1249"/>
      <c r="AK45" s="1249"/>
      <c r="AL45" s="1249"/>
      <c r="AM45" s="1249"/>
      <c r="AN45" s="1249"/>
      <c r="AO45" s="1250"/>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0</v>
      </c>
      <c r="W46" s="1221"/>
      <c r="X46" s="1221"/>
      <c r="Y46" s="1221"/>
      <c r="Z46" s="1221"/>
      <c r="AA46" s="1221"/>
      <c r="AB46" s="1221"/>
      <c r="AC46" s="1222"/>
      <c r="AD46" s="1025" t="s">
        <v>90</v>
      </c>
      <c r="AE46" s="991"/>
      <c r="AF46" s="764"/>
      <c r="AG46" s="765"/>
      <c r="AH46" s="1227"/>
      <c r="AI46" s="1227"/>
      <c r="AJ46" s="1227"/>
      <c r="AK46" s="1227"/>
      <c r="AL46" s="1227"/>
      <c r="AM46" s="1227"/>
      <c r="AN46" s="1227"/>
      <c r="AO46" s="1228"/>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9"/>
      <c r="AI47" s="1229"/>
      <c r="AJ47" s="1229"/>
      <c r="AK47" s="1229"/>
      <c r="AL47" s="1229"/>
      <c r="AM47" s="1229"/>
      <c r="AN47" s="1229"/>
      <c r="AO47" s="1230"/>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9"/>
      <c r="AI48" s="1229"/>
      <c r="AJ48" s="1229"/>
      <c r="AK48" s="1229"/>
      <c r="AL48" s="1229"/>
      <c r="AM48" s="1229"/>
      <c r="AN48" s="1229"/>
      <c r="AO48" s="1230"/>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31"/>
      <c r="AI49" s="1231"/>
      <c r="AJ49" s="1231"/>
      <c r="AK49" s="1231"/>
      <c r="AL49" s="1231"/>
      <c r="AM49" s="1231"/>
      <c r="AN49" s="1231"/>
      <c r="AO49" s="1232"/>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188</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507"/>
      <c r="O56" s="508"/>
      <c r="P56" s="508"/>
      <c r="Q56" s="508"/>
      <c r="R56" s="508"/>
      <c r="S56" s="451" t="s">
        <v>13</v>
      </c>
      <c r="T56" s="1194" t="str">
        <f>IF($T$42="","",IF(N56="","",ROUNDDOWN(N56*$V$46/10*$T$42/$AS$30,0)))</f>
        <v/>
      </c>
      <c r="U56" s="1195"/>
      <c r="V56" s="1195"/>
      <c r="W56" s="1195"/>
      <c r="X56" s="1195"/>
      <c r="Y56" s="1195"/>
      <c r="Z56" s="1195"/>
      <c r="AA56" s="1195"/>
      <c r="AB56" s="1195"/>
      <c r="AC56" s="1195"/>
      <c r="AD56" s="1195"/>
      <c r="AE56" s="1009" t="s">
        <v>13</v>
      </c>
      <c r="AF56" s="1194" t="str">
        <f>IF($AF$42="","",IF(N56="","",ROUNDDOWN(N56*$AH$46/10*$AF$42/$AS$30,0)))</f>
        <v/>
      </c>
      <c r="AG56" s="1195"/>
      <c r="AH56" s="1195"/>
      <c r="AI56" s="1195"/>
      <c r="AJ56" s="1195"/>
      <c r="AK56" s="1195"/>
      <c r="AL56" s="1195"/>
      <c r="AM56" s="1195"/>
      <c r="AN56" s="1195"/>
      <c r="AO56" s="1195"/>
      <c r="AP56" s="1195"/>
      <c r="AQ56" s="774" t="s">
        <v>13</v>
      </c>
      <c r="AR56" s="1195" t="str">
        <f>IF($AR$42="","",IF(N56="","",ROUNDDOWN(N56*$AT$46/10*$AR$42/$AS$30,0)))</f>
        <v/>
      </c>
      <c r="AS56" s="1195"/>
      <c r="AT56" s="1195"/>
      <c r="AU56" s="1195"/>
      <c r="AV56" s="1195"/>
      <c r="AW56" s="1195"/>
      <c r="AX56" s="1195"/>
      <c r="AY56" s="1195"/>
      <c r="AZ56" s="1195"/>
      <c r="BA56" s="1195"/>
      <c r="BB56" s="1195"/>
      <c r="BC56" s="774" t="s">
        <v>13</v>
      </c>
      <c r="BD56" s="9"/>
    </row>
    <row r="57" spans="2:65" ht="5.15" customHeight="1" x14ac:dyDescent="0.2">
      <c r="B57" s="4"/>
      <c r="C57" s="1000"/>
      <c r="D57" s="1001"/>
      <c r="E57" s="1001"/>
      <c r="F57" s="1001"/>
      <c r="G57" s="1001"/>
      <c r="H57" s="1001"/>
      <c r="I57" s="1001"/>
      <c r="J57" s="1001"/>
      <c r="K57" s="1001"/>
      <c r="L57" s="1001"/>
      <c r="M57" s="1002"/>
      <c r="N57" s="509"/>
      <c r="O57" s="510"/>
      <c r="P57" s="510"/>
      <c r="Q57" s="510"/>
      <c r="R57" s="510"/>
      <c r="S57" s="452"/>
      <c r="T57" s="1196"/>
      <c r="U57" s="1197"/>
      <c r="V57" s="1197"/>
      <c r="W57" s="1197"/>
      <c r="X57" s="1197"/>
      <c r="Y57" s="1197"/>
      <c r="Z57" s="1197"/>
      <c r="AA57" s="1197"/>
      <c r="AB57" s="1197"/>
      <c r="AC57" s="1197"/>
      <c r="AD57" s="1197"/>
      <c r="AE57" s="1010"/>
      <c r="AF57" s="1196"/>
      <c r="AG57" s="1197"/>
      <c r="AH57" s="1197"/>
      <c r="AI57" s="1197"/>
      <c r="AJ57" s="1197"/>
      <c r="AK57" s="1197"/>
      <c r="AL57" s="1197"/>
      <c r="AM57" s="1197"/>
      <c r="AN57" s="1197"/>
      <c r="AO57" s="1197"/>
      <c r="AP57" s="1197"/>
      <c r="AQ57" s="775"/>
      <c r="AR57" s="1197"/>
      <c r="AS57" s="1197"/>
      <c r="AT57" s="1197"/>
      <c r="AU57" s="1197"/>
      <c r="AV57" s="1197"/>
      <c r="AW57" s="1197"/>
      <c r="AX57" s="1197"/>
      <c r="AY57" s="1197"/>
      <c r="AZ57" s="1197"/>
      <c r="BA57" s="1197"/>
      <c r="BB57" s="1197"/>
      <c r="BC57" s="775"/>
      <c r="BD57" s="9"/>
    </row>
    <row r="58" spans="2:65" ht="5.15" customHeight="1" x14ac:dyDescent="0.2">
      <c r="B58" s="4"/>
      <c r="C58" s="1003"/>
      <c r="D58" s="1004"/>
      <c r="E58" s="1004"/>
      <c r="F58" s="1004"/>
      <c r="G58" s="1004"/>
      <c r="H58" s="1004"/>
      <c r="I58" s="1004"/>
      <c r="J58" s="1004"/>
      <c r="K58" s="1004"/>
      <c r="L58" s="1004"/>
      <c r="M58" s="1005"/>
      <c r="N58" s="511"/>
      <c r="O58" s="512"/>
      <c r="P58" s="512"/>
      <c r="Q58" s="512"/>
      <c r="R58" s="512"/>
      <c r="S58" s="453"/>
      <c r="T58" s="1213"/>
      <c r="U58" s="1214"/>
      <c r="V58" s="1214"/>
      <c r="W58" s="1214"/>
      <c r="X58" s="1214"/>
      <c r="Y58" s="1214"/>
      <c r="Z58" s="1214"/>
      <c r="AA58" s="1214"/>
      <c r="AB58" s="1214"/>
      <c r="AC58" s="1214"/>
      <c r="AD58" s="1214"/>
      <c r="AE58" s="1011"/>
      <c r="AF58" s="1213"/>
      <c r="AG58" s="1214"/>
      <c r="AH58" s="1214"/>
      <c r="AI58" s="1214"/>
      <c r="AJ58" s="1214"/>
      <c r="AK58" s="1214"/>
      <c r="AL58" s="1214"/>
      <c r="AM58" s="1214"/>
      <c r="AN58" s="1214"/>
      <c r="AO58" s="1214"/>
      <c r="AP58" s="1214"/>
      <c r="AQ58" s="776"/>
      <c r="AR58" s="1214"/>
      <c r="AS58" s="1214"/>
      <c r="AT58" s="1214"/>
      <c r="AU58" s="1214"/>
      <c r="AV58" s="1214"/>
      <c r="AW58" s="1214"/>
      <c r="AX58" s="1214"/>
      <c r="AY58" s="1214"/>
      <c r="AZ58" s="1214"/>
      <c r="BA58" s="1214"/>
      <c r="BB58" s="1214"/>
      <c r="BC58" s="776"/>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194" t="str">
        <f t="shared" ref="T59" si="0">IF($T$42="","",IF(N59="","",ROUNDDOWN(N59*$V$46/10*$T$42/$AS$30,0)))</f>
        <v/>
      </c>
      <c r="U59" s="1195"/>
      <c r="V59" s="1195"/>
      <c r="W59" s="1195"/>
      <c r="X59" s="1195"/>
      <c r="Y59" s="1195"/>
      <c r="Z59" s="1195"/>
      <c r="AA59" s="1195"/>
      <c r="AB59" s="1195"/>
      <c r="AC59" s="1195"/>
      <c r="AD59" s="1195"/>
      <c r="AE59" s="1009" t="s">
        <v>13</v>
      </c>
      <c r="AF59" s="1194" t="str">
        <f t="shared" ref="AF59" si="1">IF($AF$42="","",IF(N59="","",ROUNDDOWN(N59*$AH$46/10*$AF$42/$AS$30,0)))</f>
        <v/>
      </c>
      <c r="AG59" s="1195"/>
      <c r="AH59" s="1195"/>
      <c r="AI59" s="1195"/>
      <c r="AJ59" s="1195"/>
      <c r="AK59" s="1195"/>
      <c r="AL59" s="1195"/>
      <c r="AM59" s="1195"/>
      <c r="AN59" s="1195"/>
      <c r="AO59" s="1195"/>
      <c r="AP59" s="1195"/>
      <c r="AQ59" s="774" t="s">
        <v>13</v>
      </c>
      <c r="AR59" s="1195" t="str">
        <f t="shared" ref="AR59" si="2">IF($AR$42="","",IF(N59="","",ROUNDDOWN(N59*$AT$46/10*$AR$42/$AS$30,0)))</f>
        <v/>
      </c>
      <c r="AS59" s="1195"/>
      <c r="AT59" s="1195"/>
      <c r="AU59" s="1195"/>
      <c r="AV59" s="1195"/>
      <c r="AW59" s="1195"/>
      <c r="AX59" s="1195"/>
      <c r="AY59" s="1195"/>
      <c r="AZ59" s="1195"/>
      <c r="BA59" s="1195"/>
      <c r="BB59" s="1195"/>
      <c r="BC59" s="774"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196"/>
      <c r="U60" s="1197"/>
      <c r="V60" s="1197"/>
      <c r="W60" s="1197"/>
      <c r="X60" s="1197"/>
      <c r="Y60" s="1197"/>
      <c r="Z60" s="1197"/>
      <c r="AA60" s="1197"/>
      <c r="AB60" s="1197"/>
      <c r="AC60" s="1197"/>
      <c r="AD60" s="1197"/>
      <c r="AE60" s="1010"/>
      <c r="AF60" s="1196"/>
      <c r="AG60" s="1197"/>
      <c r="AH60" s="1197"/>
      <c r="AI60" s="1197"/>
      <c r="AJ60" s="1197"/>
      <c r="AK60" s="1197"/>
      <c r="AL60" s="1197"/>
      <c r="AM60" s="1197"/>
      <c r="AN60" s="1197"/>
      <c r="AO60" s="1197"/>
      <c r="AP60" s="1197"/>
      <c r="AQ60" s="775"/>
      <c r="AR60" s="1197"/>
      <c r="AS60" s="1197"/>
      <c r="AT60" s="1197"/>
      <c r="AU60" s="1197"/>
      <c r="AV60" s="1197"/>
      <c r="AW60" s="1197"/>
      <c r="AX60" s="1197"/>
      <c r="AY60" s="1197"/>
      <c r="AZ60" s="1197"/>
      <c r="BA60" s="1197"/>
      <c r="BB60" s="1197"/>
      <c r="BC60" s="775"/>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213"/>
      <c r="U61" s="1214"/>
      <c r="V61" s="1214"/>
      <c r="W61" s="1214"/>
      <c r="X61" s="1214"/>
      <c r="Y61" s="1214"/>
      <c r="Z61" s="1214"/>
      <c r="AA61" s="1214"/>
      <c r="AB61" s="1214"/>
      <c r="AC61" s="1214"/>
      <c r="AD61" s="1214"/>
      <c r="AE61" s="1011"/>
      <c r="AF61" s="1213"/>
      <c r="AG61" s="1214"/>
      <c r="AH61" s="1214"/>
      <c r="AI61" s="1214"/>
      <c r="AJ61" s="1214"/>
      <c r="AK61" s="1214"/>
      <c r="AL61" s="1214"/>
      <c r="AM61" s="1214"/>
      <c r="AN61" s="1214"/>
      <c r="AO61" s="1214"/>
      <c r="AP61" s="1214"/>
      <c r="AQ61" s="776"/>
      <c r="AR61" s="1214"/>
      <c r="AS61" s="1214"/>
      <c r="AT61" s="1214"/>
      <c r="AU61" s="1214"/>
      <c r="AV61" s="1214"/>
      <c r="AW61" s="1214"/>
      <c r="AX61" s="1214"/>
      <c r="AY61" s="1214"/>
      <c r="AZ61" s="1214"/>
      <c r="BA61" s="1214"/>
      <c r="BB61" s="1214"/>
      <c r="BC61" s="776"/>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194" t="str">
        <f>IF($T$42="","",IF(N62="","",ROUNDDOWN(N62*$V$46/10*$T$42/$AS$30,0)))</f>
        <v/>
      </c>
      <c r="U62" s="1195"/>
      <c r="V62" s="1195"/>
      <c r="W62" s="1195"/>
      <c r="X62" s="1195"/>
      <c r="Y62" s="1195"/>
      <c r="Z62" s="1195"/>
      <c r="AA62" s="1195"/>
      <c r="AB62" s="1195"/>
      <c r="AC62" s="1195"/>
      <c r="AD62" s="1195"/>
      <c r="AE62" s="1009" t="s">
        <v>13</v>
      </c>
      <c r="AF62" s="1194" t="str">
        <f>IF($AF$42="","",IF(N62="","",ROUNDDOWN(N62*$AH$46/10*$AF$42/$AS$30,0)))</f>
        <v/>
      </c>
      <c r="AG62" s="1195"/>
      <c r="AH62" s="1195"/>
      <c r="AI62" s="1195"/>
      <c r="AJ62" s="1195"/>
      <c r="AK62" s="1195"/>
      <c r="AL62" s="1195"/>
      <c r="AM62" s="1195"/>
      <c r="AN62" s="1195"/>
      <c r="AO62" s="1195"/>
      <c r="AP62" s="1195"/>
      <c r="AQ62" s="774" t="s">
        <v>13</v>
      </c>
      <c r="AR62" s="1195" t="str">
        <f t="shared" ref="AR62" si="3">IF($AR$42="","",IF(N62="","",ROUNDDOWN(N62*$AT$46/10*$AR$42/$AS$30,0)))</f>
        <v/>
      </c>
      <c r="AS62" s="1195"/>
      <c r="AT62" s="1195"/>
      <c r="AU62" s="1195"/>
      <c r="AV62" s="1195"/>
      <c r="AW62" s="1195"/>
      <c r="AX62" s="1195"/>
      <c r="AY62" s="1195"/>
      <c r="AZ62" s="1195"/>
      <c r="BA62" s="1195"/>
      <c r="BB62" s="1195"/>
      <c r="BC62" s="774"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196"/>
      <c r="U63" s="1197"/>
      <c r="V63" s="1197"/>
      <c r="W63" s="1197"/>
      <c r="X63" s="1197"/>
      <c r="Y63" s="1197"/>
      <c r="Z63" s="1197"/>
      <c r="AA63" s="1197"/>
      <c r="AB63" s="1197"/>
      <c r="AC63" s="1197"/>
      <c r="AD63" s="1197"/>
      <c r="AE63" s="1010"/>
      <c r="AF63" s="1196"/>
      <c r="AG63" s="1197"/>
      <c r="AH63" s="1197"/>
      <c r="AI63" s="1197"/>
      <c r="AJ63" s="1197"/>
      <c r="AK63" s="1197"/>
      <c r="AL63" s="1197"/>
      <c r="AM63" s="1197"/>
      <c r="AN63" s="1197"/>
      <c r="AO63" s="1197"/>
      <c r="AP63" s="1197"/>
      <c r="AQ63" s="775"/>
      <c r="AR63" s="1197"/>
      <c r="AS63" s="1197"/>
      <c r="AT63" s="1197"/>
      <c r="AU63" s="1197"/>
      <c r="AV63" s="1197"/>
      <c r="AW63" s="1197"/>
      <c r="AX63" s="1197"/>
      <c r="AY63" s="1197"/>
      <c r="AZ63" s="1197"/>
      <c r="BA63" s="1197"/>
      <c r="BB63" s="1197"/>
      <c r="BC63" s="775"/>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196"/>
      <c r="U64" s="1197"/>
      <c r="V64" s="1197"/>
      <c r="W64" s="1197"/>
      <c r="X64" s="1197"/>
      <c r="Y64" s="1197"/>
      <c r="Z64" s="1197"/>
      <c r="AA64" s="1197"/>
      <c r="AB64" s="1197"/>
      <c r="AC64" s="1197"/>
      <c r="AD64" s="1197"/>
      <c r="AE64" s="1010"/>
      <c r="AF64" s="1196"/>
      <c r="AG64" s="1197"/>
      <c r="AH64" s="1197"/>
      <c r="AI64" s="1197"/>
      <c r="AJ64" s="1197"/>
      <c r="AK64" s="1197"/>
      <c r="AL64" s="1197"/>
      <c r="AM64" s="1197"/>
      <c r="AN64" s="1197"/>
      <c r="AO64" s="1197"/>
      <c r="AP64" s="1197"/>
      <c r="AQ64" s="775"/>
      <c r="AR64" s="1197"/>
      <c r="AS64" s="1197"/>
      <c r="AT64" s="1197"/>
      <c r="AU64" s="1197"/>
      <c r="AV64" s="1197"/>
      <c r="AW64" s="1197"/>
      <c r="AX64" s="1197"/>
      <c r="AY64" s="1197"/>
      <c r="AZ64" s="1197"/>
      <c r="BA64" s="1197"/>
      <c r="BB64" s="1197"/>
      <c r="BC64" s="775"/>
      <c r="BD64" s="9"/>
    </row>
    <row r="65" spans="2:56" ht="5.15" customHeight="1" x14ac:dyDescent="0.2">
      <c r="B65" s="4"/>
      <c r="C65" s="1201" t="s">
        <v>161</v>
      </c>
      <c r="D65" s="1202"/>
      <c r="E65" s="1202"/>
      <c r="F65" s="1202"/>
      <c r="G65" s="1202"/>
      <c r="H65" s="1202"/>
      <c r="I65" s="1202"/>
      <c r="J65" s="1202"/>
      <c r="K65" s="1202"/>
      <c r="L65" s="1202"/>
      <c r="M65" s="1203"/>
      <c r="N65" s="507"/>
      <c r="O65" s="508"/>
      <c r="P65" s="508"/>
      <c r="Q65" s="508"/>
      <c r="R65" s="508"/>
      <c r="S65" s="451" t="s">
        <v>13</v>
      </c>
      <c r="T65" s="1194" t="str">
        <f>IF($T$42="","",IF(N65="","",ROUNDDOWN(N65*IF($V$46=8,0,IF($V$46=5,1,$V$46/10))*$T$42/$AS$30,0)))</f>
        <v/>
      </c>
      <c r="U65" s="1195"/>
      <c r="V65" s="1195"/>
      <c r="W65" s="1195"/>
      <c r="X65" s="1195"/>
      <c r="Y65" s="1195"/>
      <c r="Z65" s="1195"/>
      <c r="AA65" s="1195"/>
      <c r="AB65" s="1195"/>
      <c r="AC65" s="1195"/>
      <c r="AD65" s="1195"/>
      <c r="AE65" s="1009" t="s">
        <v>13</v>
      </c>
      <c r="AF65" s="1194" t="str">
        <f>IF($AF$42="","",IF(N65="","",ROUNDDOWN(N65*IF($AH$46=8,0,IF($AH$46=5,1,$AH$46/10))*$AF$42/$AS$30,0)))</f>
        <v/>
      </c>
      <c r="AG65" s="1195"/>
      <c r="AH65" s="1195"/>
      <c r="AI65" s="1195"/>
      <c r="AJ65" s="1195"/>
      <c r="AK65" s="1195"/>
      <c r="AL65" s="1195"/>
      <c r="AM65" s="1195"/>
      <c r="AN65" s="1195"/>
      <c r="AO65" s="1195"/>
      <c r="AP65" s="1195"/>
      <c r="AQ65" s="774" t="s">
        <v>13</v>
      </c>
      <c r="AR65" s="1194" t="str">
        <f>IF($AR$42="","",IF(N65="","",ROUNDDOWN(N65*IF($AT$46=8,0,IF($AT$46=5,1,$AT$46/10))*$AR$42/$AS$30,0)))</f>
        <v/>
      </c>
      <c r="AS65" s="1195"/>
      <c r="AT65" s="1195"/>
      <c r="AU65" s="1195"/>
      <c r="AV65" s="1195"/>
      <c r="AW65" s="1195"/>
      <c r="AX65" s="1195"/>
      <c r="AY65" s="1195"/>
      <c r="AZ65" s="1195"/>
      <c r="BA65" s="1195"/>
      <c r="BB65" s="1195"/>
      <c r="BC65" s="774" t="s">
        <v>13</v>
      </c>
      <c r="BD65" s="9"/>
    </row>
    <row r="66" spans="2:56" ht="5.15" customHeight="1" x14ac:dyDescent="0.2">
      <c r="B66" s="4"/>
      <c r="C66" s="1204"/>
      <c r="D66" s="1205"/>
      <c r="E66" s="1205"/>
      <c r="F66" s="1205"/>
      <c r="G66" s="1205"/>
      <c r="H66" s="1205"/>
      <c r="I66" s="1205"/>
      <c r="J66" s="1205"/>
      <c r="K66" s="1205"/>
      <c r="L66" s="1205"/>
      <c r="M66" s="1206"/>
      <c r="N66" s="509"/>
      <c r="O66" s="510"/>
      <c r="P66" s="510"/>
      <c r="Q66" s="510"/>
      <c r="R66" s="510"/>
      <c r="S66" s="452"/>
      <c r="T66" s="1196"/>
      <c r="U66" s="1197"/>
      <c r="V66" s="1197"/>
      <c r="W66" s="1197"/>
      <c r="X66" s="1197"/>
      <c r="Y66" s="1197"/>
      <c r="Z66" s="1197"/>
      <c r="AA66" s="1197"/>
      <c r="AB66" s="1197"/>
      <c r="AC66" s="1197"/>
      <c r="AD66" s="1197"/>
      <c r="AE66" s="1010"/>
      <c r="AF66" s="1196"/>
      <c r="AG66" s="1197"/>
      <c r="AH66" s="1197"/>
      <c r="AI66" s="1197"/>
      <c r="AJ66" s="1197"/>
      <c r="AK66" s="1197"/>
      <c r="AL66" s="1197"/>
      <c r="AM66" s="1197"/>
      <c r="AN66" s="1197"/>
      <c r="AO66" s="1197"/>
      <c r="AP66" s="1197"/>
      <c r="AQ66" s="775"/>
      <c r="AR66" s="1196"/>
      <c r="AS66" s="1197"/>
      <c r="AT66" s="1197"/>
      <c r="AU66" s="1197"/>
      <c r="AV66" s="1197"/>
      <c r="AW66" s="1197"/>
      <c r="AX66" s="1197"/>
      <c r="AY66" s="1197"/>
      <c r="AZ66" s="1197"/>
      <c r="BA66" s="1197"/>
      <c r="BB66" s="1197"/>
      <c r="BC66" s="775"/>
      <c r="BD66" s="9"/>
    </row>
    <row r="67" spans="2:56" ht="5.15" customHeight="1" x14ac:dyDescent="0.2">
      <c r="B67" s="4"/>
      <c r="C67" s="1210"/>
      <c r="D67" s="1211"/>
      <c r="E67" s="1211"/>
      <c r="F67" s="1211"/>
      <c r="G67" s="1211"/>
      <c r="H67" s="1211"/>
      <c r="I67" s="1211"/>
      <c r="J67" s="1211"/>
      <c r="K67" s="1211"/>
      <c r="L67" s="1211"/>
      <c r="M67" s="1212"/>
      <c r="N67" s="511"/>
      <c r="O67" s="512"/>
      <c r="P67" s="512"/>
      <c r="Q67" s="512"/>
      <c r="R67" s="512"/>
      <c r="S67" s="453"/>
      <c r="T67" s="1213"/>
      <c r="U67" s="1214"/>
      <c r="V67" s="1214"/>
      <c r="W67" s="1214"/>
      <c r="X67" s="1214"/>
      <c r="Y67" s="1214"/>
      <c r="Z67" s="1214"/>
      <c r="AA67" s="1214"/>
      <c r="AB67" s="1214"/>
      <c r="AC67" s="1214"/>
      <c r="AD67" s="1214"/>
      <c r="AE67" s="1011"/>
      <c r="AF67" s="1213"/>
      <c r="AG67" s="1214"/>
      <c r="AH67" s="1214"/>
      <c r="AI67" s="1214"/>
      <c r="AJ67" s="1214"/>
      <c r="AK67" s="1214"/>
      <c r="AL67" s="1214"/>
      <c r="AM67" s="1214"/>
      <c r="AN67" s="1214"/>
      <c r="AO67" s="1214"/>
      <c r="AP67" s="1214"/>
      <c r="AQ67" s="776"/>
      <c r="AR67" s="1213"/>
      <c r="AS67" s="1214"/>
      <c r="AT67" s="1214"/>
      <c r="AU67" s="1214"/>
      <c r="AV67" s="1214"/>
      <c r="AW67" s="1214"/>
      <c r="AX67" s="1214"/>
      <c r="AY67" s="1214"/>
      <c r="AZ67" s="1214"/>
      <c r="BA67" s="1214"/>
      <c r="BB67" s="1214"/>
      <c r="BC67" s="776"/>
      <c r="BD67" s="9"/>
    </row>
    <row r="68" spans="2:56" ht="5.15" customHeight="1" x14ac:dyDescent="0.2">
      <c r="B68" s="4"/>
      <c r="C68" s="1201" t="s">
        <v>162</v>
      </c>
      <c r="D68" s="1202"/>
      <c r="E68" s="1202"/>
      <c r="F68" s="1202"/>
      <c r="G68" s="1202"/>
      <c r="H68" s="1202"/>
      <c r="I68" s="1202"/>
      <c r="J68" s="1202"/>
      <c r="K68" s="1202"/>
      <c r="L68" s="1202"/>
      <c r="M68" s="1203"/>
      <c r="N68" s="507"/>
      <c r="O68" s="508"/>
      <c r="P68" s="508"/>
      <c r="Q68" s="508"/>
      <c r="R68" s="508"/>
      <c r="S68" s="451" t="s">
        <v>13</v>
      </c>
      <c r="T68" s="1194" t="str">
        <f>IF($T$42="","",IF(N68="","",ROUNDDOWN(N68*IF($V$46=8,0,IF($V$46=5,1,$V$46/10))*$T$42/$AS$30,0)))</f>
        <v/>
      </c>
      <c r="U68" s="1195"/>
      <c r="V68" s="1195"/>
      <c r="W68" s="1195"/>
      <c r="X68" s="1195"/>
      <c r="Y68" s="1195"/>
      <c r="Z68" s="1195"/>
      <c r="AA68" s="1195"/>
      <c r="AB68" s="1195"/>
      <c r="AC68" s="1195"/>
      <c r="AD68" s="1195"/>
      <c r="AE68" s="1009" t="s">
        <v>13</v>
      </c>
      <c r="AF68" s="1194" t="str">
        <f>IF($AF$42="","",IF(N68="","",ROUNDDOWN(N68*IF($AH$46=8,0,IF($AH$46=5,1,$AH$46/10))*$AF$42/$AS$30,0)))</f>
        <v/>
      </c>
      <c r="AG68" s="1195"/>
      <c r="AH68" s="1195"/>
      <c r="AI68" s="1195"/>
      <c r="AJ68" s="1195"/>
      <c r="AK68" s="1195"/>
      <c r="AL68" s="1195"/>
      <c r="AM68" s="1195"/>
      <c r="AN68" s="1195"/>
      <c r="AO68" s="1195"/>
      <c r="AP68" s="1195"/>
      <c r="AQ68" s="774" t="s">
        <v>13</v>
      </c>
      <c r="AR68" s="1194" t="str">
        <f>IF($AR$42="","",IF(N68="","",ROUNDDOWN(N68*IF($AT$46=8,0,IF($AT$46=5,1,$AT$46/10))*$AR$42/$AS$30,0)))</f>
        <v/>
      </c>
      <c r="AS68" s="1195"/>
      <c r="AT68" s="1195"/>
      <c r="AU68" s="1195"/>
      <c r="AV68" s="1195"/>
      <c r="AW68" s="1195"/>
      <c r="AX68" s="1195"/>
      <c r="AY68" s="1195"/>
      <c r="AZ68" s="1195"/>
      <c r="BA68" s="1195"/>
      <c r="BB68" s="1195"/>
      <c r="BC68" s="774" t="s">
        <v>13</v>
      </c>
      <c r="BD68" s="9"/>
    </row>
    <row r="69" spans="2:56" ht="5.15" customHeight="1" x14ac:dyDescent="0.2">
      <c r="B69" s="4"/>
      <c r="C69" s="1204"/>
      <c r="D69" s="1205"/>
      <c r="E69" s="1205"/>
      <c r="F69" s="1205"/>
      <c r="G69" s="1205"/>
      <c r="H69" s="1205"/>
      <c r="I69" s="1205"/>
      <c r="J69" s="1205"/>
      <c r="K69" s="1205"/>
      <c r="L69" s="1205"/>
      <c r="M69" s="1206"/>
      <c r="N69" s="509"/>
      <c r="O69" s="510"/>
      <c r="P69" s="510"/>
      <c r="Q69" s="510"/>
      <c r="R69" s="510"/>
      <c r="S69" s="452"/>
      <c r="T69" s="1196"/>
      <c r="U69" s="1197"/>
      <c r="V69" s="1197"/>
      <c r="W69" s="1197"/>
      <c r="X69" s="1197"/>
      <c r="Y69" s="1197"/>
      <c r="Z69" s="1197"/>
      <c r="AA69" s="1197"/>
      <c r="AB69" s="1197"/>
      <c r="AC69" s="1197"/>
      <c r="AD69" s="1197"/>
      <c r="AE69" s="1010"/>
      <c r="AF69" s="1196"/>
      <c r="AG69" s="1197"/>
      <c r="AH69" s="1197"/>
      <c r="AI69" s="1197"/>
      <c r="AJ69" s="1197"/>
      <c r="AK69" s="1197"/>
      <c r="AL69" s="1197"/>
      <c r="AM69" s="1197"/>
      <c r="AN69" s="1197"/>
      <c r="AO69" s="1197"/>
      <c r="AP69" s="1197"/>
      <c r="AQ69" s="775"/>
      <c r="AR69" s="1196"/>
      <c r="AS69" s="1197"/>
      <c r="AT69" s="1197"/>
      <c r="AU69" s="1197"/>
      <c r="AV69" s="1197"/>
      <c r="AW69" s="1197"/>
      <c r="AX69" s="1197"/>
      <c r="AY69" s="1197"/>
      <c r="AZ69" s="1197"/>
      <c r="BA69" s="1197"/>
      <c r="BB69" s="1197"/>
      <c r="BC69" s="775"/>
      <c r="BD69" s="9"/>
    </row>
    <row r="70" spans="2:56" ht="5.15" customHeight="1" thickBot="1" x14ac:dyDescent="0.25">
      <c r="B70" s="4"/>
      <c r="C70" s="1207"/>
      <c r="D70" s="1208"/>
      <c r="E70" s="1208"/>
      <c r="F70" s="1208"/>
      <c r="G70" s="1208"/>
      <c r="H70" s="1208"/>
      <c r="I70" s="1208"/>
      <c r="J70" s="1208"/>
      <c r="K70" s="1208"/>
      <c r="L70" s="1208"/>
      <c r="M70" s="1209"/>
      <c r="N70" s="694"/>
      <c r="O70" s="695"/>
      <c r="P70" s="695"/>
      <c r="Q70" s="695"/>
      <c r="R70" s="695"/>
      <c r="S70" s="696"/>
      <c r="T70" s="1198"/>
      <c r="U70" s="1199"/>
      <c r="V70" s="1199"/>
      <c r="W70" s="1199"/>
      <c r="X70" s="1199"/>
      <c r="Y70" s="1199"/>
      <c r="Z70" s="1199"/>
      <c r="AA70" s="1199"/>
      <c r="AB70" s="1199"/>
      <c r="AC70" s="1199"/>
      <c r="AD70" s="1199"/>
      <c r="AE70" s="1012"/>
      <c r="AF70" s="1198"/>
      <c r="AG70" s="1199"/>
      <c r="AH70" s="1199"/>
      <c r="AI70" s="1199"/>
      <c r="AJ70" s="1199"/>
      <c r="AK70" s="1199"/>
      <c r="AL70" s="1199"/>
      <c r="AM70" s="1199"/>
      <c r="AN70" s="1199"/>
      <c r="AO70" s="1199"/>
      <c r="AP70" s="1199"/>
      <c r="AQ70" s="1024"/>
      <c r="AR70" s="1198"/>
      <c r="AS70" s="1199"/>
      <c r="AT70" s="1199"/>
      <c r="AU70" s="1199"/>
      <c r="AV70" s="1199"/>
      <c r="AW70" s="1199"/>
      <c r="AX70" s="1199"/>
      <c r="AY70" s="1199"/>
      <c r="AZ70" s="1199"/>
      <c r="BA70" s="1199"/>
      <c r="BB70" s="1199"/>
      <c r="BC70" s="1024"/>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0</v>
      </c>
      <c r="U71" s="1200"/>
      <c r="V71" s="1200"/>
      <c r="W71" s="1200"/>
      <c r="X71" s="1200"/>
      <c r="Y71" s="1200"/>
      <c r="Z71" s="1200"/>
      <c r="AA71" s="1200"/>
      <c r="AB71" s="1200"/>
      <c r="AC71" s="1200"/>
      <c r="AD71" s="1200"/>
      <c r="AE71" s="537" t="s">
        <v>13</v>
      </c>
      <c r="AF71" s="1149" t="str">
        <f>IF(AF42="","",SUM(AF56:AP70))</f>
        <v/>
      </c>
      <c r="AG71" s="1152"/>
      <c r="AH71" s="1152"/>
      <c r="AI71" s="1152"/>
      <c r="AJ71" s="1152"/>
      <c r="AK71" s="1152"/>
      <c r="AL71" s="1152"/>
      <c r="AM71" s="1152"/>
      <c r="AN71" s="1152"/>
      <c r="AO71" s="1152"/>
      <c r="AP71" s="1152"/>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7"/>
      <c r="AG72" s="1138"/>
      <c r="AH72" s="1138"/>
      <c r="AI72" s="1138"/>
      <c r="AJ72" s="1138"/>
      <c r="AK72" s="1138"/>
      <c r="AL72" s="1138"/>
      <c r="AM72" s="1138"/>
      <c r="AN72" s="1138"/>
      <c r="AO72" s="1138"/>
      <c r="AP72" s="1138"/>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9"/>
      <c r="AG73" s="1140"/>
      <c r="AH73" s="1140"/>
      <c r="AI73" s="1140"/>
      <c r="AJ73" s="1140"/>
      <c r="AK73" s="1140"/>
      <c r="AL73" s="1140"/>
      <c r="AM73" s="1140"/>
      <c r="AN73" s="1140"/>
      <c r="AO73" s="1140"/>
      <c r="AP73" s="1140"/>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633"/>
      <c r="D80" s="634"/>
      <c r="E80" s="634"/>
      <c r="F80" s="634"/>
      <c r="G80" s="634"/>
      <c r="H80" s="634"/>
      <c r="I80" s="634"/>
      <c r="J80" s="634"/>
      <c r="K80" s="634"/>
      <c r="L80" s="634"/>
      <c r="M80" s="635"/>
      <c r="N80" s="507"/>
      <c r="O80" s="508"/>
      <c r="P80" s="508"/>
      <c r="Q80" s="508"/>
      <c r="R80" s="508"/>
      <c r="S80" s="451" t="s">
        <v>13</v>
      </c>
      <c r="T80" s="460" t="s">
        <v>107</v>
      </c>
      <c r="U80" s="460"/>
      <c r="V80" s="442"/>
      <c r="W80" s="443"/>
      <c r="X80" s="444"/>
      <c r="Y80" s="501" t="s">
        <v>91</v>
      </c>
      <c r="Z80" s="454" t="str">
        <f>IF($T$42="","",IF(N80="","",IF(V80="","",ROUNDDOWN(N80*V80,0))))</f>
        <v/>
      </c>
      <c r="AA80" s="455"/>
      <c r="AB80" s="455"/>
      <c r="AC80" s="455"/>
      <c r="AD80" s="455"/>
      <c r="AE80" s="376" t="s">
        <v>13</v>
      </c>
      <c r="AF80" s="463" t="s">
        <v>107</v>
      </c>
      <c r="AG80" s="460"/>
      <c r="AH80" s="442"/>
      <c r="AI80" s="443"/>
      <c r="AJ80" s="444"/>
      <c r="AK80" s="439" t="s">
        <v>91</v>
      </c>
      <c r="AL80" s="454" t="str">
        <f>IF($AF$42="","",IF(N80="","",IF(AH80="","",ROUNDDOWN(N80*AH80,0))))</f>
        <v/>
      </c>
      <c r="AM80" s="455"/>
      <c r="AN80" s="455"/>
      <c r="AO80" s="455"/>
      <c r="AP80" s="455"/>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636"/>
      <c r="D81" s="416"/>
      <c r="E81" s="416"/>
      <c r="F81" s="416"/>
      <c r="G81" s="416"/>
      <c r="H81" s="416"/>
      <c r="I81" s="416"/>
      <c r="J81" s="416"/>
      <c r="K81" s="416"/>
      <c r="L81" s="416"/>
      <c r="M81" s="417"/>
      <c r="N81" s="509"/>
      <c r="O81" s="510"/>
      <c r="P81" s="510"/>
      <c r="Q81" s="510"/>
      <c r="R81" s="510"/>
      <c r="S81" s="452"/>
      <c r="T81" s="461"/>
      <c r="U81" s="461"/>
      <c r="V81" s="445"/>
      <c r="W81" s="446"/>
      <c r="X81" s="447"/>
      <c r="Y81" s="502"/>
      <c r="Z81" s="456"/>
      <c r="AA81" s="457"/>
      <c r="AB81" s="457"/>
      <c r="AC81" s="457"/>
      <c r="AD81" s="457"/>
      <c r="AE81" s="379"/>
      <c r="AF81" s="464"/>
      <c r="AG81" s="461"/>
      <c r="AH81" s="445"/>
      <c r="AI81" s="446"/>
      <c r="AJ81" s="447"/>
      <c r="AK81" s="440"/>
      <c r="AL81" s="456"/>
      <c r="AM81" s="457"/>
      <c r="AN81" s="457"/>
      <c r="AO81" s="457"/>
      <c r="AP81" s="457"/>
      <c r="AQ81" s="452"/>
      <c r="AR81" s="461"/>
      <c r="AS81" s="461"/>
      <c r="AT81" s="445"/>
      <c r="AU81" s="446"/>
      <c r="AV81" s="447"/>
      <c r="AW81" s="440"/>
      <c r="AX81" s="456"/>
      <c r="AY81" s="457"/>
      <c r="AZ81" s="457"/>
      <c r="BA81" s="457"/>
      <c r="BB81" s="457"/>
      <c r="BC81" s="452"/>
      <c r="BD81" s="9"/>
    </row>
    <row r="82" spans="2:56" ht="5.15" customHeight="1" x14ac:dyDescent="0.2">
      <c r="B82" s="4"/>
      <c r="C82" s="636"/>
      <c r="D82" s="416"/>
      <c r="E82" s="416"/>
      <c r="F82" s="416"/>
      <c r="G82" s="416"/>
      <c r="H82" s="416"/>
      <c r="I82" s="416"/>
      <c r="J82" s="416"/>
      <c r="K82" s="416"/>
      <c r="L82" s="416"/>
      <c r="M82" s="417"/>
      <c r="N82" s="511"/>
      <c r="O82" s="512"/>
      <c r="P82" s="512"/>
      <c r="Q82" s="512"/>
      <c r="R82" s="512"/>
      <c r="S82" s="453"/>
      <c r="T82" s="462"/>
      <c r="U82" s="462"/>
      <c r="V82" s="448"/>
      <c r="W82" s="449"/>
      <c r="X82" s="450"/>
      <c r="Y82" s="503"/>
      <c r="Z82" s="458"/>
      <c r="AA82" s="459"/>
      <c r="AB82" s="459"/>
      <c r="AC82" s="459"/>
      <c r="AD82" s="459"/>
      <c r="AE82" s="382"/>
      <c r="AF82" s="465"/>
      <c r="AG82" s="462"/>
      <c r="AH82" s="448"/>
      <c r="AI82" s="449"/>
      <c r="AJ82" s="450"/>
      <c r="AK82" s="441"/>
      <c r="AL82" s="458"/>
      <c r="AM82" s="459"/>
      <c r="AN82" s="459"/>
      <c r="AO82" s="459"/>
      <c r="AP82" s="459"/>
      <c r="AQ82" s="453"/>
      <c r="AR82" s="462"/>
      <c r="AS82" s="462"/>
      <c r="AT82" s="448"/>
      <c r="AU82" s="449"/>
      <c r="AV82" s="450"/>
      <c r="AW82" s="441"/>
      <c r="AX82" s="458"/>
      <c r="AY82" s="459"/>
      <c r="AZ82" s="459"/>
      <c r="BA82" s="459"/>
      <c r="BB82" s="459"/>
      <c r="BC82" s="453"/>
      <c r="BD82" s="9"/>
    </row>
    <row r="83" spans="2:56" ht="5.15" customHeight="1" x14ac:dyDescent="0.2">
      <c r="B83" s="4"/>
      <c r="C83" s="633"/>
      <c r="D83" s="634"/>
      <c r="E83" s="634"/>
      <c r="F83" s="634"/>
      <c r="G83" s="634"/>
      <c r="H83" s="634"/>
      <c r="I83" s="634"/>
      <c r="J83" s="634"/>
      <c r="K83" s="634"/>
      <c r="L83" s="634"/>
      <c r="M83" s="635"/>
      <c r="N83" s="507"/>
      <c r="O83" s="508"/>
      <c r="P83" s="508"/>
      <c r="Q83" s="508"/>
      <c r="R83" s="508"/>
      <c r="S83" s="451" t="s">
        <v>13</v>
      </c>
      <c r="T83" s="460" t="s">
        <v>107</v>
      </c>
      <c r="U83" s="460"/>
      <c r="V83" s="442"/>
      <c r="W83" s="443"/>
      <c r="X83" s="444"/>
      <c r="Y83" s="501" t="s">
        <v>91</v>
      </c>
      <c r="Z83" s="454" t="str">
        <f t="shared" ref="Z83" si="4">IF($T$42="","",IF(N83="","",IF(V83="","",ROUNDDOWN(N83*V83,0))))</f>
        <v/>
      </c>
      <c r="AA83" s="455"/>
      <c r="AB83" s="455"/>
      <c r="AC83" s="455"/>
      <c r="AD83" s="455"/>
      <c r="AE83" s="376" t="s">
        <v>13</v>
      </c>
      <c r="AF83" s="463" t="s">
        <v>107</v>
      </c>
      <c r="AG83" s="460"/>
      <c r="AH83" s="442"/>
      <c r="AI83" s="443"/>
      <c r="AJ83" s="444"/>
      <c r="AK83" s="439" t="s">
        <v>91</v>
      </c>
      <c r="AL83" s="454" t="str">
        <f t="shared" ref="AL83" si="5">IF($AF$42="","",IF(N83="","",IF(AH83="","",ROUNDDOWN(N83*AH83,0))))</f>
        <v/>
      </c>
      <c r="AM83" s="455"/>
      <c r="AN83" s="455"/>
      <c r="AO83" s="455"/>
      <c r="AP83" s="455"/>
      <c r="AQ83" s="451" t="s">
        <v>13</v>
      </c>
      <c r="AR83" s="460" t="s">
        <v>107</v>
      </c>
      <c r="AS83" s="460"/>
      <c r="AT83" s="442"/>
      <c r="AU83" s="443"/>
      <c r="AV83" s="444"/>
      <c r="AW83" s="439" t="s">
        <v>91</v>
      </c>
      <c r="AX83" s="454" t="str">
        <f t="shared" ref="AX83" si="6">IF($AR$42="","",IF(N83="","",IF(AT83="","",ROUNDDOWN(N83*AT83,0))))</f>
        <v/>
      </c>
      <c r="AY83" s="455"/>
      <c r="AZ83" s="455"/>
      <c r="BA83" s="455"/>
      <c r="BB83" s="455"/>
      <c r="BC83" s="451" t="s">
        <v>13</v>
      </c>
      <c r="BD83" s="9"/>
    </row>
    <row r="84" spans="2:56" ht="5.15" customHeight="1" x14ac:dyDescent="0.2">
      <c r="B84" s="4"/>
      <c r="C84" s="636"/>
      <c r="D84" s="416"/>
      <c r="E84" s="416"/>
      <c r="F84" s="416"/>
      <c r="G84" s="416"/>
      <c r="H84" s="416"/>
      <c r="I84" s="416"/>
      <c r="J84" s="416"/>
      <c r="K84" s="416"/>
      <c r="L84" s="416"/>
      <c r="M84" s="417"/>
      <c r="N84" s="509"/>
      <c r="O84" s="510"/>
      <c r="P84" s="510"/>
      <c r="Q84" s="510"/>
      <c r="R84" s="510"/>
      <c r="S84" s="452"/>
      <c r="T84" s="461"/>
      <c r="U84" s="461"/>
      <c r="V84" s="445"/>
      <c r="W84" s="446"/>
      <c r="X84" s="447"/>
      <c r="Y84" s="502"/>
      <c r="Z84" s="456"/>
      <c r="AA84" s="457"/>
      <c r="AB84" s="457"/>
      <c r="AC84" s="457"/>
      <c r="AD84" s="457"/>
      <c r="AE84" s="379"/>
      <c r="AF84" s="464"/>
      <c r="AG84" s="461"/>
      <c r="AH84" s="445"/>
      <c r="AI84" s="446"/>
      <c r="AJ84" s="447"/>
      <c r="AK84" s="440"/>
      <c r="AL84" s="456"/>
      <c r="AM84" s="457"/>
      <c r="AN84" s="457"/>
      <c r="AO84" s="457"/>
      <c r="AP84" s="457"/>
      <c r="AQ84" s="452"/>
      <c r="AR84" s="461"/>
      <c r="AS84" s="461"/>
      <c r="AT84" s="445"/>
      <c r="AU84" s="446"/>
      <c r="AV84" s="447"/>
      <c r="AW84" s="440"/>
      <c r="AX84" s="456"/>
      <c r="AY84" s="457"/>
      <c r="AZ84" s="457"/>
      <c r="BA84" s="457"/>
      <c r="BB84" s="457"/>
      <c r="BC84" s="452"/>
      <c r="BD84" s="9"/>
    </row>
    <row r="85" spans="2:56" ht="5.15" customHeight="1" x14ac:dyDescent="0.2">
      <c r="B85" s="4"/>
      <c r="C85" s="636"/>
      <c r="D85" s="416"/>
      <c r="E85" s="416"/>
      <c r="F85" s="416"/>
      <c r="G85" s="416"/>
      <c r="H85" s="416"/>
      <c r="I85" s="416"/>
      <c r="J85" s="416"/>
      <c r="K85" s="416"/>
      <c r="L85" s="416"/>
      <c r="M85" s="417"/>
      <c r="N85" s="511"/>
      <c r="O85" s="512"/>
      <c r="P85" s="512"/>
      <c r="Q85" s="512"/>
      <c r="R85" s="512"/>
      <c r="S85" s="453"/>
      <c r="T85" s="462"/>
      <c r="U85" s="462"/>
      <c r="V85" s="448"/>
      <c r="W85" s="449"/>
      <c r="X85" s="450"/>
      <c r="Y85" s="503"/>
      <c r="Z85" s="458"/>
      <c r="AA85" s="459"/>
      <c r="AB85" s="459"/>
      <c r="AC85" s="459"/>
      <c r="AD85" s="459"/>
      <c r="AE85" s="382"/>
      <c r="AF85" s="465"/>
      <c r="AG85" s="462"/>
      <c r="AH85" s="448"/>
      <c r="AI85" s="449"/>
      <c r="AJ85" s="450"/>
      <c r="AK85" s="441"/>
      <c r="AL85" s="458"/>
      <c r="AM85" s="459"/>
      <c r="AN85" s="459"/>
      <c r="AO85" s="459"/>
      <c r="AP85" s="459"/>
      <c r="AQ85" s="453"/>
      <c r="AR85" s="462"/>
      <c r="AS85" s="462"/>
      <c r="AT85" s="448"/>
      <c r="AU85" s="449"/>
      <c r="AV85" s="450"/>
      <c r="AW85" s="441"/>
      <c r="AX85" s="458"/>
      <c r="AY85" s="459"/>
      <c r="AZ85" s="459"/>
      <c r="BA85" s="459"/>
      <c r="BB85" s="459"/>
      <c r="BC85" s="453"/>
      <c r="BD85" s="9"/>
    </row>
    <row r="86" spans="2:56" ht="5.15" customHeight="1" x14ac:dyDescent="0.2">
      <c r="B86" s="4"/>
      <c r="C86" s="633"/>
      <c r="D86" s="634"/>
      <c r="E86" s="634"/>
      <c r="F86" s="634"/>
      <c r="G86" s="634"/>
      <c r="H86" s="634"/>
      <c r="I86" s="634"/>
      <c r="J86" s="634"/>
      <c r="K86" s="634"/>
      <c r="L86" s="634"/>
      <c r="M86" s="635"/>
      <c r="N86" s="507"/>
      <c r="O86" s="508"/>
      <c r="P86" s="508"/>
      <c r="Q86" s="508"/>
      <c r="R86" s="508"/>
      <c r="S86" s="451" t="s">
        <v>13</v>
      </c>
      <c r="T86" s="460" t="s">
        <v>107</v>
      </c>
      <c r="U86" s="460"/>
      <c r="V86" s="442"/>
      <c r="W86" s="443"/>
      <c r="X86" s="444"/>
      <c r="Y86" s="501" t="s">
        <v>91</v>
      </c>
      <c r="Z86" s="454" t="str">
        <f t="shared" ref="Z86" si="7">IF($T$42="","",IF(N86="","",IF(V86="","",ROUNDDOWN(N86*V86,0))))</f>
        <v/>
      </c>
      <c r="AA86" s="455"/>
      <c r="AB86" s="455"/>
      <c r="AC86" s="455"/>
      <c r="AD86" s="455"/>
      <c r="AE86" s="376" t="s">
        <v>13</v>
      </c>
      <c r="AF86" s="463" t="s">
        <v>107</v>
      </c>
      <c r="AG86" s="460"/>
      <c r="AH86" s="442"/>
      <c r="AI86" s="443"/>
      <c r="AJ86" s="444"/>
      <c r="AK86" s="439" t="s">
        <v>91</v>
      </c>
      <c r="AL86" s="454" t="str">
        <f t="shared" ref="AL86" si="8">IF($AF$42="","",IF(N86="","",IF(AH86="","",ROUNDDOWN(N86*AH86,0))))</f>
        <v/>
      </c>
      <c r="AM86" s="455"/>
      <c r="AN86" s="455"/>
      <c r="AO86" s="455"/>
      <c r="AP86" s="455"/>
      <c r="AQ86" s="451" t="s">
        <v>13</v>
      </c>
      <c r="AR86" s="460" t="s">
        <v>107</v>
      </c>
      <c r="AS86" s="460"/>
      <c r="AT86" s="442"/>
      <c r="AU86" s="443"/>
      <c r="AV86" s="444"/>
      <c r="AW86" s="439" t="s">
        <v>91</v>
      </c>
      <c r="AX86" s="454" t="str">
        <f t="shared" ref="AX86" si="9">IF($AR$42="","",IF(N86="","",IF(AT86="","",ROUNDDOWN(N86*AT86,0))))</f>
        <v/>
      </c>
      <c r="AY86" s="455"/>
      <c r="AZ86" s="455"/>
      <c r="BA86" s="455"/>
      <c r="BB86" s="455"/>
      <c r="BC86" s="451" t="s">
        <v>13</v>
      </c>
      <c r="BD86" s="9"/>
    </row>
    <row r="87" spans="2:56" ht="5.15" customHeight="1" x14ac:dyDescent="0.2">
      <c r="B87" s="4"/>
      <c r="C87" s="636"/>
      <c r="D87" s="416"/>
      <c r="E87" s="416"/>
      <c r="F87" s="416"/>
      <c r="G87" s="416"/>
      <c r="H87" s="416"/>
      <c r="I87" s="416"/>
      <c r="J87" s="416"/>
      <c r="K87" s="416"/>
      <c r="L87" s="416"/>
      <c r="M87" s="417"/>
      <c r="N87" s="509"/>
      <c r="O87" s="510"/>
      <c r="P87" s="510"/>
      <c r="Q87" s="510"/>
      <c r="R87" s="510"/>
      <c r="S87" s="452"/>
      <c r="T87" s="461"/>
      <c r="U87" s="461"/>
      <c r="V87" s="445"/>
      <c r="W87" s="446"/>
      <c r="X87" s="447"/>
      <c r="Y87" s="502"/>
      <c r="Z87" s="456"/>
      <c r="AA87" s="457"/>
      <c r="AB87" s="457"/>
      <c r="AC87" s="457"/>
      <c r="AD87" s="457"/>
      <c r="AE87" s="379"/>
      <c r="AF87" s="464"/>
      <c r="AG87" s="461"/>
      <c r="AH87" s="445"/>
      <c r="AI87" s="446"/>
      <c r="AJ87" s="447"/>
      <c r="AK87" s="440"/>
      <c r="AL87" s="456"/>
      <c r="AM87" s="457"/>
      <c r="AN87" s="457"/>
      <c r="AO87" s="457"/>
      <c r="AP87" s="457"/>
      <c r="AQ87" s="452"/>
      <c r="AR87" s="461"/>
      <c r="AS87" s="461"/>
      <c r="AT87" s="445"/>
      <c r="AU87" s="446"/>
      <c r="AV87" s="447"/>
      <c r="AW87" s="440"/>
      <c r="AX87" s="456"/>
      <c r="AY87" s="457"/>
      <c r="AZ87" s="457"/>
      <c r="BA87" s="457"/>
      <c r="BB87" s="457"/>
      <c r="BC87" s="452"/>
      <c r="BD87" s="9"/>
    </row>
    <row r="88" spans="2:56" ht="5.15" customHeight="1" x14ac:dyDescent="0.2">
      <c r="B88" s="4"/>
      <c r="C88" s="636"/>
      <c r="D88" s="416"/>
      <c r="E88" s="416"/>
      <c r="F88" s="416"/>
      <c r="G88" s="416"/>
      <c r="H88" s="416"/>
      <c r="I88" s="416"/>
      <c r="J88" s="416"/>
      <c r="K88" s="416"/>
      <c r="L88" s="416"/>
      <c r="M88" s="417"/>
      <c r="N88" s="511"/>
      <c r="O88" s="512"/>
      <c r="P88" s="512"/>
      <c r="Q88" s="512"/>
      <c r="R88" s="512"/>
      <c r="S88" s="453"/>
      <c r="T88" s="462"/>
      <c r="U88" s="462"/>
      <c r="V88" s="448"/>
      <c r="W88" s="449"/>
      <c r="X88" s="450"/>
      <c r="Y88" s="503"/>
      <c r="Z88" s="458"/>
      <c r="AA88" s="459"/>
      <c r="AB88" s="459"/>
      <c r="AC88" s="459"/>
      <c r="AD88" s="459"/>
      <c r="AE88" s="382"/>
      <c r="AF88" s="465"/>
      <c r="AG88" s="462"/>
      <c r="AH88" s="448"/>
      <c r="AI88" s="449"/>
      <c r="AJ88" s="450"/>
      <c r="AK88" s="441"/>
      <c r="AL88" s="458"/>
      <c r="AM88" s="459"/>
      <c r="AN88" s="459"/>
      <c r="AO88" s="459"/>
      <c r="AP88" s="459"/>
      <c r="AQ88" s="453"/>
      <c r="AR88" s="462"/>
      <c r="AS88" s="462"/>
      <c r="AT88" s="448"/>
      <c r="AU88" s="449"/>
      <c r="AV88" s="450"/>
      <c r="AW88" s="441"/>
      <c r="AX88" s="458"/>
      <c r="AY88" s="459"/>
      <c r="AZ88" s="459"/>
      <c r="BA88" s="459"/>
      <c r="BB88" s="459"/>
      <c r="BC88" s="453"/>
      <c r="BD88" s="9"/>
    </row>
    <row r="89" spans="2:56" ht="5.15" customHeight="1" x14ac:dyDescent="0.2">
      <c r="B89" s="4"/>
      <c r="C89" s="633"/>
      <c r="D89" s="634"/>
      <c r="E89" s="634"/>
      <c r="F89" s="634"/>
      <c r="G89" s="634"/>
      <c r="H89" s="634"/>
      <c r="I89" s="634"/>
      <c r="J89" s="634"/>
      <c r="K89" s="634"/>
      <c r="L89" s="634"/>
      <c r="M89" s="635"/>
      <c r="N89" s="507"/>
      <c r="O89" s="508"/>
      <c r="P89" s="508"/>
      <c r="Q89" s="508"/>
      <c r="R89" s="508"/>
      <c r="S89" s="451" t="s">
        <v>13</v>
      </c>
      <c r="T89" s="460" t="s">
        <v>107</v>
      </c>
      <c r="U89" s="504"/>
      <c r="V89" s="442"/>
      <c r="W89" s="443"/>
      <c r="X89" s="444"/>
      <c r="Y89" s="439" t="s">
        <v>91</v>
      </c>
      <c r="Z89" s="454" t="str">
        <f>IF($T$42="","",IF(N89="","",IF(V89="","",ROUNDDOWN(N89*V89,0))))</f>
        <v/>
      </c>
      <c r="AA89" s="455"/>
      <c r="AB89" s="455"/>
      <c r="AC89" s="455"/>
      <c r="AD89" s="455"/>
      <c r="AE89" s="376" t="s">
        <v>13</v>
      </c>
      <c r="AF89" s="463" t="s">
        <v>107</v>
      </c>
      <c r="AG89" s="504"/>
      <c r="AH89" s="442"/>
      <c r="AI89" s="443"/>
      <c r="AJ89" s="444"/>
      <c r="AK89" s="439" t="s">
        <v>91</v>
      </c>
      <c r="AL89" s="454" t="str">
        <f>IF($AF$42="","",IF(N89="","",IF(AH89="","",ROUNDDOWN(N89*AH89,0))))</f>
        <v/>
      </c>
      <c r="AM89" s="455"/>
      <c r="AN89" s="455"/>
      <c r="AO89" s="455"/>
      <c r="AP89" s="455"/>
      <c r="AQ89" s="451" t="s">
        <v>13</v>
      </c>
      <c r="AR89" s="463" t="s">
        <v>107</v>
      </c>
      <c r="AS89" s="504"/>
      <c r="AT89" s="442"/>
      <c r="AU89" s="443"/>
      <c r="AV89" s="444"/>
      <c r="AW89" s="439" t="s">
        <v>91</v>
      </c>
      <c r="AX89" s="454" t="str">
        <f>IF($AR$42="","",IF(N89="","",IF(AT89="","",ROUNDDOWN(N89*AT89,0))))</f>
        <v/>
      </c>
      <c r="AY89" s="455"/>
      <c r="AZ89" s="455"/>
      <c r="BA89" s="455"/>
      <c r="BB89" s="455"/>
      <c r="BC89" s="451" t="s">
        <v>13</v>
      </c>
      <c r="BD89" s="9"/>
    </row>
    <row r="90" spans="2:56" ht="5.15" customHeight="1" x14ac:dyDescent="0.2">
      <c r="B90" s="4"/>
      <c r="C90" s="636"/>
      <c r="D90" s="416"/>
      <c r="E90" s="416"/>
      <c r="F90" s="416"/>
      <c r="G90" s="416"/>
      <c r="H90" s="416"/>
      <c r="I90" s="416"/>
      <c r="J90" s="416"/>
      <c r="K90" s="416"/>
      <c r="L90" s="416"/>
      <c r="M90" s="417"/>
      <c r="N90" s="509"/>
      <c r="O90" s="510"/>
      <c r="P90" s="510"/>
      <c r="Q90" s="510"/>
      <c r="R90" s="510"/>
      <c r="S90" s="452"/>
      <c r="T90" s="461"/>
      <c r="U90" s="505"/>
      <c r="V90" s="445"/>
      <c r="W90" s="446"/>
      <c r="X90" s="447"/>
      <c r="Y90" s="440"/>
      <c r="Z90" s="456"/>
      <c r="AA90" s="457"/>
      <c r="AB90" s="457"/>
      <c r="AC90" s="457"/>
      <c r="AD90" s="457"/>
      <c r="AE90" s="379"/>
      <c r="AF90" s="464"/>
      <c r="AG90" s="505"/>
      <c r="AH90" s="445"/>
      <c r="AI90" s="446"/>
      <c r="AJ90" s="447"/>
      <c r="AK90" s="440"/>
      <c r="AL90" s="456"/>
      <c r="AM90" s="457"/>
      <c r="AN90" s="457"/>
      <c r="AO90" s="457"/>
      <c r="AP90" s="457"/>
      <c r="AQ90" s="452"/>
      <c r="AR90" s="464"/>
      <c r="AS90" s="505"/>
      <c r="AT90" s="445"/>
      <c r="AU90" s="446"/>
      <c r="AV90" s="447"/>
      <c r="AW90" s="440"/>
      <c r="AX90" s="456"/>
      <c r="AY90" s="457"/>
      <c r="AZ90" s="457"/>
      <c r="BA90" s="457"/>
      <c r="BB90" s="457"/>
      <c r="BC90" s="452"/>
      <c r="BD90" s="9"/>
    </row>
    <row r="91" spans="2:56" ht="5.15" customHeight="1" x14ac:dyDescent="0.2">
      <c r="B91" s="4"/>
      <c r="C91" s="636"/>
      <c r="D91" s="416"/>
      <c r="E91" s="416"/>
      <c r="F91" s="416"/>
      <c r="G91" s="416"/>
      <c r="H91" s="416"/>
      <c r="I91" s="416"/>
      <c r="J91" s="416"/>
      <c r="K91" s="416"/>
      <c r="L91" s="416"/>
      <c r="M91" s="417"/>
      <c r="N91" s="511"/>
      <c r="O91" s="512"/>
      <c r="P91" s="512"/>
      <c r="Q91" s="512"/>
      <c r="R91" s="512"/>
      <c r="S91" s="453"/>
      <c r="T91" s="462"/>
      <c r="U91" s="506"/>
      <c r="V91" s="448"/>
      <c r="W91" s="449"/>
      <c r="X91" s="450"/>
      <c r="Y91" s="441"/>
      <c r="Z91" s="458"/>
      <c r="AA91" s="459"/>
      <c r="AB91" s="459"/>
      <c r="AC91" s="459"/>
      <c r="AD91" s="459"/>
      <c r="AE91" s="382"/>
      <c r="AF91" s="465"/>
      <c r="AG91" s="506"/>
      <c r="AH91" s="448"/>
      <c r="AI91" s="449"/>
      <c r="AJ91" s="450"/>
      <c r="AK91" s="441"/>
      <c r="AL91" s="458"/>
      <c r="AM91" s="459"/>
      <c r="AN91" s="459"/>
      <c r="AO91" s="459"/>
      <c r="AP91" s="459"/>
      <c r="AQ91" s="453"/>
      <c r="AR91" s="465"/>
      <c r="AS91" s="506"/>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 t="shared" ref="AL92" si="10">IF($AF$42="","",IF(N92="","",IF(AH92="","",ROUNDDOWN(N92*AH92,0))))</f>
        <v/>
      </c>
      <c r="AM92" s="455"/>
      <c r="AN92" s="455"/>
      <c r="AO92" s="455"/>
      <c r="AP92" s="455"/>
      <c r="AQ92" s="451" t="s">
        <v>13</v>
      </c>
      <c r="AR92" s="463" t="s">
        <v>107</v>
      </c>
      <c r="AS92" s="504"/>
      <c r="AT92" s="442"/>
      <c r="AU92" s="443"/>
      <c r="AV92" s="444"/>
      <c r="AW92" s="439" t="s">
        <v>91</v>
      </c>
      <c r="AX92" s="454" t="str">
        <f t="shared" ref="AX92" si="11">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 t="shared" ref="Z95" si="12">IF($T$42="","",IF(N95="","",IF(V95="","",ROUNDDOWN(N95*V95,0))))</f>
        <v/>
      </c>
      <c r="AA95" s="455"/>
      <c r="AB95" s="455"/>
      <c r="AC95" s="455"/>
      <c r="AD95" s="455"/>
      <c r="AE95" s="376" t="s">
        <v>13</v>
      </c>
      <c r="AF95" s="463" t="s">
        <v>107</v>
      </c>
      <c r="AG95" s="504"/>
      <c r="AH95" s="442"/>
      <c r="AI95" s="443"/>
      <c r="AJ95" s="444"/>
      <c r="AK95" s="439" t="s">
        <v>91</v>
      </c>
      <c r="AL95" s="454" t="str">
        <f t="shared" ref="AL95" si="13">IF($AF$42="","",IF(N95="","",IF(AH95="","",ROUNDDOWN(N95*AH95,0))))</f>
        <v/>
      </c>
      <c r="AM95" s="455"/>
      <c r="AN95" s="455"/>
      <c r="AO95" s="455"/>
      <c r="AP95" s="455"/>
      <c r="AQ95" s="451" t="s">
        <v>13</v>
      </c>
      <c r="AR95" s="463" t="s">
        <v>107</v>
      </c>
      <c r="AS95" s="504"/>
      <c r="AT95" s="442"/>
      <c r="AU95" s="443"/>
      <c r="AV95" s="444"/>
      <c r="AW95" s="439" t="s">
        <v>91</v>
      </c>
      <c r="AX95" s="454" t="str">
        <f t="shared" ref="AX95" si="14">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3" t="s">
        <v>107</v>
      </c>
      <c r="U98" s="504"/>
      <c r="V98" s="442"/>
      <c r="W98" s="443"/>
      <c r="X98" s="444"/>
      <c r="Y98" s="439" t="s">
        <v>91</v>
      </c>
      <c r="Z98" s="454" t="str">
        <f t="shared" ref="Z98" si="15">IF($T$42="","",IF(N98="","",IF(V98="","",ROUNDDOWN(N98*V98,0))))</f>
        <v/>
      </c>
      <c r="AA98" s="455"/>
      <c r="AB98" s="455"/>
      <c r="AC98" s="455"/>
      <c r="AD98" s="455"/>
      <c r="AE98" s="451" t="s">
        <v>13</v>
      </c>
      <c r="AF98" s="463" t="s">
        <v>107</v>
      </c>
      <c r="AG98" s="504"/>
      <c r="AH98" s="442"/>
      <c r="AI98" s="443"/>
      <c r="AJ98" s="444"/>
      <c r="AK98" s="439" t="s">
        <v>91</v>
      </c>
      <c r="AL98" s="454" t="str">
        <f t="shared" ref="AL98" si="16">IF($AF$42="","",IF(N98="","",IF(AH98="","",ROUNDDOWN(N98*AH98,0))))</f>
        <v/>
      </c>
      <c r="AM98" s="455"/>
      <c r="AN98" s="455"/>
      <c r="AO98" s="455"/>
      <c r="AP98" s="455"/>
      <c r="AQ98" s="451" t="s">
        <v>13</v>
      </c>
      <c r="AR98" s="463" t="s">
        <v>107</v>
      </c>
      <c r="AS98" s="504"/>
      <c r="AT98" s="442"/>
      <c r="AU98" s="443"/>
      <c r="AV98" s="444"/>
      <c r="AW98" s="439" t="s">
        <v>91</v>
      </c>
      <c r="AX98" s="454" t="str">
        <f t="shared" ref="AX98" si="17">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4"/>
      <c r="U99" s="505"/>
      <c r="V99" s="445"/>
      <c r="W99" s="446"/>
      <c r="X99" s="447"/>
      <c r="Y99" s="440"/>
      <c r="Z99" s="456"/>
      <c r="AA99" s="457"/>
      <c r="AB99" s="457"/>
      <c r="AC99" s="457"/>
      <c r="AD99" s="457"/>
      <c r="AE99" s="452"/>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5"/>
      <c r="U100" s="506"/>
      <c r="V100" s="448"/>
      <c r="W100" s="449"/>
      <c r="X100" s="450"/>
      <c r="Y100" s="441"/>
      <c r="Z100" s="458"/>
      <c r="AA100" s="459"/>
      <c r="AB100" s="459"/>
      <c r="AC100" s="459"/>
      <c r="AD100" s="459"/>
      <c r="AE100" s="453"/>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8">IF($T$42="","",IF(N101="","",IF(V101="","",ROUNDDOWN(N101*V101,0))))</f>
        <v/>
      </c>
      <c r="AA101" s="455"/>
      <c r="AB101" s="455"/>
      <c r="AC101" s="455"/>
      <c r="AD101" s="455"/>
      <c r="AE101" s="376" t="s">
        <v>13</v>
      </c>
      <c r="AF101" s="463" t="s">
        <v>107</v>
      </c>
      <c r="AG101" s="504"/>
      <c r="AH101" s="442"/>
      <c r="AI101" s="443"/>
      <c r="AJ101" s="444"/>
      <c r="AK101" s="439" t="s">
        <v>91</v>
      </c>
      <c r="AL101" s="454" t="str">
        <f t="shared" ref="AL101" si="19">IF($AF$42="","",IF(N101="","",IF(AH101="","",ROUNDDOWN(N101*AH101,0))))</f>
        <v/>
      </c>
      <c r="AM101" s="455"/>
      <c r="AN101" s="455"/>
      <c r="AO101" s="455"/>
      <c r="AP101" s="455"/>
      <c r="AQ101" s="451" t="s">
        <v>13</v>
      </c>
      <c r="AR101" s="463" t="s">
        <v>107</v>
      </c>
      <c r="AS101" s="504"/>
      <c r="AT101" s="442"/>
      <c r="AU101" s="443"/>
      <c r="AV101" s="444"/>
      <c r="AW101" s="439" t="s">
        <v>91</v>
      </c>
      <c r="AX101" s="454" t="str">
        <f t="shared" ref="AX101" si="20">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0</v>
      </c>
      <c r="U104" s="1174"/>
      <c r="V104" s="1174"/>
      <c r="W104" s="1174"/>
      <c r="X104" s="1174"/>
      <c r="Y104" s="1174"/>
      <c r="Z104" s="1174"/>
      <c r="AA104" s="1174"/>
      <c r="AB104" s="1174"/>
      <c r="AC104" s="1174"/>
      <c r="AD104" s="1175"/>
      <c r="AE104" s="537" t="s">
        <v>13</v>
      </c>
      <c r="AF104" s="1182" t="str">
        <f>IF(AF42="","",SUM(AL80:AP103))</f>
        <v/>
      </c>
      <c r="AG104" s="1183"/>
      <c r="AH104" s="1183"/>
      <c r="AI104" s="1183"/>
      <c r="AJ104" s="1183"/>
      <c r="AK104" s="1183"/>
      <c r="AL104" s="1183"/>
      <c r="AM104" s="1183"/>
      <c r="AN104" s="1183"/>
      <c r="AO104" s="1183"/>
      <c r="AP104" s="1184"/>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185"/>
      <c r="AG105" s="1186"/>
      <c r="AH105" s="1186"/>
      <c r="AI105" s="1186"/>
      <c r="AJ105" s="1186"/>
      <c r="AK105" s="1186"/>
      <c r="AL105" s="1186"/>
      <c r="AM105" s="1186"/>
      <c r="AN105" s="1186"/>
      <c r="AO105" s="1186"/>
      <c r="AP105" s="1187"/>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188"/>
      <c r="AG106" s="1189"/>
      <c r="AH106" s="1189"/>
      <c r="AI106" s="1189"/>
      <c r="AJ106" s="1189"/>
      <c r="AK106" s="1189"/>
      <c r="AL106" s="1189"/>
      <c r="AM106" s="1189"/>
      <c r="AN106" s="1189"/>
      <c r="AO106" s="1189"/>
      <c r="AP106" s="1190"/>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0</v>
      </c>
      <c r="U109" s="1163"/>
      <c r="V109" s="1163"/>
      <c r="W109" s="1163"/>
      <c r="X109" s="1163"/>
      <c r="Y109" s="1163"/>
      <c r="Z109" s="1163"/>
      <c r="AA109" s="1163"/>
      <c r="AB109" s="1163"/>
      <c r="AC109" s="1163"/>
      <c r="AD109" s="1164"/>
      <c r="AE109" s="645" t="s">
        <v>13</v>
      </c>
      <c r="AF109" s="1167" t="str">
        <f>IF(AF42="","",ROUNDDOWN(AF71/AF42,2))</f>
        <v/>
      </c>
      <c r="AG109" s="1167"/>
      <c r="AH109" s="1167"/>
      <c r="AI109" s="1167"/>
      <c r="AJ109" s="1167"/>
      <c r="AK109" s="1167"/>
      <c r="AL109" s="1167"/>
      <c r="AM109" s="1167"/>
      <c r="AN109" s="1167"/>
      <c r="AO109" s="1167"/>
      <c r="AP109" s="1168"/>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9"/>
      <c r="AG110" s="1159"/>
      <c r="AH110" s="1159"/>
      <c r="AI110" s="1159"/>
      <c r="AJ110" s="1159"/>
      <c r="AK110" s="1159"/>
      <c r="AL110" s="1159"/>
      <c r="AM110" s="1159"/>
      <c r="AN110" s="1159"/>
      <c r="AO110" s="1159"/>
      <c r="AP110" s="1160"/>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9"/>
      <c r="AG111" s="1159"/>
      <c r="AH111" s="1159"/>
      <c r="AI111" s="1159"/>
      <c r="AJ111" s="1159"/>
      <c r="AK111" s="1159"/>
      <c r="AL111" s="1159"/>
      <c r="AM111" s="1159"/>
      <c r="AN111" s="1159"/>
      <c r="AO111" s="1159"/>
      <c r="AP111" s="1160"/>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9"/>
      <c r="AG112" s="1159"/>
      <c r="AH112" s="1159"/>
      <c r="AI112" s="1159"/>
      <c r="AJ112" s="1159"/>
      <c r="AK112" s="1159"/>
      <c r="AL112" s="1159"/>
      <c r="AM112" s="1159"/>
      <c r="AN112" s="1159"/>
      <c r="AO112" s="1159"/>
      <c r="AP112" s="1160"/>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9"/>
      <c r="AG113" s="1169"/>
      <c r="AH113" s="1169"/>
      <c r="AI113" s="1169"/>
      <c r="AJ113" s="1169"/>
      <c r="AK113" s="1169"/>
      <c r="AL113" s="1169"/>
      <c r="AM113" s="1169"/>
      <c r="AN113" s="1169"/>
      <c r="AO113" s="1169"/>
      <c r="AP113" s="1170"/>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0</v>
      </c>
      <c r="U114" s="1153"/>
      <c r="V114" s="1153"/>
      <c r="W114" s="1153"/>
      <c r="X114" s="1153"/>
      <c r="Y114" s="1153"/>
      <c r="Z114" s="1153"/>
      <c r="AA114" s="1153"/>
      <c r="AB114" s="1153"/>
      <c r="AC114" s="1153"/>
      <c r="AD114" s="1154"/>
      <c r="AE114" s="451" t="s">
        <v>13</v>
      </c>
      <c r="AF114" s="1157" t="str">
        <f>IF(AF42="","",ROUNDDOWN(AF104/22,2))</f>
        <v/>
      </c>
      <c r="AG114" s="1157"/>
      <c r="AH114" s="1157"/>
      <c r="AI114" s="1157"/>
      <c r="AJ114" s="1157"/>
      <c r="AK114" s="1157"/>
      <c r="AL114" s="1157"/>
      <c r="AM114" s="1157"/>
      <c r="AN114" s="1157"/>
      <c r="AO114" s="1157"/>
      <c r="AP114" s="1158"/>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9"/>
      <c r="AG115" s="1159"/>
      <c r="AH115" s="1159"/>
      <c r="AI115" s="1159"/>
      <c r="AJ115" s="1159"/>
      <c r="AK115" s="1159"/>
      <c r="AL115" s="1159"/>
      <c r="AM115" s="1159"/>
      <c r="AN115" s="1159"/>
      <c r="AO115" s="1159"/>
      <c r="AP115" s="1160"/>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9"/>
      <c r="AG116" s="1159"/>
      <c r="AH116" s="1159"/>
      <c r="AI116" s="1159"/>
      <c r="AJ116" s="1159"/>
      <c r="AK116" s="1159"/>
      <c r="AL116" s="1159"/>
      <c r="AM116" s="1159"/>
      <c r="AN116" s="1159"/>
      <c r="AO116" s="1159"/>
      <c r="AP116" s="1160"/>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9"/>
      <c r="AG117" s="1159"/>
      <c r="AH117" s="1159"/>
      <c r="AI117" s="1159"/>
      <c r="AJ117" s="1159"/>
      <c r="AK117" s="1159"/>
      <c r="AL117" s="1159"/>
      <c r="AM117" s="1159"/>
      <c r="AN117" s="1159"/>
      <c r="AO117" s="1159"/>
      <c r="AP117" s="1160"/>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9"/>
      <c r="AG118" s="1159"/>
      <c r="AH118" s="1159"/>
      <c r="AI118" s="1159"/>
      <c r="AJ118" s="1159"/>
      <c r="AK118" s="1159"/>
      <c r="AL118" s="1159"/>
      <c r="AM118" s="1159"/>
      <c r="AN118" s="1159"/>
      <c r="AO118" s="1159"/>
      <c r="AP118" s="1160"/>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0</v>
      </c>
      <c r="U119" s="1144"/>
      <c r="V119" s="1144"/>
      <c r="W119" s="1144"/>
      <c r="X119" s="1144"/>
      <c r="Y119" s="1144"/>
      <c r="Z119" s="1144"/>
      <c r="AA119" s="1144"/>
      <c r="AB119" s="1144"/>
      <c r="AC119" s="1144"/>
      <c r="AD119" s="1145"/>
      <c r="AE119" s="643" t="s">
        <v>13</v>
      </c>
      <c r="AF119" s="1148" t="str">
        <f>IF(AF42="","",ROUNDDOWN(AF109+AF114,0))</f>
        <v/>
      </c>
      <c r="AG119" s="1148"/>
      <c r="AH119" s="1148"/>
      <c r="AI119" s="1148"/>
      <c r="AJ119" s="1148"/>
      <c r="AK119" s="1148"/>
      <c r="AL119" s="1148"/>
      <c r="AM119" s="1148"/>
      <c r="AN119" s="1148"/>
      <c r="AO119" s="1148"/>
      <c r="AP119" s="1149"/>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50"/>
      <c r="AG120" s="1150"/>
      <c r="AH120" s="1150"/>
      <c r="AI120" s="1150"/>
      <c r="AJ120" s="1150"/>
      <c r="AK120" s="1150"/>
      <c r="AL120" s="1150"/>
      <c r="AM120" s="1150"/>
      <c r="AN120" s="1150"/>
      <c r="AO120" s="1150"/>
      <c r="AP120" s="1137"/>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50"/>
      <c r="AG121" s="1150"/>
      <c r="AH121" s="1150"/>
      <c r="AI121" s="1150"/>
      <c r="AJ121" s="1150"/>
      <c r="AK121" s="1150"/>
      <c r="AL121" s="1150"/>
      <c r="AM121" s="1150"/>
      <c r="AN121" s="1150"/>
      <c r="AO121" s="1150"/>
      <c r="AP121" s="1137"/>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50"/>
      <c r="AG122" s="1150"/>
      <c r="AH122" s="1150"/>
      <c r="AI122" s="1150"/>
      <c r="AJ122" s="1150"/>
      <c r="AK122" s="1150"/>
      <c r="AL122" s="1150"/>
      <c r="AM122" s="1150"/>
      <c r="AN122" s="1150"/>
      <c r="AO122" s="1150"/>
      <c r="AP122" s="1137"/>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51"/>
      <c r="AG123" s="1151"/>
      <c r="AH123" s="1151"/>
      <c r="AI123" s="1151"/>
      <c r="AJ123" s="1151"/>
      <c r="AK123" s="1151"/>
      <c r="AL123" s="1151"/>
      <c r="AM123" s="1151"/>
      <c r="AN123" s="1151"/>
      <c r="AO123" s="1151"/>
      <c r="AP123" s="1139"/>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748"/>
      <c r="M126" s="749"/>
      <c r="N126" s="749"/>
      <c r="O126" s="749"/>
      <c r="P126" s="749"/>
      <c r="Q126" s="749"/>
      <c r="R126" s="645"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15" customHeight="1" x14ac:dyDescent="0.2">
      <c r="B127" s="4"/>
      <c r="C127" s="624"/>
      <c r="D127" s="523"/>
      <c r="E127" s="523"/>
      <c r="F127" s="523"/>
      <c r="G127" s="523"/>
      <c r="H127" s="523"/>
      <c r="I127" s="523"/>
      <c r="J127" s="523"/>
      <c r="K127" s="625"/>
      <c r="L127" s="750"/>
      <c r="M127" s="751"/>
      <c r="N127" s="751"/>
      <c r="O127" s="751"/>
      <c r="P127" s="751"/>
      <c r="Q127" s="751"/>
      <c r="R127" s="452"/>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15" customHeight="1" x14ac:dyDescent="0.2">
      <c r="B128" s="4"/>
      <c r="C128" s="624"/>
      <c r="D128" s="523"/>
      <c r="E128" s="523"/>
      <c r="F128" s="523"/>
      <c r="G128" s="523"/>
      <c r="H128" s="523"/>
      <c r="I128" s="523"/>
      <c r="J128" s="523"/>
      <c r="K128" s="625"/>
      <c r="L128" s="750"/>
      <c r="M128" s="751"/>
      <c r="N128" s="751"/>
      <c r="O128" s="751"/>
      <c r="P128" s="751"/>
      <c r="Q128" s="751"/>
      <c r="R128" s="452"/>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56" ht="5.15" customHeight="1" x14ac:dyDescent="0.2">
      <c r="B129" s="4"/>
      <c r="C129" s="624"/>
      <c r="D129" s="523"/>
      <c r="E129" s="523"/>
      <c r="F129" s="523"/>
      <c r="G129" s="523"/>
      <c r="H129" s="523"/>
      <c r="I129" s="523"/>
      <c r="J129" s="523"/>
      <c r="K129" s="625"/>
      <c r="L129" s="750"/>
      <c r="M129" s="751"/>
      <c r="N129" s="751"/>
      <c r="O129" s="751"/>
      <c r="P129" s="751"/>
      <c r="Q129" s="751"/>
      <c r="R129" s="452"/>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56" ht="5.15" customHeight="1" x14ac:dyDescent="0.2">
      <c r="B130" s="4"/>
      <c r="C130" s="762"/>
      <c r="D130" s="526"/>
      <c r="E130" s="526"/>
      <c r="F130" s="526"/>
      <c r="G130" s="526"/>
      <c r="H130" s="526"/>
      <c r="I130" s="526"/>
      <c r="J130" s="526"/>
      <c r="K130" s="763"/>
      <c r="L130" s="752"/>
      <c r="M130" s="753"/>
      <c r="N130" s="753"/>
      <c r="O130" s="753"/>
      <c r="P130" s="753"/>
      <c r="Q130" s="753"/>
      <c r="R130" s="45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56" ht="5.15" customHeight="1" x14ac:dyDescent="0.2">
      <c r="B131" s="4"/>
      <c r="C131" s="622" t="s">
        <v>136</v>
      </c>
      <c r="D131" s="520"/>
      <c r="E131" s="520"/>
      <c r="F131" s="520"/>
      <c r="G131" s="520"/>
      <c r="H131" s="520"/>
      <c r="I131" s="520"/>
      <c r="J131" s="520"/>
      <c r="K131" s="623"/>
      <c r="L131" s="746" t="str">
        <f>IF(L126="","",ROUNDDOWN(L126/264,0))</f>
        <v/>
      </c>
      <c r="M131" s="455"/>
      <c r="N131" s="455"/>
      <c r="O131" s="455"/>
      <c r="P131" s="455"/>
      <c r="Q131" s="455"/>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56" ht="5.15" customHeight="1" x14ac:dyDescent="0.2">
      <c r="B132" s="4"/>
      <c r="C132" s="624"/>
      <c r="D132" s="523"/>
      <c r="E132" s="523"/>
      <c r="F132" s="523"/>
      <c r="G132" s="523"/>
      <c r="H132" s="523"/>
      <c r="I132" s="523"/>
      <c r="J132" s="523"/>
      <c r="K132" s="625"/>
      <c r="L132" s="640"/>
      <c r="M132" s="457"/>
      <c r="N132" s="457"/>
      <c r="O132" s="457"/>
      <c r="P132" s="457"/>
      <c r="Q132" s="457"/>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56" ht="5.15" customHeight="1" x14ac:dyDescent="0.2">
      <c r="B133" s="4"/>
      <c r="C133" s="624"/>
      <c r="D133" s="523"/>
      <c r="E133" s="523"/>
      <c r="F133" s="523"/>
      <c r="G133" s="523"/>
      <c r="H133" s="523"/>
      <c r="I133" s="523"/>
      <c r="J133" s="523"/>
      <c r="K133" s="625"/>
      <c r="L133" s="640"/>
      <c r="M133" s="457"/>
      <c r="N133" s="457"/>
      <c r="O133" s="457"/>
      <c r="P133" s="457"/>
      <c r="Q133" s="457"/>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row>
    <row r="134" spans="2:56" ht="5.15" customHeight="1" x14ac:dyDescent="0.2">
      <c r="B134" s="4"/>
      <c r="C134" s="624"/>
      <c r="D134" s="523"/>
      <c r="E134" s="523"/>
      <c r="F134" s="523"/>
      <c r="G134" s="523"/>
      <c r="H134" s="523"/>
      <c r="I134" s="523"/>
      <c r="J134" s="523"/>
      <c r="K134" s="625"/>
      <c r="L134" s="640"/>
      <c r="M134" s="457"/>
      <c r="N134" s="457"/>
      <c r="O134" s="457"/>
      <c r="P134" s="457"/>
      <c r="Q134" s="457"/>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56" ht="5.15" customHeight="1" x14ac:dyDescent="0.2">
      <c r="B135" s="4"/>
      <c r="C135" s="624"/>
      <c r="D135" s="523"/>
      <c r="E135" s="523"/>
      <c r="F135" s="523"/>
      <c r="G135" s="523"/>
      <c r="H135" s="523"/>
      <c r="I135" s="523"/>
      <c r="J135" s="523"/>
      <c r="K135" s="625"/>
      <c r="L135" s="640"/>
      <c r="M135" s="457"/>
      <c r="N135" s="457"/>
      <c r="O135" s="457"/>
      <c r="P135" s="457"/>
      <c r="Q135" s="457"/>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56" ht="5.15" customHeight="1" x14ac:dyDescent="0.2">
      <c r="B136" s="4"/>
      <c r="C136" s="624"/>
      <c r="D136" s="523"/>
      <c r="E136" s="523"/>
      <c r="F136" s="523"/>
      <c r="G136" s="523"/>
      <c r="H136" s="523"/>
      <c r="I136" s="523"/>
      <c r="J136" s="523"/>
      <c r="K136" s="625"/>
      <c r="L136" s="640"/>
      <c r="M136" s="457"/>
      <c r="N136" s="457"/>
      <c r="O136" s="457"/>
      <c r="P136" s="457"/>
      <c r="Q136" s="457"/>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56" ht="5.15" customHeight="1" thickBot="1" x14ac:dyDescent="0.25">
      <c r="B137" s="4"/>
      <c r="C137" s="626"/>
      <c r="D137" s="627"/>
      <c r="E137" s="627"/>
      <c r="F137" s="627"/>
      <c r="G137" s="627"/>
      <c r="H137" s="627"/>
      <c r="I137" s="627"/>
      <c r="J137" s="627"/>
      <c r="K137" s="628"/>
      <c r="L137" s="642"/>
      <c r="M137" s="747"/>
      <c r="N137" s="747"/>
      <c r="O137" s="747"/>
      <c r="P137" s="747"/>
      <c r="Q137" s="747"/>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56"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56"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56"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0</v>
      </c>
      <c r="U140" s="1130"/>
      <c r="V140" s="1130"/>
      <c r="W140" s="1130"/>
      <c r="X140" s="1130"/>
      <c r="Y140" s="1130"/>
      <c r="Z140" s="1130"/>
      <c r="AA140" s="1130"/>
      <c r="AB140" s="1130"/>
      <c r="AC140" s="1130"/>
      <c r="AD140" s="1130"/>
      <c r="AE140" s="575" t="s">
        <v>13</v>
      </c>
      <c r="AF140" s="1135" t="str">
        <f>IF(AF42="","",IF(AF119&gt;=IF($L$126="",0,$L$131),AF119,$L$131))</f>
        <v/>
      </c>
      <c r="AG140" s="1136"/>
      <c r="AH140" s="1136"/>
      <c r="AI140" s="1136"/>
      <c r="AJ140" s="1136"/>
      <c r="AK140" s="1136"/>
      <c r="AL140" s="1136"/>
      <c r="AM140" s="1136"/>
      <c r="AN140" s="1136"/>
      <c r="AO140" s="1136"/>
      <c r="AP140" s="1136"/>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56"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7"/>
      <c r="AG141" s="1138"/>
      <c r="AH141" s="1138"/>
      <c r="AI141" s="1138"/>
      <c r="AJ141" s="1138"/>
      <c r="AK141" s="1138"/>
      <c r="AL141" s="1138"/>
      <c r="AM141" s="1138"/>
      <c r="AN141" s="1138"/>
      <c r="AO141" s="1138"/>
      <c r="AP141" s="1138"/>
      <c r="AQ141" s="379"/>
      <c r="AR141" s="1137"/>
      <c r="AS141" s="1138"/>
      <c r="AT141" s="1138"/>
      <c r="AU141" s="1138"/>
      <c r="AV141" s="1138"/>
      <c r="AW141" s="1138"/>
      <c r="AX141" s="1138"/>
      <c r="AY141" s="1138"/>
      <c r="AZ141" s="1138"/>
      <c r="BA141" s="1138"/>
      <c r="BB141" s="1138"/>
      <c r="BC141" s="452"/>
      <c r="BD141" s="9"/>
    </row>
    <row r="142" spans="2:56"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7"/>
      <c r="AG142" s="1138"/>
      <c r="AH142" s="1138"/>
      <c r="AI142" s="1138"/>
      <c r="AJ142" s="1138"/>
      <c r="AK142" s="1138"/>
      <c r="AL142" s="1138"/>
      <c r="AM142" s="1138"/>
      <c r="AN142" s="1138"/>
      <c r="AO142" s="1138"/>
      <c r="AP142" s="1138"/>
      <c r="AQ142" s="379"/>
      <c r="AR142" s="1137"/>
      <c r="AS142" s="1138"/>
      <c r="AT142" s="1138"/>
      <c r="AU142" s="1138"/>
      <c r="AV142" s="1138"/>
      <c r="AW142" s="1138"/>
      <c r="AX142" s="1138"/>
      <c r="AY142" s="1138"/>
      <c r="AZ142" s="1138"/>
      <c r="BA142" s="1138"/>
      <c r="BB142" s="1138"/>
      <c r="BC142" s="452"/>
      <c r="BD142" s="9"/>
    </row>
    <row r="143" spans="2:56"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7"/>
      <c r="AG143" s="1138"/>
      <c r="AH143" s="1138"/>
      <c r="AI143" s="1138"/>
      <c r="AJ143" s="1138"/>
      <c r="AK143" s="1138"/>
      <c r="AL143" s="1138"/>
      <c r="AM143" s="1138"/>
      <c r="AN143" s="1138"/>
      <c r="AO143" s="1138"/>
      <c r="AP143" s="1138"/>
      <c r="AQ143" s="379"/>
      <c r="AR143" s="1137"/>
      <c r="AS143" s="1138"/>
      <c r="AT143" s="1138"/>
      <c r="AU143" s="1138"/>
      <c r="AV143" s="1138"/>
      <c r="AW143" s="1138"/>
      <c r="AX143" s="1138"/>
      <c r="AY143" s="1138"/>
      <c r="AZ143" s="1138"/>
      <c r="BA143" s="1138"/>
      <c r="BB143" s="1138"/>
      <c r="BC143" s="452"/>
      <c r="BD143" s="9"/>
    </row>
    <row r="144" spans="2:56"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7"/>
      <c r="AG144" s="1138"/>
      <c r="AH144" s="1138"/>
      <c r="AI144" s="1138"/>
      <c r="AJ144" s="1138"/>
      <c r="AK144" s="1138"/>
      <c r="AL144" s="1138"/>
      <c r="AM144" s="1138"/>
      <c r="AN144" s="1138"/>
      <c r="AO144" s="1138"/>
      <c r="AP144" s="1138"/>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7"/>
      <c r="AG145" s="1138"/>
      <c r="AH145" s="1138"/>
      <c r="AI145" s="1138"/>
      <c r="AJ145" s="1138"/>
      <c r="AK145" s="1138"/>
      <c r="AL145" s="1138"/>
      <c r="AM145" s="1138"/>
      <c r="AN145" s="1138"/>
      <c r="AO145" s="1138"/>
      <c r="AP145" s="1138"/>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9"/>
      <c r="AG146" s="1140"/>
      <c r="AH146" s="1140"/>
      <c r="AI146" s="1140"/>
      <c r="AJ146" s="1140"/>
      <c r="AK146" s="1140"/>
      <c r="AL146" s="1140"/>
      <c r="AM146" s="1140"/>
      <c r="AN146" s="1140"/>
      <c r="AO146" s="1140"/>
      <c r="AP146" s="1140"/>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178</v>
      </c>
      <c r="K159" s="1090"/>
      <c r="L159" s="1090"/>
      <c r="M159" s="1090"/>
      <c r="N159" s="1090"/>
      <c r="O159" s="1091"/>
      <c r="P159" s="1098" t="s">
        <v>183</v>
      </c>
      <c r="Q159" s="1099"/>
      <c r="R159" s="1099"/>
      <c r="S159" s="1099"/>
      <c r="T159" s="1099"/>
      <c r="U159" s="1099"/>
      <c r="V159" s="1099"/>
      <c r="W159" s="1099"/>
      <c r="X159" s="1099"/>
      <c r="Y159" s="1099"/>
      <c r="Z159" s="1099"/>
      <c r="AA159" s="1099"/>
      <c r="AB159" s="1099"/>
      <c r="AC159" s="1099"/>
      <c r="AD159" s="1099"/>
      <c r="AE159" s="1099"/>
      <c r="AF159" s="1099"/>
      <c r="AG159" s="1099"/>
      <c r="AH159" s="1099"/>
      <c r="AI159" s="1099"/>
      <c r="AJ159" s="1099"/>
      <c r="AK159" s="1099"/>
      <c r="AL159" s="1099"/>
      <c r="AM159" s="1099"/>
      <c r="AN159" s="1099"/>
      <c r="AO159" s="1099"/>
      <c r="AP159" s="1099"/>
      <c r="AQ159" s="1099"/>
      <c r="AR159" s="1099"/>
      <c r="AS159" s="1099"/>
      <c r="AT159" s="1099"/>
      <c r="AU159" s="1099"/>
      <c r="AV159" s="1099"/>
      <c r="AW159" s="1099"/>
      <c r="AX159" s="1099"/>
      <c r="AY159" s="1099"/>
      <c r="AZ159" s="1099"/>
      <c r="BA159" s="1099"/>
      <c r="BB159" s="1099"/>
      <c r="BC159" s="1099"/>
      <c r="BD159" s="1100"/>
    </row>
    <row r="160" spans="2:56" ht="5.15" customHeight="1" x14ac:dyDescent="0.2">
      <c r="B160" s="1085"/>
      <c r="C160" s="1086"/>
      <c r="D160" s="1086"/>
      <c r="E160" s="1086"/>
      <c r="F160" s="1086"/>
      <c r="G160" s="1086"/>
      <c r="H160" s="1086"/>
      <c r="I160" s="1086"/>
      <c r="J160" s="1092"/>
      <c r="K160" s="1093"/>
      <c r="L160" s="1093"/>
      <c r="M160" s="1093"/>
      <c r="N160" s="1093"/>
      <c r="O160" s="1094"/>
      <c r="P160" s="1101"/>
      <c r="Q160" s="1102"/>
      <c r="R160" s="1102"/>
      <c r="S160" s="1102"/>
      <c r="T160" s="1102"/>
      <c r="U160" s="1102"/>
      <c r="V160" s="1102"/>
      <c r="W160" s="1102"/>
      <c r="X160" s="1102"/>
      <c r="Y160" s="1102"/>
      <c r="Z160" s="1102"/>
      <c r="AA160" s="1102"/>
      <c r="AB160" s="1102"/>
      <c r="AC160" s="1102"/>
      <c r="AD160" s="1102"/>
      <c r="AE160" s="1102"/>
      <c r="AF160" s="1102"/>
      <c r="AG160" s="1102"/>
      <c r="AH160" s="1102"/>
      <c r="AI160" s="1102"/>
      <c r="AJ160" s="1102"/>
      <c r="AK160" s="1102"/>
      <c r="AL160" s="1102"/>
      <c r="AM160" s="1102"/>
      <c r="AN160" s="1102"/>
      <c r="AO160" s="1102"/>
      <c r="AP160" s="1102"/>
      <c r="AQ160" s="1102"/>
      <c r="AR160" s="1102"/>
      <c r="AS160" s="1102"/>
      <c r="AT160" s="1102"/>
      <c r="AU160" s="1102"/>
      <c r="AV160" s="1102"/>
      <c r="AW160" s="1102"/>
      <c r="AX160" s="1102"/>
      <c r="AY160" s="1102"/>
      <c r="AZ160" s="1102"/>
      <c r="BA160" s="1102"/>
      <c r="BB160" s="1102"/>
      <c r="BC160" s="1102"/>
      <c r="BD160" s="1103"/>
    </row>
    <row r="161" spans="2:60" ht="5.15" customHeight="1" x14ac:dyDescent="0.2">
      <c r="B161" s="1085"/>
      <c r="C161" s="1086"/>
      <c r="D161" s="1086"/>
      <c r="E161" s="1086"/>
      <c r="F161" s="1086"/>
      <c r="G161" s="1086"/>
      <c r="H161" s="1086"/>
      <c r="I161" s="1086"/>
      <c r="J161" s="1092"/>
      <c r="K161" s="1093"/>
      <c r="L161" s="1093"/>
      <c r="M161" s="1093"/>
      <c r="N161" s="1093"/>
      <c r="O161" s="1094"/>
      <c r="P161" s="1101"/>
      <c r="Q161" s="1102"/>
      <c r="R161" s="1102"/>
      <c r="S161" s="1102"/>
      <c r="T161" s="1102"/>
      <c r="U161" s="1102"/>
      <c r="V161" s="1102"/>
      <c r="W161" s="1102"/>
      <c r="X161" s="1102"/>
      <c r="Y161" s="1102"/>
      <c r="Z161" s="1102"/>
      <c r="AA161" s="1102"/>
      <c r="AB161" s="1102"/>
      <c r="AC161" s="1102"/>
      <c r="AD161" s="1102"/>
      <c r="AE161" s="1102"/>
      <c r="AF161" s="1102"/>
      <c r="AG161" s="1102"/>
      <c r="AH161" s="1102"/>
      <c r="AI161" s="1102"/>
      <c r="AJ161" s="1102"/>
      <c r="AK161" s="1102"/>
      <c r="AL161" s="1102"/>
      <c r="AM161" s="1102"/>
      <c r="AN161" s="1102"/>
      <c r="AO161" s="1102"/>
      <c r="AP161" s="1102"/>
      <c r="AQ161" s="1102"/>
      <c r="AR161" s="1102"/>
      <c r="AS161" s="1102"/>
      <c r="AT161" s="1102"/>
      <c r="AU161" s="1102"/>
      <c r="AV161" s="1102"/>
      <c r="AW161" s="1102"/>
      <c r="AX161" s="1102"/>
      <c r="AY161" s="1102"/>
      <c r="AZ161" s="1102"/>
      <c r="BA161" s="1102"/>
      <c r="BB161" s="1102"/>
      <c r="BC161" s="1102"/>
      <c r="BD161" s="1103"/>
    </row>
    <row r="162" spans="2:60" ht="5.15" customHeight="1" thickBot="1" x14ac:dyDescent="0.25">
      <c r="B162" s="1087"/>
      <c r="C162" s="1088"/>
      <c r="D162" s="1088"/>
      <c r="E162" s="1088"/>
      <c r="F162" s="1088"/>
      <c r="G162" s="1088"/>
      <c r="H162" s="1088"/>
      <c r="I162" s="1088"/>
      <c r="J162" s="1095"/>
      <c r="K162" s="1096"/>
      <c r="L162" s="1096"/>
      <c r="M162" s="1096"/>
      <c r="N162" s="1096"/>
      <c r="O162" s="1097"/>
      <c r="P162" s="1104"/>
      <c r="Q162" s="1105"/>
      <c r="R162" s="1105"/>
      <c r="S162" s="1105"/>
      <c r="T162" s="1105"/>
      <c r="U162" s="1105"/>
      <c r="V162" s="1105"/>
      <c r="W162" s="1105"/>
      <c r="X162" s="1105"/>
      <c r="Y162" s="1105"/>
      <c r="Z162" s="1105"/>
      <c r="AA162" s="1105"/>
      <c r="AB162" s="1105"/>
      <c r="AC162" s="1105"/>
      <c r="AD162" s="1105"/>
      <c r="AE162" s="1105"/>
      <c r="AF162" s="1105"/>
      <c r="AG162" s="1105"/>
      <c r="AH162" s="1105"/>
      <c r="AI162" s="1105"/>
      <c r="AJ162" s="1105"/>
      <c r="AK162" s="1105"/>
      <c r="AL162" s="1105"/>
      <c r="AM162" s="1105"/>
      <c r="AN162" s="1105"/>
      <c r="AO162" s="1105"/>
      <c r="AP162" s="1105"/>
      <c r="AQ162" s="1105"/>
      <c r="AR162" s="1105"/>
      <c r="AS162" s="1105"/>
      <c r="AT162" s="1105"/>
      <c r="AU162" s="1105"/>
      <c r="AV162" s="1105"/>
      <c r="AW162" s="1105"/>
      <c r="AX162" s="1105"/>
      <c r="AY162" s="1105"/>
      <c r="AZ162" s="1105"/>
      <c r="BA162" s="1105"/>
      <c r="BB162" s="1105"/>
      <c r="BC162" s="1105"/>
      <c r="BD162" s="1106"/>
    </row>
    <row r="163" spans="2:60" ht="5.15" customHeight="1" thickTop="1" x14ac:dyDescent="0.2">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9"/>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9"/>
    </row>
    <row r="165" spans="2:60" ht="11" x14ac:dyDescent="0.2">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9"/>
    </row>
    <row r="166" spans="2:60" ht="5.15" customHeight="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15" customHeight="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20000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215"/>
      <c r="D173" s="215"/>
      <c r="E173" s="215"/>
      <c r="F173" s="215"/>
      <c r="G173" s="215"/>
      <c r="H173" s="215"/>
      <c r="I173" s="215"/>
      <c r="J173" s="215"/>
      <c r="K173" s="215"/>
      <c r="L173" s="215"/>
      <c r="M173" s="52"/>
      <c r="N173" s="52"/>
      <c r="O173" s="52"/>
      <c r="P173" s="52"/>
      <c r="Q173" s="52"/>
      <c r="R173" s="52"/>
      <c r="S173" s="52"/>
      <c r="T173" s="52"/>
      <c r="U173" s="197"/>
      <c r="V173" s="197"/>
      <c r="W173" s="197"/>
      <c r="X173" s="197"/>
      <c r="Y173" s="197"/>
      <c r="Z173" s="197"/>
      <c r="AA173" s="197"/>
      <c r="AB173" s="199"/>
      <c r="AC173" s="199"/>
      <c r="AD173" s="199"/>
      <c r="AE173" s="199"/>
      <c r="AF173" s="199"/>
      <c r="AG173" s="199"/>
      <c r="AH173" s="199"/>
      <c r="AI173" s="199"/>
      <c r="AJ173" s="199"/>
      <c r="AK173" s="53"/>
      <c r="AL173" s="53"/>
      <c r="AM173" s="53"/>
      <c r="AN173" s="53"/>
      <c r="AO173" s="53"/>
      <c r="AP173" s="53"/>
      <c r="AQ173" s="53"/>
      <c r="AR173" s="53"/>
      <c r="AS173" s="197"/>
      <c r="AT173" s="197"/>
      <c r="AU173" s="225"/>
      <c r="AV173" s="225"/>
      <c r="AW173" s="159"/>
      <c r="AX173" s="225"/>
      <c r="AY173" s="225"/>
      <c r="AZ173" s="225"/>
      <c r="BA173" s="225"/>
      <c r="BB173" s="225"/>
      <c r="BC173" s="225"/>
      <c r="BD173" s="9"/>
      <c r="BH173" s="208"/>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13333</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15" customHeight="1" x14ac:dyDescent="0.2">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 x14ac:dyDescent="0.2">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23</v>
      </c>
      <c r="U189" s="1117"/>
      <c r="V189" s="1117"/>
      <c r="W189" s="1117"/>
      <c r="X189" s="1117"/>
      <c r="Y189" s="1117"/>
      <c r="Z189" s="1117"/>
      <c r="AA189" s="1117"/>
      <c r="AB189" s="1117"/>
      <c r="AC189" s="1117"/>
      <c r="AD189" s="513" t="s">
        <v>8</v>
      </c>
      <c r="AE189" s="514"/>
      <c r="AF189" s="495" t="str">
        <f>IF(AF42="","",IF($X$175&gt;AF140,AF42,0))</f>
        <v/>
      </c>
      <c r="AG189" s="496"/>
      <c r="AH189" s="496"/>
      <c r="AI189" s="496"/>
      <c r="AJ189" s="496"/>
      <c r="AK189" s="496"/>
      <c r="AL189" s="496"/>
      <c r="AM189" s="496"/>
      <c r="AN189" s="496"/>
      <c r="AO189" s="496"/>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497"/>
      <c r="AG190" s="498"/>
      <c r="AH190" s="498"/>
      <c r="AI190" s="498"/>
      <c r="AJ190" s="498"/>
      <c r="AK190" s="498"/>
      <c r="AL190" s="498"/>
      <c r="AM190" s="498"/>
      <c r="AN190" s="498"/>
      <c r="AO190" s="498"/>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497"/>
      <c r="AG191" s="498"/>
      <c r="AH191" s="498"/>
      <c r="AI191" s="498"/>
      <c r="AJ191" s="498"/>
      <c r="AK191" s="498"/>
      <c r="AL191" s="498"/>
      <c r="AM191" s="498"/>
      <c r="AN191" s="498"/>
      <c r="AO191" s="498"/>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497"/>
      <c r="AG192" s="498"/>
      <c r="AH192" s="498"/>
      <c r="AI192" s="498"/>
      <c r="AJ192" s="498"/>
      <c r="AK192" s="498"/>
      <c r="AL192" s="498"/>
      <c r="AM192" s="498"/>
      <c r="AN192" s="498"/>
      <c r="AO192" s="498"/>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497"/>
      <c r="AG193" s="498"/>
      <c r="AH193" s="498"/>
      <c r="AI193" s="498"/>
      <c r="AJ193" s="498"/>
      <c r="AK193" s="498"/>
      <c r="AL193" s="498"/>
      <c r="AM193" s="498"/>
      <c r="AN193" s="498"/>
      <c r="AO193" s="498"/>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497"/>
      <c r="AG194" s="498"/>
      <c r="AH194" s="498"/>
      <c r="AI194" s="498"/>
      <c r="AJ194" s="498"/>
      <c r="AK194" s="498"/>
      <c r="AL194" s="498"/>
      <c r="AM194" s="498"/>
      <c r="AN194" s="498"/>
      <c r="AO194" s="498"/>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499"/>
      <c r="AG195" s="500"/>
      <c r="AH195" s="500"/>
      <c r="AI195" s="500"/>
      <c r="AJ195" s="500"/>
      <c r="AK195" s="500"/>
      <c r="AL195" s="500"/>
      <c r="AM195" s="500"/>
      <c r="AN195" s="500"/>
      <c r="AO195" s="500"/>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0</v>
      </c>
      <c r="U196" s="1117"/>
      <c r="V196" s="1117"/>
      <c r="W196" s="1117"/>
      <c r="X196" s="1117"/>
      <c r="Y196" s="1117"/>
      <c r="Z196" s="1117"/>
      <c r="AA196" s="1117"/>
      <c r="AB196" s="1117"/>
      <c r="AC196" s="1117"/>
      <c r="AD196" s="513" t="s">
        <v>13</v>
      </c>
      <c r="AE196" s="514"/>
      <c r="AF196" s="495" t="str">
        <f>IF(AF42="","",AF140*AF189)</f>
        <v/>
      </c>
      <c r="AG196" s="496"/>
      <c r="AH196" s="496"/>
      <c r="AI196" s="496"/>
      <c r="AJ196" s="496"/>
      <c r="AK196" s="496"/>
      <c r="AL196" s="496"/>
      <c r="AM196" s="496"/>
      <c r="AN196" s="496"/>
      <c r="AO196" s="496"/>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497"/>
      <c r="AG197" s="498"/>
      <c r="AH197" s="498"/>
      <c r="AI197" s="498"/>
      <c r="AJ197" s="498"/>
      <c r="AK197" s="498"/>
      <c r="AL197" s="498"/>
      <c r="AM197" s="498"/>
      <c r="AN197" s="498"/>
      <c r="AO197" s="498"/>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497"/>
      <c r="AG198" s="498"/>
      <c r="AH198" s="498"/>
      <c r="AI198" s="498"/>
      <c r="AJ198" s="498"/>
      <c r="AK198" s="498"/>
      <c r="AL198" s="498"/>
      <c r="AM198" s="498"/>
      <c r="AN198" s="498"/>
      <c r="AO198" s="498"/>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497"/>
      <c r="AG199" s="498"/>
      <c r="AH199" s="498"/>
      <c r="AI199" s="498"/>
      <c r="AJ199" s="498"/>
      <c r="AK199" s="498"/>
      <c r="AL199" s="498"/>
      <c r="AM199" s="498"/>
      <c r="AN199" s="498"/>
      <c r="AO199" s="498"/>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497"/>
      <c r="AG200" s="498"/>
      <c r="AH200" s="498"/>
      <c r="AI200" s="498"/>
      <c r="AJ200" s="498"/>
      <c r="AK200" s="498"/>
      <c r="AL200" s="498"/>
      <c r="AM200" s="498"/>
      <c r="AN200" s="498"/>
      <c r="AO200" s="498"/>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499"/>
      <c r="AG201" s="500"/>
      <c r="AH201" s="500"/>
      <c r="AI201" s="500"/>
      <c r="AJ201" s="500"/>
      <c r="AK201" s="500"/>
      <c r="AL201" s="500"/>
      <c r="AM201" s="500"/>
      <c r="AN201" s="500"/>
      <c r="AO201" s="500"/>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495">
        <f>IF($AS$30="","",SUM(T189,AF189,AR189))</f>
        <v>23</v>
      </c>
      <c r="AS203" s="496"/>
      <c r="AT203" s="496"/>
      <c r="AU203" s="496"/>
      <c r="AV203" s="496"/>
      <c r="AW203" s="496"/>
      <c r="AX203" s="496"/>
      <c r="AY203" s="496"/>
      <c r="AZ203" s="496"/>
      <c r="BA203" s="496"/>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497"/>
      <c r="AS204" s="498"/>
      <c r="AT204" s="498"/>
      <c r="AU204" s="498"/>
      <c r="AV204" s="498"/>
      <c r="AW204" s="498"/>
      <c r="AX204" s="498"/>
      <c r="AY204" s="498"/>
      <c r="AZ204" s="498"/>
      <c r="BA204" s="498"/>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497"/>
      <c r="AS205" s="498"/>
      <c r="AT205" s="498"/>
      <c r="AU205" s="498"/>
      <c r="AV205" s="498"/>
      <c r="AW205" s="498"/>
      <c r="AX205" s="498"/>
      <c r="AY205" s="498"/>
      <c r="AZ205" s="498"/>
      <c r="BA205" s="498"/>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497"/>
      <c r="AS206" s="498"/>
      <c r="AT206" s="498"/>
      <c r="AU206" s="498"/>
      <c r="AV206" s="498"/>
      <c r="AW206" s="498"/>
      <c r="AX206" s="498"/>
      <c r="AY206" s="498"/>
      <c r="AZ206" s="498"/>
      <c r="BA206" s="498"/>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497"/>
      <c r="AS207" s="498"/>
      <c r="AT207" s="498"/>
      <c r="AU207" s="498"/>
      <c r="AV207" s="498"/>
      <c r="AW207" s="498"/>
      <c r="AX207" s="498"/>
      <c r="AY207" s="498"/>
      <c r="AZ207" s="498"/>
      <c r="BA207" s="498"/>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499"/>
      <c r="AS208" s="500"/>
      <c r="AT208" s="500"/>
      <c r="AU208" s="500"/>
      <c r="AV208" s="500"/>
      <c r="AW208" s="500"/>
      <c r="AX208" s="500"/>
      <c r="AY208" s="500"/>
      <c r="AZ208" s="500"/>
      <c r="BA208" s="500"/>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495">
        <f>IF($AS$30="","",SUM(T196,AF196,AR196))</f>
        <v>0</v>
      </c>
      <c r="AS209" s="496"/>
      <c r="AT209" s="496"/>
      <c r="AU209" s="496"/>
      <c r="AV209" s="496"/>
      <c r="AW209" s="496"/>
      <c r="AX209" s="496"/>
      <c r="AY209" s="496"/>
      <c r="AZ209" s="496"/>
      <c r="BA209" s="496"/>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497"/>
      <c r="AS210" s="498"/>
      <c r="AT210" s="498"/>
      <c r="AU210" s="498"/>
      <c r="AV210" s="498"/>
      <c r="AW210" s="498"/>
      <c r="AX210" s="498"/>
      <c r="AY210" s="498"/>
      <c r="AZ210" s="498"/>
      <c r="BA210" s="498"/>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497"/>
      <c r="AS211" s="498"/>
      <c r="AT211" s="498"/>
      <c r="AU211" s="498"/>
      <c r="AV211" s="498"/>
      <c r="AW211" s="498"/>
      <c r="AX211" s="498"/>
      <c r="AY211" s="498"/>
      <c r="AZ211" s="498"/>
      <c r="BA211" s="498"/>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497"/>
      <c r="AS212" s="498"/>
      <c r="AT212" s="498"/>
      <c r="AU212" s="498"/>
      <c r="AV212" s="498"/>
      <c r="AW212" s="498"/>
      <c r="AX212" s="498"/>
      <c r="AY212" s="498"/>
      <c r="AZ212" s="498"/>
      <c r="BA212" s="498"/>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497"/>
      <c r="AS213" s="498"/>
      <c r="AT213" s="498"/>
      <c r="AU213" s="498"/>
      <c r="AV213" s="498"/>
      <c r="AW213" s="498"/>
      <c r="AX213" s="498"/>
      <c r="AY213" s="498"/>
      <c r="AZ213" s="498"/>
      <c r="BA213" s="498"/>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499"/>
      <c r="AS214" s="500"/>
      <c r="AT214" s="500"/>
      <c r="AU214" s="500"/>
      <c r="AV214" s="500"/>
      <c r="AW214" s="500"/>
      <c r="AX214" s="500"/>
      <c r="AY214" s="500"/>
      <c r="AZ214" s="500"/>
      <c r="BA214" s="500"/>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306659</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15" customHeight="1" x14ac:dyDescent="0.2">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07"/>
      <c r="AU248" s="207"/>
      <c r="AV248" s="207"/>
      <c r="AW248" s="207"/>
      <c r="AX248" s="207"/>
      <c r="AY248" s="207"/>
      <c r="AZ248" s="207"/>
      <c r="BA248" s="207"/>
      <c r="BB248" s="214"/>
      <c r="BC248" s="204"/>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07"/>
      <c r="AU249" s="207"/>
      <c r="AV249" s="207"/>
      <c r="AW249" s="207"/>
      <c r="AX249" s="207"/>
      <c r="AY249" s="207"/>
      <c r="AZ249" s="207"/>
      <c r="BA249" s="207"/>
      <c r="BB249" s="214"/>
      <c r="BC249" s="204"/>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07"/>
      <c r="AU250" s="207"/>
      <c r="AV250" s="207"/>
      <c r="AW250" s="207"/>
      <c r="AX250" s="207"/>
      <c r="AY250" s="207"/>
      <c r="AZ250" s="207"/>
      <c r="BA250" s="207"/>
      <c r="BB250" s="214"/>
      <c r="BC250" s="204"/>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07"/>
      <c r="AU251" s="207"/>
      <c r="AV251" s="207"/>
      <c r="AW251" s="207"/>
      <c r="AX251" s="207"/>
      <c r="AY251" s="207"/>
      <c r="AZ251" s="207"/>
      <c r="BA251" s="207"/>
      <c r="BB251" s="214"/>
      <c r="BC251" s="204"/>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07"/>
      <c r="AU252" s="207"/>
      <c r="AV252" s="207"/>
      <c r="AW252" s="207"/>
      <c r="AX252" s="207"/>
      <c r="AY252" s="207"/>
      <c r="AZ252" s="207"/>
      <c r="BA252" s="207"/>
      <c r="BB252" s="214"/>
      <c r="BC252" s="204"/>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07"/>
      <c r="AU253" s="207"/>
      <c r="AV253" s="207"/>
      <c r="AW253" s="207"/>
      <c r="AX253" s="207"/>
      <c r="AY253" s="207"/>
      <c r="AZ253" s="207"/>
      <c r="BA253" s="207"/>
      <c r="BB253" s="214"/>
      <c r="BC253" s="204"/>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4">
    <mergeCell ref="C8:E8"/>
    <mergeCell ref="F8:H8"/>
    <mergeCell ref="I8:J8"/>
    <mergeCell ref="K8:M8"/>
    <mergeCell ref="N8:O8"/>
    <mergeCell ref="C10:E14"/>
    <mergeCell ref="F10:H14"/>
    <mergeCell ref="I10:J14"/>
    <mergeCell ref="K10:M14"/>
    <mergeCell ref="N10:O14"/>
    <mergeCell ref="C20:H22"/>
    <mergeCell ref="K20:M22"/>
    <mergeCell ref="O20:Y22"/>
    <mergeCell ref="AJ20:AM22"/>
    <mergeCell ref="AN20:AN22"/>
    <mergeCell ref="AO20:AR22"/>
    <mergeCell ref="P10:R14"/>
    <mergeCell ref="S10:T14"/>
    <mergeCell ref="AB9:AH13"/>
    <mergeCell ref="AJ9:BC14"/>
    <mergeCell ref="AB14:AH22"/>
    <mergeCell ref="AJ15:AM19"/>
    <mergeCell ref="AN15:BC19"/>
    <mergeCell ref="AS20:AS22"/>
    <mergeCell ref="AT20:AW22"/>
    <mergeCell ref="AX20:AX22"/>
    <mergeCell ref="AY20:BB22"/>
    <mergeCell ref="BC20:BC22"/>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74:S76"/>
    <mergeCell ref="T74:AE77"/>
    <mergeCell ref="AF74:AQ77"/>
    <mergeCell ref="AR74:BC77"/>
    <mergeCell ref="C77:M79"/>
    <mergeCell ref="N77:S79"/>
    <mergeCell ref="V78:X79"/>
    <mergeCell ref="Y78:AE79"/>
    <mergeCell ref="AH78:AJ79"/>
    <mergeCell ref="AK78:AQ79"/>
    <mergeCell ref="AT78:AV79"/>
    <mergeCell ref="AW78:BC79"/>
    <mergeCell ref="C80:M82"/>
    <mergeCell ref="N80:R82"/>
    <mergeCell ref="S80:S82"/>
    <mergeCell ref="T80:U82"/>
    <mergeCell ref="V80:X82"/>
    <mergeCell ref="Y80:Y82"/>
    <mergeCell ref="Z80:AD82"/>
    <mergeCell ref="AE80:AE82"/>
    <mergeCell ref="AT80:AV82"/>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6:M88"/>
    <mergeCell ref="N86:R88"/>
    <mergeCell ref="S86:S88"/>
    <mergeCell ref="T86:U88"/>
    <mergeCell ref="V86:X88"/>
    <mergeCell ref="Y86:Y88"/>
    <mergeCell ref="AQ83:AQ85"/>
    <mergeCell ref="AR83:AS85"/>
    <mergeCell ref="AT83:AV85"/>
    <mergeCell ref="AQ86:AQ88"/>
    <mergeCell ref="AR86:AS88"/>
    <mergeCell ref="AT86:AV88"/>
    <mergeCell ref="AW86:AW88"/>
    <mergeCell ref="AX86:BB88"/>
    <mergeCell ref="BC86:BC88"/>
    <mergeCell ref="Z86:AD88"/>
    <mergeCell ref="AE86:AE88"/>
    <mergeCell ref="AF86:AG88"/>
    <mergeCell ref="AH86:AJ88"/>
    <mergeCell ref="AK86:AK88"/>
    <mergeCell ref="AL86:AP88"/>
    <mergeCell ref="C89:M91"/>
    <mergeCell ref="N89:R91"/>
    <mergeCell ref="S89:S91"/>
    <mergeCell ref="T89:U91"/>
    <mergeCell ref="V89:X91"/>
    <mergeCell ref="Y89:Y91"/>
    <mergeCell ref="AQ89:AQ91"/>
    <mergeCell ref="AR89:AS91"/>
    <mergeCell ref="AT89:AV91"/>
    <mergeCell ref="AW89:AW91"/>
    <mergeCell ref="AX89:BB91"/>
    <mergeCell ref="BC89:BC91"/>
    <mergeCell ref="Z89:AD91"/>
    <mergeCell ref="AE89:AE91"/>
    <mergeCell ref="AF89:AG91"/>
    <mergeCell ref="AH89:AJ91"/>
    <mergeCell ref="AK89:AK91"/>
    <mergeCell ref="AL89:AP91"/>
    <mergeCell ref="AW92:AW94"/>
    <mergeCell ref="AX92:BB94"/>
    <mergeCell ref="BC92:BC94"/>
    <mergeCell ref="Z92:AD94"/>
    <mergeCell ref="AE92:AE94"/>
    <mergeCell ref="AF92:AG94"/>
    <mergeCell ref="AH92:AJ94"/>
    <mergeCell ref="AK92:AK94"/>
    <mergeCell ref="AL92:AP94"/>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5:AW97"/>
    <mergeCell ref="AX95:BB97"/>
    <mergeCell ref="BC95:BC97"/>
    <mergeCell ref="Z95:AD97"/>
    <mergeCell ref="AE95:AE97"/>
    <mergeCell ref="AF95:AG97"/>
    <mergeCell ref="AH95:AJ97"/>
    <mergeCell ref="AK95:AK97"/>
    <mergeCell ref="AL95:AP97"/>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40:BC146"/>
    <mergeCell ref="AW148:BD148"/>
    <mergeCell ref="C140:S146"/>
    <mergeCell ref="T140:AD146"/>
    <mergeCell ref="AE140:AE146"/>
    <mergeCell ref="AF140:AP146"/>
    <mergeCell ref="AQ140:AQ146"/>
    <mergeCell ref="AR140:BB146"/>
    <mergeCell ref="C167:Q172"/>
    <mergeCell ref="T167:Z172"/>
    <mergeCell ref="AA167:AH172"/>
    <mergeCell ref="AI167:AJ172"/>
    <mergeCell ref="AK167:AS172"/>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AM236:AS238"/>
    <mergeCell ref="AT236:AZ238"/>
    <mergeCell ref="J239:J244"/>
    <mergeCell ref="Q239:Q244"/>
    <mergeCell ref="X239:X244"/>
    <mergeCell ref="AE239:AE244"/>
    <mergeCell ref="AL239:AL244"/>
    <mergeCell ref="AS239:AS244"/>
    <mergeCell ref="AZ239:AZ244"/>
    <mergeCell ref="AR248:AS253"/>
    <mergeCell ref="B3:I6"/>
    <mergeCell ref="J3:O6"/>
    <mergeCell ref="P3:BD6"/>
    <mergeCell ref="B159:I162"/>
    <mergeCell ref="J159:O162"/>
    <mergeCell ref="P159:BD162"/>
    <mergeCell ref="D248:I253"/>
    <mergeCell ref="J248:Q253"/>
    <mergeCell ref="R248:S253"/>
    <mergeCell ref="T248:AC253"/>
    <mergeCell ref="AD248:AI253"/>
    <mergeCell ref="AJ248:AQ253"/>
    <mergeCell ref="C219:AF224"/>
    <mergeCell ref="AG219:AK224"/>
    <mergeCell ref="AL219:AS224"/>
    <mergeCell ref="AT219:AU224"/>
    <mergeCell ref="D229:BC231"/>
    <mergeCell ref="D233:S235"/>
    <mergeCell ref="D236:J238"/>
    <mergeCell ref="K236:Q238"/>
    <mergeCell ref="R236:X238"/>
    <mergeCell ref="Y236:AE238"/>
    <mergeCell ref="AF236:AL238"/>
  </mergeCells>
  <phoneticPr fontId="2"/>
  <dataValidations count="13">
    <dataValidation allowBlank="1" showInputMessage="1" errorTitle="入力誤り" error="入力した割合が誤っています。_x000a_[キャンセル]をクリックして再入力してください。" sqref="T46:U49 AF46:AG49 AR46:AS49" xr:uid="{00000000-0002-0000-0100-000000000000}"/>
    <dataValidation type="whole" allowBlank="1" showInputMessage="1" showErrorMessage="1" errorTitle="入力誤り" error="入力した割合が誤っています。_x000a_[キャンセル]をクリックして再入力してください。" sqref="AH46 V46 AT46" xr:uid="{00000000-0002-0000-0100-000001000000}">
      <formula1>0</formula1>
      <formula2>10</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100-000002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100-000003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100-000004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100-000005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100-000006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100-000007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100-000008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100-000009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100-00000A000000}">
      <formula1>"✓,　"</formula1>
    </dataValidation>
    <dataValidation imeMode="halfAlpha" allowBlank="1" showInputMessage="1" showErrorMessage="1" sqref="M24 AY20:AY23 AO20:AR23 AZ20:BB36 AT20:AW23 P15:R16 K15:M16 F10:H16" xr:uid="{00000000-0002-0000-0100-00000B000000}"/>
    <dataValidation type="decimal" imeMode="halfAlpha" allowBlank="1" showInputMessage="1" showErrorMessage="1" errorTitle="入力誤り" error="入力した支給割合が誤っています。_x000a_[キャンセル]をクリックして，１以下の数字を再入力してください。" sqref="AH80:AJ103 V80:X103 AT80:AV103" xr:uid="{00000000-0002-0000-0100-00000C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CV261"/>
  <sheetViews>
    <sheetView showGridLines="0" view="pageBreakPreview" zoomScale="130" zoomScaleNormal="130" zoomScaleSheetLayoutView="130" workbookViewId="0">
      <selection activeCell="BE159" sqref="BE159"/>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5.15" customHeight="1" thickBot="1" x14ac:dyDescent="0.25">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15" customHeight="1" thickTop="1" x14ac:dyDescent="0.2">
      <c r="B3" s="1083" t="s">
        <v>177</v>
      </c>
      <c r="C3" s="1084"/>
      <c r="D3" s="1084"/>
      <c r="E3" s="1084"/>
      <c r="F3" s="1084"/>
      <c r="G3" s="1084"/>
      <c r="H3" s="1084"/>
      <c r="I3" s="1084"/>
      <c r="J3" s="1089" t="s">
        <v>180</v>
      </c>
      <c r="K3" s="1090"/>
      <c r="L3" s="1090"/>
      <c r="M3" s="1090"/>
      <c r="N3" s="1090"/>
      <c r="O3" s="1091"/>
      <c r="P3" s="1098" t="s">
        <v>184</v>
      </c>
      <c r="Q3" s="1099"/>
      <c r="R3" s="1099"/>
      <c r="S3" s="1099"/>
      <c r="T3" s="1099"/>
      <c r="U3" s="1099"/>
      <c r="V3" s="1099"/>
      <c r="W3" s="1099"/>
      <c r="X3" s="1099"/>
      <c r="Y3" s="1099"/>
      <c r="Z3" s="1099"/>
      <c r="AA3" s="1099"/>
      <c r="AB3" s="1099"/>
      <c r="AC3" s="1099"/>
      <c r="AD3" s="1099"/>
      <c r="AE3" s="1099"/>
      <c r="AF3" s="1099"/>
      <c r="AG3" s="1099"/>
      <c r="AH3" s="1099"/>
      <c r="AI3" s="1099"/>
      <c r="AJ3" s="1099"/>
      <c r="AK3" s="1099"/>
      <c r="AL3" s="1099"/>
      <c r="AM3" s="1099"/>
      <c r="AN3" s="1099"/>
      <c r="AO3" s="1099"/>
      <c r="AP3" s="1099"/>
      <c r="AQ3" s="1099"/>
      <c r="AR3" s="1099"/>
      <c r="AS3" s="1099"/>
      <c r="AT3" s="1099"/>
      <c r="AU3" s="1099"/>
      <c r="AV3" s="1099"/>
      <c r="AW3" s="1099"/>
      <c r="AX3" s="1099"/>
      <c r="AY3" s="1099"/>
      <c r="AZ3" s="1099"/>
      <c r="BA3" s="1099"/>
      <c r="BB3" s="1099"/>
      <c r="BC3" s="1099"/>
      <c r="BD3" s="1100"/>
      <c r="BE3" s="231"/>
    </row>
    <row r="4" spans="2:57" ht="5.15" customHeight="1" x14ac:dyDescent="0.2">
      <c r="B4" s="1085"/>
      <c r="C4" s="1086"/>
      <c r="D4" s="1086"/>
      <c r="E4" s="1086"/>
      <c r="F4" s="1086"/>
      <c r="G4" s="1086"/>
      <c r="H4" s="1086"/>
      <c r="I4" s="1086"/>
      <c r="J4" s="1092"/>
      <c r="K4" s="1093"/>
      <c r="L4" s="1093"/>
      <c r="M4" s="1093"/>
      <c r="N4" s="1093"/>
      <c r="O4" s="1094"/>
      <c r="P4" s="1101"/>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3"/>
      <c r="BE4" s="231"/>
    </row>
    <row r="5" spans="2:57" ht="4.5" customHeight="1" x14ac:dyDescent="0.2">
      <c r="B5" s="1085"/>
      <c r="C5" s="1086"/>
      <c r="D5" s="1086"/>
      <c r="E5" s="1086"/>
      <c r="F5" s="1086"/>
      <c r="G5" s="1086"/>
      <c r="H5" s="1086"/>
      <c r="I5" s="1086"/>
      <c r="J5" s="1092"/>
      <c r="K5" s="1093"/>
      <c r="L5" s="1093"/>
      <c r="M5" s="1093"/>
      <c r="N5" s="1093"/>
      <c r="O5" s="1094"/>
      <c r="P5" s="1101"/>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1102"/>
      <c r="BD5" s="1103"/>
      <c r="BE5" s="231"/>
    </row>
    <row r="6" spans="2:57" ht="4.5" customHeight="1" thickBot="1" x14ac:dyDescent="0.25">
      <c r="B6" s="1087"/>
      <c r="C6" s="1088"/>
      <c r="D6" s="1088"/>
      <c r="E6" s="1088"/>
      <c r="F6" s="1088"/>
      <c r="G6" s="1088"/>
      <c r="H6" s="1088"/>
      <c r="I6" s="1088"/>
      <c r="J6" s="1095"/>
      <c r="K6" s="1096"/>
      <c r="L6" s="1096"/>
      <c r="M6" s="1096"/>
      <c r="N6" s="1096"/>
      <c r="O6" s="1097"/>
      <c r="P6" s="1104"/>
      <c r="Q6" s="1105"/>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5"/>
      <c r="AR6" s="1105"/>
      <c r="AS6" s="1105"/>
      <c r="AT6" s="1105"/>
      <c r="AU6" s="1105"/>
      <c r="AV6" s="1105"/>
      <c r="AW6" s="1105"/>
      <c r="AX6" s="1105"/>
      <c r="AY6" s="1105"/>
      <c r="AZ6" s="1105"/>
      <c r="BA6" s="1105"/>
      <c r="BB6" s="1105"/>
      <c r="BC6" s="1105"/>
      <c r="BD6" s="1106"/>
      <c r="BE6" s="231"/>
    </row>
    <row r="7" spans="2:57" ht="5.15" customHeight="1" thickTop="1" x14ac:dyDescent="0.2">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12"/>
    </row>
    <row r="8" spans="2:57" s="219" customFormat="1" ht="18" customHeight="1" x14ac:dyDescent="0.2">
      <c r="B8" s="211"/>
      <c r="C8" s="349" t="s">
        <v>222</v>
      </c>
      <c r="D8" s="349"/>
      <c r="E8" s="478"/>
      <c r="F8" s="1269">
        <v>4</v>
      </c>
      <c r="G8" s="1270"/>
      <c r="H8" s="1271"/>
      <c r="I8" s="477" t="s">
        <v>10</v>
      </c>
      <c r="J8" s="349"/>
      <c r="K8" s="1269">
        <v>3</v>
      </c>
      <c r="L8" s="1270"/>
      <c r="M8" s="1271"/>
      <c r="N8" s="477" t="s">
        <v>9</v>
      </c>
      <c r="O8" s="349"/>
      <c r="P8" s="204" t="s">
        <v>152</v>
      </c>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6"/>
    </row>
    <row r="9" spans="2:57" ht="5.15" customHeight="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432"/>
      <c r="G10" s="432"/>
      <c r="H10" s="432"/>
      <c r="I10" s="349" t="s">
        <v>10</v>
      </c>
      <c r="J10" s="349"/>
      <c r="K10" s="705"/>
      <c r="L10" s="705"/>
      <c r="M10" s="705"/>
      <c r="N10" s="349" t="s">
        <v>9</v>
      </c>
      <c r="O10" s="349"/>
      <c r="P10" s="705"/>
      <c r="Q10" s="705"/>
      <c r="R10" s="70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432"/>
      <c r="G11" s="432"/>
      <c r="H11" s="432"/>
      <c r="I11" s="349"/>
      <c r="J11" s="349"/>
      <c r="K11" s="705"/>
      <c r="L11" s="705"/>
      <c r="M11" s="705"/>
      <c r="N11" s="349"/>
      <c r="O11" s="349"/>
      <c r="P11" s="705"/>
      <c r="Q11" s="705"/>
      <c r="R11" s="70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432"/>
      <c r="G12" s="432"/>
      <c r="H12" s="432"/>
      <c r="I12" s="349"/>
      <c r="J12" s="349"/>
      <c r="K12" s="705"/>
      <c r="L12" s="705"/>
      <c r="M12" s="705"/>
      <c r="N12" s="349"/>
      <c r="O12" s="349"/>
      <c r="P12" s="705"/>
      <c r="Q12" s="705"/>
      <c r="R12" s="70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432"/>
      <c r="G13" s="432"/>
      <c r="H13" s="432"/>
      <c r="I13" s="349"/>
      <c r="J13" s="349"/>
      <c r="K13" s="705"/>
      <c r="L13" s="705"/>
      <c r="M13" s="705"/>
      <c r="N13" s="349"/>
      <c r="O13" s="349"/>
      <c r="P13" s="705"/>
      <c r="Q13" s="705"/>
      <c r="R13" s="70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432"/>
      <c r="G14" s="432"/>
      <c r="H14" s="432"/>
      <c r="I14" s="349"/>
      <c r="J14" s="349"/>
      <c r="K14" s="705"/>
      <c r="L14" s="705"/>
      <c r="M14" s="705"/>
      <c r="N14" s="349"/>
      <c r="O14" s="349"/>
      <c r="P14" s="705"/>
      <c r="Q14" s="705"/>
      <c r="R14" s="70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328" t="s">
        <v>57</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330"/>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15" customHeight="1" x14ac:dyDescent="0.2">
      <c r="B24" s="211"/>
      <c r="C24" s="618" t="s">
        <v>2</v>
      </c>
      <c r="D24" s="348"/>
      <c r="E24" s="348"/>
      <c r="F24" s="348"/>
      <c r="G24" s="348"/>
      <c r="H24" s="476"/>
      <c r="I24" s="618" t="s">
        <v>0</v>
      </c>
      <c r="J24" s="348"/>
      <c r="K24" s="348"/>
      <c r="L24" s="1015"/>
      <c r="M24" s="718"/>
      <c r="N24" s="719"/>
      <c r="O24" s="719"/>
      <c r="P24" s="719"/>
      <c r="Q24" s="719"/>
      <c r="R24" s="719"/>
      <c r="S24" s="719"/>
      <c r="T24" s="719"/>
      <c r="U24" s="719"/>
      <c r="V24" s="719"/>
      <c r="W24" s="719"/>
      <c r="X24" s="719"/>
      <c r="Y24" s="719"/>
      <c r="Z24" s="719"/>
      <c r="AA24" s="720"/>
      <c r="AB24" s="147"/>
      <c r="AC24" s="200"/>
      <c r="AD24" s="200"/>
      <c r="AE24" s="519" t="s">
        <v>209</v>
      </c>
      <c r="AF24" s="520"/>
      <c r="AG24" s="520"/>
      <c r="AH24" s="520"/>
      <c r="AI24" s="520"/>
      <c r="AJ24" s="520"/>
      <c r="AK24" s="520"/>
      <c r="AL24" s="520"/>
      <c r="AM24" s="520"/>
      <c r="AN24" s="520"/>
      <c r="AO24" s="521"/>
      <c r="AP24" s="1260">
        <v>440000</v>
      </c>
      <c r="AQ24" s="1261"/>
      <c r="AR24" s="1261"/>
      <c r="AS24" s="1261"/>
      <c r="AT24" s="1261"/>
      <c r="AU24" s="1261"/>
      <c r="AV24" s="1261"/>
      <c r="AW24" s="1262"/>
      <c r="AX24" s="477" t="s">
        <v>13</v>
      </c>
      <c r="AY24" s="349"/>
      <c r="AZ24" s="151"/>
      <c r="BA24" s="151"/>
      <c r="BB24" s="151"/>
      <c r="BC24" s="216"/>
      <c r="BD24" s="152"/>
    </row>
    <row r="25" spans="2:56" ht="5.15" customHeight="1" x14ac:dyDescent="0.2">
      <c r="B25" s="211"/>
      <c r="C25" s="477"/>
      <c r="D25" s="349"/>
      <c r="E25" s="349"/>
      <c r="F25" s="349"/>
      <c r="G25" s="349"/>
      <c r="H25" s="478"/>
      <c r="I25" s="477"/>
      <c r="J25" s="349"/>
      <c r="K25" s="349"/>
      <c r="L25" s="1016"/>
      <c r="M25" s="721"/>
      <c r="N25" s="722"/>
      <c r="O25" s="722"/>
      <c r="P25" s="722"/>
      <c r="Q25" s="722"/>
      <c r="R25" s="722"/>
      <c r="S25" s="722"/>
      <c r="T25" s="722"/>
      <c r="U25" s="722"/>
      <c r="V25" s="722"/>
      <c r="W25" s="722"/>
      <c r="X25" s="722"/>
      <c r="Y25" s="722"/>
      <c r="Z25" s="722"/>
      <c r="AA25" s="723"/>
      <c r="AB25" s="147"/>
      <c r="AC25" s="200"/>
      <c r="AD25" s="200"/>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16"/>
      <c r="BD25" s="152"/>
    </row>
    <row r="26" spans="2:56" ht="4.5" customHeight="1" x14ac:dyDescent="0.2">
      <c r="B26" s="211"/>
      <c r="C26" s="477"/>
      <c r="D26" s="349"/>
      <c r="E26" s="349"/>
      <c r="F26" s="349"/>
      <c r="G26" s="349"/>
      <c r="H26" s="478"/>
      <c r="I26" s="477"/>
      <c r="J26" s="349"/>
      <c r="K26" s="349"/>
      <c r="L26" s="1016"/>
      <c r="M26" s="721"/>
      <c r="N26" s="722"/>
      <c r="O26" s="722"/>
      <c r="P26" s="722"/>
      <c r="Q26" s="722"/>
      <c r="R26" s="722"/>
      <c r="S26" s="722"/>
      <c r="T26" s="722"/>
      <c r="U26" s="722"/>
      <c r="V26" s="722"/>
      <c r="W26" s="722"/>
      <c r="X26" s="722"/>
      <c r="Y26" s="722"/>
      <c r="Z26" s="722"/>
      <c r="AA26" s="723"/>
      <c r="AB26" s="161"/>
      <c r="AC26" s="200"/>
      <c r="AD26" s="200"/>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16"/>
      <c r="BD26" s="152"/>
    </row>
    <row r="27" spans="2:56" ht="5.15" customHeight="1" x14ac:dyDescent="0.2">
      <c r="B27" s="211"/>
      <c r="C27" s="477" t="s">
        <v>3</v>
      </c>
      <c r="D27" s="349"/>
      <c r="E27" s="349"/>
      <c r="F27" s="349"/>
      <c r="G27" s="349"/>
      <c r="H27" s="478"/>
      <c r="I27" s="477"/>
      <c r="J27" s="349"/>
      <c r="K27" s="349"/>
      <c r="L27" s="1016"/>
      <c r="M27" s="721"/>
      <c r="N27" s="722"/>
      <c r="O27" s="722"/>
      <c r="P27" s="722"/>
      <c r="Q27" s="722"/>
      <c r="R27" s="722"/>
      <c r="S27" s="722"/>
      <c r="T27" s="722"/>
      <c r="U27" s="722"/>
      <c r="V27" s="722"/>
      <c r="W27" s="722"/>
      <c r="X27" s="722"/>
      <c r="Y27" s="722"/>
      <c r="Z27" s="722"/>
      <c r="AA27" s="723"/>
      <c r="AB27" s="161"/>
      <c r="AC27" s="200"/>
      <c r="AD27" s="200"/>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16"/>
      <c r="BD27" s="152"/>
    </row>
    <row r="28" spans="2:56" ht="4.5" customHeight="1" x14ac:dyDescent="0.2">
      <c r="B28" s="211"/>
      <c r="C28" s="477"/>
      <c r="D28" s="349"/>
      <c r="E28" s="349"/>
      <c r="F28" s="349"/>
      <c r="G28" s="349"/>
      <c r="H28" s="478"/>
      <c r="I28" s="477"/>
      <c r="J28" s="349"/>
      <c r="K28" s="349"/>
      <c r="L28" s="1016"/>
      <c r="M28" s="721"/>
      <c r="N28" s="722"/>
      <c r="O28" s="722"/>
      <c r="P28" s="722"/>
      <c r="Q28" s="722"/>
      <c r="R28" s="722"/>
      <c r="S28" s="722"/>
      <c r="T28" s="722"/>
      <c r="U28" s="722"/>
      <c r="V28" s="722"/>
      <c r="W28" s="722"/>
      <c r="X28" s="722"/>
      <c r="Y28" s="722"/>
      <c r="Z28" s="722"/>
      <c r="AA28" s="723"/>
      <c r="AB28" s="161"/>
      <c r="AC28" s="200"/>
      <c r="AD28" s="200"/>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16"/>
      <c r="BD28" s="152"/>
    </row>
    <row r="29" spans="2:56" ht="5.15" customHeight="1" x14ac:dyDescent="0.2">
      <c r="B29" s="211"/>
      <c r="C29" s="479"/>
      <c r="D29" s="350"/>
      <c r="E29" s="350"/>
      <c r="F29" s="350"/>
      <c r="G29" s="350"/>
      <c r="H29" s="480"/>
      <c r="I29" s="479"/>
      <c r="J29" s="350"/>
      <c r="K29" s="350"/>
      <c r="L29" s="1017"/>
      <c r="M29" s="724"/>
      <c r="N29" s="725"/>
      <c r="O29" s="725"/>
      <c r="P29" s="725"/>
      <c r="Q29" s="725"/>
      <c r="R29" s="725"/>
      <c r="S29" s="725"/>
      <c r="T29" s="725"/>
      <c r="U29" s="725"/>
      <c r="V29" s="725"/>
      <c r="W29" s="725"/>
      <c r="X29" s="725"/>
      <c r="Y29" s="725"/>
      <c r="Z29" s="725"/>
      <c r="AA29" s="726"/>
      <c r="AB29" s="162"/>
      <c r="AC29" s="162"/>
      <c r="AD29" s="200"/>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16"/>
      <c r="BD29" s="152"/>
    </row>
    <row r="30" spans="2:56" ht="5.15" customHeight="1" x14ac:dyDescent="0.2">
      <c r="B30" s="211"/>
      <c r="C30" s="375" t="s">
        <v>4</v>
      </c>
      <c r="D30" s="376"/>
      <c r="E30" s="376"/>
      <c r="F30" s="376"/>
      <c r="G30" s="376"/>
      <c r="H30" s="377"/>
      <c r="I30" s="1070"/>
      <c r="J30" s="719"/>
      <c r="K30" s="719"/>
      <c r="L30" s="719"/>
      <c r="M30" s="719"/>
      <c r="N30" s="719"/>
      <c r="O30" s="719"/>
      <c r="P30" s="719"/>
      <c r="Q30" s="719"/>
      <c r="R30" s="719"/>
      <c r="S30" s="719"/>
      <c r="T30" s="719"/>
      <c r="U30" s="719"/>
      <c r="V30" s="719"/>
      <c r="W30" s="719"/>
      <c r="X30" s="719"/>
      <c r="Y30" s="719"/>
      <c r="Z30" s="719"/>
      <c r="AA30" s="720"/>
      <c r="AB30" s="162"/>
      <c r="AC30" s="162"/>
      <c r="AD30" s="200"/>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16"/>
      <c r="BD30" s="152"/>
    </row>
    <row r="31" spans="2:56" ht="4.5" customHeight="1" x14ac:dyDescent="0.2">
      <c r="B31" s="211"/>
      <c r="C31" s="378"/>
      <c r="D31" s="379"/>
      <c r="E31" s="379"/>
      <c r="F31" s="379"/>
      <c r="G31" s="379"/>
      <c r="H31" s="380"/>
      <c r="I31" s="1070"/>
      <c r="J31" s="719"/>
      <c r="K31" s="719"/>
      <c r="L31" s="719"/>
      <c r="M31" s="719"/>
      <c r="N31" s="719"/>
      <c r="O31" s="719"/>
      <c r="P31" s="719"/>
      <c r="Q31" s="719"/>
      <c r="R31" s="719"/>
      <c r="S31" s="719"/>
      <c r="T31" s="719"/>
      <c r="U31" s="719"/>
      <c r="V31" s="719"/>
      <c r="W31" s="719"/>
      <c r="X31" s="719"/>
      <c r="Y31" s="719"/>
      <c r="Z31" s="719"/>
      <c r="AA31" s="720"/>
      <c r="AB31" s="162"/>
      <c r="AC31" s="162"/>
      <c r="AD31" s="200"/>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16"/>
      <c r="BD31" s="152"/>
    </row>
    <row r="32" spans="2:56" ht="5.15" customHeight="1" x14ac:dyDescent="0.2">
      <c r="B32" s="211"/>
      <c r="C32" s="378"/>
      <c r="D32" s="379"/>
      <c r="E32" s="379"/>
      <c r="F32" s="379"/>
      <c r="G32" s="379"/>
      <c r="H32" s="380"/>
      <c r="I32" s="1071"/>
      <c r="J32" s="722"/>
      <c r="K32" s="722"/>
      <c r="L32" s="722"/>
      <c r="M32" s="722"/>
      <c r="N32" s="722"/>
      <c r="O32" s="722"/>
      <c r="P32" s="722"/>
      <c r="Q32" s="722"/>
      <c r="R32" s="722"/>
      <c r="S32" s="722"/>
      <c r="T32" s="722"/>
      <c r="U32" s="722"/>
      <c r="V32" s="722"/>
      <c r="W32" s="722"/>
      <c r="X32" s="722"/>
      <c r="Y32" s="722"/>
      <c r="Z32" s="722"/>
      <c r="AA32" s="723"/>
      <c r="AB32" s="162"/>
      <c r="AC32" s="162"/>
      <c r="AD32" s="200"/>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16"/>
      <c r="BD32" s="152"/>
    </row>
    <row r="33" spans="2:100" ht="5.15" customHeight="1" x14ac:dyDescent="0.2">
      <c r="B33" s="211"/>
      <c r="C33" s="378"/>
      <c r="D33" s="379"/>
      <c r="E33" s="379"/>
      <c r="F33" s="379"/>
      <c r="G33" s="379"/>
      <c r="H33" s="380"/>
      <c r="I33" s="1071"/>
      <c r="J33" s="722"/>
      <c r="K33" s="722"/>
      <c r="L33" s="722"/>
      <c r="M33" s="722"/>
      <c r="N33" s="722"/>
      <c r="O33" s="722"/>
      <c r="P33" s="722"/>
      <c r="Q33" s="722"/>
      <c r="R33" s="722"/>
      <c r="S33" s="722"/>
      <c r="T33" s="722"/>
      <c r="U33" s="722"/>
      <c r="V33" s="722"/>
      <c r="W33" s="722"/>
      <c r="X33" s="722"/>
      <c r="Y33" s="722"/>
      <c r="Z33" s="722"/>
      <c r="AA33" s="723"/>
      <c r="AB33" s="162"/>
      <c r="AC33" s="162"/>
      <c r="AD33" s="200"/>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16"/>
      <c r="BD33" s="152"/>
    </row>
    <row r="34" spans="2:100" ht="5.15" customHeight="1" x14ac:dyDescent="0.2">
      <c r="B34" s="211"/>
      <c r="C34" s="378"/>
      <c r="D34" s="379"/>
      <c r="E34" s="379"/>
      <c r="F34" s="379"/>
      <c r="G34" s="379"/>
      <c r="H34" s="380"/>
      <c r="I34" s="1071"/>
      <c r="J34" s="722"/>
      <c r="K34" s="722"/>
      <c r="L34" s="722"/>
      <c r="M34" s="722"/>
      <c r="N34" s="722"/>
      <c r="O34" s="722"/>
      <c r="P34" s="722"/>
      <c r="Q34" s="722"/>
      <c r="R34" s="722"/>
      <c r="S34" s="722"/>
      <c r="T34" s="722"/>
      <c r="U34" s="722"/>
      <c r="V34" s="722"/>
      <c r="W34" s="722"/>
      <c r="X34" s="722"/>
      <c r="Y34" s="722"/>
      <c r="Z34" s="722"/>
      <c r="AA34" s="723"/>
      <c r="AB34" s="162"/>
      <c r="AC34" s="162"/>
      <c r="AD34" s="200"/>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16"/>
      <c r="BD34" s="152"/>
    </row>
    <row r="35" spans="2:100" ht="5.15" customHeight="1" x14ac:dyDescent="0.2">
      <c r="B35" s="211"/>
      <c r="C35" s="381"/>
      <c r="D35" s="382"/>
      <c r="E35" s="382"/>
      <c r="F35" s="382"/>
      <c r="G35" s="382"/>
      <c r="H35" s="383"/>
      <c r="I35" s="1072"/>
      <c r="J35" s="725"/>
      <c r="K35" s="725"/>
      <c r="L35" s="725"/>
      <c r="M35" s="725"/>
      <c r="N35" s="725"/>
      <c r="O35" s="725"/>
      <c r="P35" s="725"/>
      <c r="Q35" s="725"/>
      <c r="R35" s="725"/>
      <c r="S35" s="725"/>
      <c r="T35" s="725"/>
      <c r="U35" s="725"/>
      <c r="V35" s="725"/>
      <c r="W35" s="725"/>
      <c r="X35" s="725"/>
      <c r="Y35" s="725"/>
      <c r="Z35" s="725"/>
      <c r="AA35" s="726"/>
      <c r="AB35" s="162"/>
      <c r="AC35" s="162"/>
      <c r="AD35" s="200"/>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16"/>
      <c r="BD35" s="152"/>
    </row>
    <row r="36" spans="2:100" s="163" customFormat="1" ht="5.15" customHeight="1" x14ac:dyDescent="0.2">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3.5" thickBot="1" x14ac:dyDescent="0.25">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31</v>
      </c>
      <c r="AB38" s="1252"/>
      <c r="AC38" s="1253"/>
      <c r="AD38" s="575" t="s">
        <v>8</v>
      </c>
      <c r="AE38" s="121"/>
      <c r="AF38" s="1027" t="s">
        <v>103</v>
      </c>
      <c r="AG38" s="1028"/>
      <c r="AH38" s="1038"/>
      <c r="AI38" s="1039"/>
      <c r="AJ38" s="1040"/>
      <c r="AK38" s="575" t="s">
        <v>8</v>
      </c>
      <c r="AL38" s="575" t="s">
        <v>101</v>
      </c>
      <c r="AM38" s="1038"/>
      <c r="AN38" s="1039"/>
      <c r="AO38" s="1040"/>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03"/>
      <c r="AF39" s="1029"/>
      <c r="AG39" s="1030"/>
      <c r="AH39" s="1041"/>
      <c r="AI39" s="1042"/>
      <c r="AJ39" s="1043"/>
      <c r="AK39" s="379"/>
      <c r="AL39" s="379"/>
      <c r="AM39" s="1041"/>
      <c r="AN39" s="1042"/>
      <c r="AO39" s="1043"/>
      <c r="AP39" s="379"/>
      <c r="AQ39" s="203"/>
      <c r="AR39" s="1029"/>
      <c r="AS39" s="1030"/>
      <c r="AT39" s="1041"/>
      <c r="AU39" s="1042"/>
      <c r="AV39" s="1043"/>
      <c r="AW39" s="379"/>
      <c r="AX39" s="379"/>
      <c r="AY39" s="1041"/>
      <c r="AZ39" s="1042"/>
      <c r="BA39" s="1043"/>
      <c r="BB39" s="379"/>
      <c r="BC39" s="203"/>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03"/>
      <c r="AF40" s="1029"/>
      <c r="AG40" s="1030"/>
      <c r="AH40" s="1041"/>
      <c r="AI40" s="1042"/>
      <c r="AJ40" s="1043"/>
      <c r="AK40" s="379"/>
      <c r="AL40" s="379"/>
      <c r="AM40" s="1041"/>
      <c r="AN40" s="1042"/>
      <c r="AO40" s="1043"/>
      <c r="AP40" s="379"/>
      <c r="AQ40" s="203"/>
      <c r="AR40" s="1029"/>
      <c r="AS40" s="1030"/>
      <c r="AT40" s="1041"/>
      <c r="AU40" s="1042"/>
      <c r="AV40" s="1043"/>
      <c r="AW40" s="379"/>
      <c r="AX40" s="379"/>
      <c r="AY40" s="1041"/>
      <c r="AZ40" s="1042"/>
      <c r="BA40" s="1043"/>
      <c r="BB40" s="379"/>
      <c r="BC40" s="203"/>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044"/>
      <c r="AI41" s="1045"/>
      <c r="AJ41" s="1046"/>
      <c r="AK41" s="382"/>
      <c r="AL41" s="382"/>
      <c r="AM41" s="1044"/>
      <c r="AN41" s="1045"/>
      <c r="AO41" s="1046"/>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23</v>
      </c>
      <c r="U42" s="1234"/>
      <c r="V42" s="1234"/>
      <c r="W42" s="1234"/>
      <c r="X42" s="1234"/>
      <c r="Y42" s="1234"/>
      <c r="Z42" s="1234"/>
      <c r="AA42" s="1234"/>
      <c r="AB42" s="1234"/>
      <c r="AC42" s="1235"/>
      <c r="AD42" s="1025" t="s">
        <v>8</v>
      </c>
      <c r="AE42" s="991"/>
      <c r="AF42" s="1242"/>
      <c r="AG42" s="1243"/>
      <c r="AH42" s="1243"/>
      <c r="AI42" s="1243"/>
      <c r="AJ42" s="1243"/>
      <c r="AK42" s="1243"/>
      <c r="AL42" s="1243"/>
      <c r="AM42" s="1243"/>
      <c r="AN42" s="1243"/>
      <c r="AO42" s="1244"/>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45"/>
      <c r="AG43" s="1246"/>
      <c r="AH43" s="1246"/>
      <c r="AI43" s="1246"/>
      <c r="AJ43" s="1246"/>
      <c r="AK43" s="1246"/>
      <c r="AL43" s="1246"/>
      <c r="AM43" s="1246"/>
      <c r="AN43" s="1246"/>
      <c r="AO43" s="1247"/>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45"/>
      <c r="AG44" s="1246"/>
      <c r="AH44" s="1246"/>
      <c r="AI44" s="1246"/>
      <c r="AJ44" s="1246"/>
      <c r="AK44" s="1246"/>
      <c r="AL44" s="1246"/>
      <c r="AM44" s="1246"/>
      <c r="AN44" s="1246"/>
      <c r="AO44" s="1247"/>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48"/>
      <c r="AG45" s="1249"/>
      <c r="AH45" s="1249"/>
      <c r="AI45" s="1249"/>
      <c r="AJ45" s="1249"/>
      <c r="AK45" s="1249"/>
      <c r="AL45" s="1249"/>
      <c r="AM45" s="1249"/>
      <c r="AN45" s="1249"/>
      <c r="AO45" s="1250"/>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0</v>
      </c>
      <c r="W46" s="1221"/>
      <c r="X46" s="1221"/>
      <c r="Y46" s="1221"/>
      <c r="Z46" s="1221"/>
      <c r="AA46" s="1221"/>
      <c r="AB46" s="1221"/>
      <c r="AC46" s="1222"/>
      <c r="AD46" s="1025" t="s">
        <v>90</v>
      </c>
      <c r="AE46" s="991"/>
      <c r="AF46" s="764"/>
      <c r="AG46" s="765"/>
      <c r="AH46" s="1227"/>
      <c r="AI46" s="1227"/>
      <c r="AJ46" s="1227"/>
      <c r="AK46" s="1227"/>
      <c r="AL46" s="1227"/>
      <c r="AM46" s="1227"/>
      <c r="AN46" s="1227"/>
      <c r="AO46" s="1228"/>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9"/>
      <c r="AI47" s="1229"/>
      <c r="AJ47" s="1229"/>
      <c r="AK47" s="1229"/>
      <c r="AL47" s="1229"/>
      <c r="AM47" s="1229"/>
      <c r="AN47" s="1229"/>
      <c r="AO47" s="1230"/>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9"/>
      <c r="AI48" s="1229"/>
      <c r="AJ48" s="1229"/>
      <c r="AK48" s="1229"/>
      <c r="AL48" s="1229"/>
      <c r="AM48" s="1229"/>
      <c r="AN48" s="1229"/>
      <c r="AO48" s="1230"/>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31"/>
      <c r="AI49" s="1231"/>
      <c r="AJ49" s="1231"/>
      <c r="AK49" s="1231"/>
      <c r="AL49" s="1231"/>
      <c r="AM49" s="1231"/>
      <c r="AN49" s="1231"/>
      <c r="AO49" s="1232"/>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188</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507"/>
      <c r="O56" s="508"/>
      <c r="P56" s="508"/>
      <c r="Q56" s="508"/>
      <c r="R56" s="508"/>
      <c r="S56" s="451" t="s">
        <v>13</v>
      </c>
      <c r="T56" s="1194" t="str">
        <f>IF($T$42="","",IF(N56="","",ROUNDDOWN(N56*$V$46/10*$T$42/$AS$30,0)))</f>
        <v/>
      </c>
      <c r="U56" s="1195"/>
      <c r="V56" s="1195"/>
      <c r="W56" s="1195"/>
      <c r="X56" s="1195"/>
      <c r="Y56" s="1195"/>
      <c r="Z56" s="1195"/>
      <c r="AA56" s="1195"/>
      <c r="AB56" s="1195"/>
      <c r="AC56" s="1195"/>
      <c r="AD56" s="1195"/>
      <c r="AE56" s="1009" t="s">
        <v>13</v>
      </c>
      <c r="AF56" s="1194" t="str">
        <f>IF($AF$42="","",IF(N56="","",ROUNDDOWN(N56*$AH$46/10*$AF$42/$AS$30,0)))</f>
        <v/>
      </c>
      <c r="AG56" s="1195"/>
      <c r="AH56" s="1195"/>
      <c r="AI56" s="1195"/>
      <c r="AJ56" s="1195"/>
      <c r="AK56" s="1195"/>
      <c r="AL56" s="1195"/>
      <c r="AM56" s="1195"/>
      <c r="AN56" s="1195"/>
      <c r="AO56" s="1195"/>
      <c r="AP56" s="1195"/>
      <c r="AQ56" s="774" t="s">
        <v>13</v>
      </c>
      <c r="AR56" s="1195" t="str">
        <f>IF($AR$42="","",IF(N56="","",ROUNDDOWN(N56*$AT$46/10*$AR$42/$AS$30,0)))</f>
        <v/>
      </c>
      <c r="AS56" s="1195"/>
      <c r="AT56" s="1195"/>
      <c r="AU56" s="1195"/>
      <c r="AV56" s="1195"/>
      <c r="AW56" s="1195"/>
      <c r="AX56" s="1195"/>
      <c r="AY56" s="1195"/>
      <c r="AZ56" s="1195"/>
      <c r="BA56" s="1195"/>
      <c r="BB56" s="1195"/>
      <c r="BC56" s="451" t="s">
        <v>13</v>
      </c>
      <c r="BD56" s="9"/>
    </row>
    <row r="57" spans="2:65" ht="5.15" customHeight="1" x14ac:dyDescent="0.2">
      <c r="B57" s="4"/>
      <c r="C57" s="1000"/>
      <c r="D57" s="1001"/>
      <c r="E57" s="1001"/>
      <c r="F57" s="1001"/>
      <c r="G57" s="1001"/>
      <c r="H57" s="1001"/>
      <c r="I57" s="1001"/>
      <c r="J57" s="1001"/>
      <c r="K57" s="1001"/>
      <c r="L57" s="1001"/>
      <c r="M57" s="1002"/>
      <c r="N57" s="509"/>
      <c r="O57" s="510"/>
      <c r="P57" s="510"/>
      <c r="Q57" s="510"/>
      <c r="R57" s="510"/>
      <c r="S57" s="452"/>
      <c r="T57" s="1196"/>
      <c r="U57" s="1197"/>
      <c r="V57" s="1197"/>
      <c r="W57" s="1197"/>
      <c r="X57" s="1197"/>
      <c r="Y57" s="1197"/>
      <c r="Z57" s="1197"/>
      <c r="AA57" s="1197"/>
      <c r="AB57" s="1197"/>
      <c r="AC57" s="1197"/>
      <c r="AD57" s="1197"/>
      <c r="AE57" s="1010"/>
      <c r="AF57" s="1196"/>
      <c r="AG57" s="1197"/>
      <c r="AH57" s="1197"/>
      <c r="AI57" s="1197"/>
      <c r="AJ57" s="1197"/>
      <c r="AK57" s="1197"/>
      <c r="AL57" s="1197"/>
      <c r="AM57" s="1197"/>
      <c r="AN57" s="1197"/>
      <c r="AO57" s="1197"/>
      <c r="AP57" s="1197"/>
      <c r="AQ57" s="775"/>
      <c r="AR57" s="1197"/>
      <c r="AS57" s="1197"/>
      <c r="AT57" s="1197"/>
      <c r="AU57" s="1197"/>
      <c r="AV57" s="1197"/>
      <c r="AW57" s="1197"/>
      <c r="AX57" s="1197"/>
      <c r="AY57" s="1197"/>
      <c r="AZ57" s="1197"/>
      <c r="BA57" s="1197"/>
      <c r="BB57" s="1197"/>
      <c r="BC57" s="452"/>
      <c r="BD57" s="9"/>
    </row>
    <row r="58" spans="2:65" ht="5.15" customHeight="1" x14ac:dyDescent="0.2">
      <c r="B58" s="4"/>
      <c r="C58" s="1003"/>
      <c r="D58" s="1004"/>
      <c r="E58" s="1004"/>
      <c r="F58" s="1004"/>
      <c r="G58" s="1004"/>
      <c r="H58" s="1004"/>
      <c r="I58" s="1004"/>
      <c r="J58" s="1004"/>
      <c r="K58" s="1004"/>
      <c r="L58" s="1004"/>
      <c r="M58" s="1005"/>
      <c r="N58" s="511"/>
      <c r="O58" s="512"/>
      <c r="P58" s="512"/>
      <c r="Q58" s="512"/>
      <c r="R58" s="512"/>
      <c r="S58" s="453"/>
      <c r="T58" s="1213"/>
      <c r="U58" s="1214"/>
      <c r="V58" s="1214"/>
      <c r="W58" s="1214"/>
      <c r="X58" s="1214"/>
      <c r="Y58" s="1214"/>
      <c r="Z58" s="1214"/>
      <c r="AA58" s="1214"/>
      <c r="AB58" s="1214"/>
      <c r="AC58" s="1214"/>
      <c r="AD58" s="1214"/>
      <c r="AE58" s="1011"/>
      <c r="AF58" s="1213"/>
      <c r="AG58" s="1214"/>
      <c r="AH58" s="1214"/>
      <c r="AI58" s="1214"/>
      <c r="AJ58" s="1214"/>
      <c r="AK58" s="1214"/>
      <c r="AL58" s="1214"/>
      <c r="AM58" s="1214"/>
      <c r="AN58" s="1214"/>
      <c r="AO58" s="1214"/>
      <c r="AP58" s="1214"/>
      <c r="AQ58" s="776"/>
      <c r="AR58" s="1214"/>
      <c r="AS58" s="1214"/>
      <c r="AT58" s="1214"/>
      <c r="AU58" s="1214"/>
      <c r="AV58" s="1214"/>
      <c r="AW58" s="1214"/>
      <c r="AX58" s="1214"/>
      <c r="AY58" s="1214"/>
      <c r="AZ58" s="1214"/>
      <c r="BA58" s="1214"/>
      <c r="BB58" s="1214"/>
      <c r="BC58" s="453"/>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194" t="str">
        <f t="shared" ref="T59" si="0">IF($T$42="","",IF(N59="","",ROUNDDOWN(N59*$V$46/10*$T$42/$AS$30,0)))</f>
        <v/>
      </c>
      <c r="U59" s="1195"/>
      <c r="V59" s="1195"/>
      <c r="W59" s="1195"/>
      <c r="X59" s="1195"/>
      <c r="Y59" s="1195"/>
      <c r="Z59" s="1195"/>
      <c r="AA59" s="1195"/>
      <c r="AB59" s="1195"/>
      <c r="AC59" s="1195"/>
      <c r="AD59" s="1195"/>
      <c r="AE59" s="1009" t="s">
        <v>13</v>
      </c>
      <c r="AF59" s="1194" t="str">
        <f>IF($AF$42="","",IF(N59="","",ROUNDDOWN(N59*$AH$46/10*$AF$42/$AS$30,0)))</f>
        <v/>
      </c>
      <c r="AG59" s="1195"/>
      <c r="AH59" s="1195"/>
      <c r="AI59" s="1195"/>
      <c r="AJ59" s="1195"/>
      <c r="AK59" s="1195"/>
      <c r="AL59" s="1195"/>
      <c r="AM59" s="1195"/>
      <c r="AN59" s="1195"/>
      <c r="AO59" s="1195"/>
      <c r="AP59" s="1195"/>
      <c r="AQ59" s="774" t="s">
        <v>13</v>
      </c>
      <c r="AR59" s="1195" t="str">
        <f t="shared" ref="AR59" si="1">IF($AR$42="","",IF(N59="","",ROUNDDOWN(N59*$AT$46/10*$AR$42/$AS$30,0)))</f>
        <v/>
      </c>
      <c r="AS59" s="1195"/>
      <c r="AT59" s="1195"/>
      <c r="AU59" s="1195"/>
      <c r="AV59" s="1195"/>
      <c r="AW59" s="1195"/>
      <c r="AX59" s="1195"/>
      <c r="AY59" s="1195"/>
      <c r="AZ59" s="1195"/>
      <c r="BA59" s="1195"/>
      <c r="BB59" s="1195"/>
      <c r="BC59" s="451"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196"/>
      <c r="U60" s="1197"/>
      <c r="V60" s="1197"/>
      <c r="W60" s="1197"/>
      <c r="X60" s="1197"/>
      <c r="Y60" s="1197"/>
      <c r="Z60" s="1197"/>
      <c r="AA60" s="1197"/>
      <c r="AB60" s="1197"/>
      <c r="AC60" s="1197"/>
      <c r="AD60" s="1197"/>
      <c r="AE60" s="1010"/>
      <c r="AF60" s="1196"/>
      <c r="AG60" s="1197"/>
      <c r="AH60" s="1197"/>
      <c r="AI60" s="1197"/>
      <c r="AJ60" s="1197"/>
      <c r="AK60" s="1197"/>
      <c r="AL60" s="1197"/>
      <c r="AM60" s="1197"/>
      <c r="AN60" s="1197"/>
      <c r="AO60" s="1197"/>
      <c r="AP60" s="1197"/>
      <c r="AQ60" s="775"/>
      <c r="AR60" s="1197"/>
      <c r="AS60" s="1197"/>
      <c r="AT60" s="1197"/>
      <c r="AU60" s="1197"/>
      <c r="AV60" s="1197"/>
      <c r="AW60" s="1197"/>
      <c r="AX60" s="1197"/>
      <c r="AY60" s="1197"/>
      <c r="AZ60" s="1197"/>
      <c r="BA60" s="1197"/>
      <c r="BB60" s="1197"/>
      <c r="BC60" s="452"/>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213"/>
      <c r="U61" s="1214"/>
      <c r="V61" s="1214"/>
      <c r="W61" s="1214"/>
      <c r="X61" s="1214"/>
      <c r="Y61" s="1214"/>
      <c r="Z61" s="1214"/>
      <c r="AA61" s="1214"/>
      <c r="AB61" s="1214"/>
      <c r="AC61" s="1214"/>
      <c r="AD61" s="1214"/>
      <c r="AE61" s="1011"/>
      <c r="AF61" s="1213"/>
      <c r="AG61" s="1214"/>
      <c r="AH61" s="1214"/>
      <c r="AI61" s="1214"/>
      <c r="AJ61" s="1214"/>
      <c r="AK61" s="1214"/>
      <c r="AL61" s="1214"/>
      <c r="AM61" s="1214"/>
      <c r="AN61" s="1214"/>
      <c r="AO61" s="1214"/>
      <c r="AP61" s="1214"/>
      <c r="AQ61" s="776"/>
      <c r="AR61" s="1214"/>
      <c r="AS61" s="1214"/>
      <c r="AT61" s="1214"/>
      <c r="AU61" s="1214"/>
      <c r="AV61" s="1214"/>
      <c r="AW61" s="1214"/>
      <c r="AX61" s="1214"/>
      <c r="AY61" s="1214"/>
      <c r="AZ61" s="1214"/>
      <c r="BA61" s="1214"/>
      <c r="BB61" s="1214"/>
      <c r="BC61" s="453"/>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194" t="str">
        <f>IF($T$42="","",IF(N62="","",ROUNDDOWN(N62*$V$46/10*$T$42/$AS$30,0)))</f>
        <v/>
      </c>
      <c r="U62" s="1195"/>
      <c r="V62" s="1195"/>
      <c r="W62" s="1195"/>
      <c r="X62" s="1195"/>
      <c r="Y62" s="1195"/>
      <c r="Z62" s="1195"/>
      <c r="AA62" s="1195"/>
      <c r="AB62" s="1195"/>
      <c r="AC62" s="1195"/>
      <c r="AD62" s="1195"/>
      <c r="AE62" s="1009" t="s">
        <v>13</v>
      </c>
      <c r="AF62" s="1194" t="str">
        <f>IF($AF$42="","",IF(N62="","",ROUNDDOWN(N62*$AH$46/10*$AF$42/$AS$30,0)))</f>
        <v/>
      </c>
      <c r="AG62" s="1195"/>
      <c r="AH62" s="1195"/>
      <c r="AI62" s="1195"/>
      <c r="AJ62" s="1195"/>
      <c r="AK62" s="1195"/>
      <c r="AL62" s="1195"/>
      <c r="AM62" s="1195"/>
      <c r="AN62" s="1195"/>
      <c r="AO62" s="1195"/>
      <c r="AP62" s="1195"/>
      <c r="AQ62" s="774" t="s">
        <v>13</v>
      </c>
      <c r="AR62" s="1195" t="str">
        <f t="shared" ref="AR62" si="2">IF($AR$42="","",IF(N62="","",ROUNDDOWN(N62*$AT$46/10*$AR$42/$AS$30,0)))</f>
        <v/>
      </c>
      <c r="AS62" s="1195"/>
      <c r="AT62" s="1195"/>
      <c r="AU62" s="1195"/>
      <c r="AV62" s="1195"/>
      <c r="AW62" s="1195"/>
      <c r="AX62" s="1195"/>
      <c r="AY62" s="1195"/>
      <c r="AZ62" s="1195"/>
      <c r="BA62" s="1195"/>
      <c r="BB62" s="1195"/>
      <c r="BC62" s="451"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196"/>
      <c r="U63" s="1197"/>
      <c r="V63" s="1197"/>
      <c r="W63" s="1197"/>
      <c r="X63" s="1197"/>
      <c r="Y63" s="1197"/>
      <c r="Z63" s="1197"/>
      <c r="AA63" s="1197"/>
      <c r="AB63" s="1197"/>
      <c r="AC63" s="1197"/>
      <c r="AD63" s="1197"/>
      <c r="AE63" s="1010"/>
      <c r="AF63" s="1196"/>
      <c r="AG63" s="1197"/>
      <c r="AH63" s="1197"/>
      <c r="AI63" s="1197"/>
      <c r="AJ63" s="1197"/>
      <c r="AK63" s="1197"/>
      <c r="AL63" s="1197"/>
      <c r="AM63" s="1197"/>
      <c r="AN63" s="1197"/>
      <c r="AO63" s="1197"/>
      <c r="AP63" s="1197"/>
      <c r="AQ63" s="775"/>
      <c r="AR63" s="1197"/>
      <c r="AS63" s="1197"/>
      <c r="AT63" s="1197"/>
      <c r="AU63" s="1197"/>
      <c r="AV63" s="1197"/>
      <c r="AW63" s="1197"/>
      <c r="AX63" s="1197"/>
      <c r="AY63" s="1197"/>
      <c r="AZ63" s="1197"/>
      <c r="BA63" s="1197"/>
      <c r="BB63" s="1197"/>
      <c r="BC63" s="452"/>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196"/>
      <c r="U64" s="1197"/>
      <c r="V64" s="1197"/>
      <c r="W64" s="1197"/>
      <c r="X64" s="1197"/>
      <c r="Y64" s="1197"/>
      <c r="Z64" s="1197"/>
      <c r="AA64" s="1197"/>
      <c r="AB64" s="1197"/>
      <c r="AC64" s="1197"/>
      <c r="AD64" s="1197"/>
      <c r="AE64" s="1010"/>
      <c r="AF64" s="1196"/>
      <c r="AG64" s="1197"/>
      <c r="AH64" s="1197"/>
      <c r="AI64" s="1197"/>
      <c r="AJ64" s="1197"/>
      <c r="AK64" s="1197"/>
      <c r="AL64" s="1197"/>
      <c r="AM64" s="1197"/>
      <c r="AN64" s="1197"/>
      <c r="AO64" s="1197"/>
      <c r="AP64" s="1197"/>
      <c r="AQ64" s="775"/>
      <c r="AR64" s="1197"/>
      <c r="AS64" s="1197"/>
      <c r="AT64" s="1197"/>
      <c r="AU64" s="1197"/>
      <c r="AV64" s="1197"/>
      <c r="AW64" s="1197"/>
      <c r="AX64" s="1197"/>
      <c r="AY64" s="1197"/>
      <c r="AZ64" s="1197"/>
      <c r="BA64" s="1197"/>
      <c r="BB64" s="1197"/>
      <c r="BC64" s="452"/>
      <c r="BD64" s="9"/>
    </row>
    <row r="65" spans="2:56" ht="5.15" customHeight="1" x14ac:dyDescent="0.2">
      <c r="B65" s="4"/>
      <c r="C65" s="1201" t="s">
        <v>161</v>
      </c>
      <c r="D65" s="1202"/>
      <c r="E65" s="1202"/>
      <c r="F65" s="1202"/>
      <c r="G65" s="1202"/>
      <c r="H65" s="1202"/>
      <c r="I65" s="1202"/>
      <c r="J65" s="1202"/>
      <c r="K65" s="1202"/>
      <c r="L65" s="1202"/>
      <c r="M65" s="1203"/>
      <c r="N65" s="507"/>
      <c r="O65" s="508"/>
      <c r="P65" s="508"/>
      <c r="Q65" s="508"/>
      <c r="R65" s="508"/>
      <c r="S65" s="451" t="s">
        <v>13</v>
      </c>
      <c r="T65" s="1194" t="str">
        <f>IF($T$42="","",IF(N65="","",ROUNDDOWN(N65*IF($V$46=8,0,IF($V$46=5,1,$V$46/10))*$T$42/$AS$30,0)))</f>
        <v/>
      </c>
      <c r="U65" s="1195"/>
      <c r="V65" s="1195"/>
      <c r="W65" s="1195"/>
      <c r="X65" s="1195"/>
      <c r="Y65" s="1195"/>
      <c r="Z65" s="1195"/>
      <c r="AA65" s="1195"/>
      <c r="AB65" s="1195"/>
      <c r="AC65" s="1195"/>
      <c r="AD65" s="1195"/>
      <c r="AE65" s="1009" t="s">
        <v>13</v>
      </c>
      <c r="AF65" s="1194" t="str">
        <f>IF($AF$42="","",IF(N65="","",ROUNDDOWN(N65*IF($AH$46=8,0,IF($AH$46=5,1,$AH$46/10))*$AF$42/$AS$30,0)))</f>
        <v/>
      </c>
      <c r="AG65" s="1195"/>
      <c r="AH65" s="1195"/>
      <c r="AI65" s="1195"/>
      <c r="AJ65" s="1195"/>
      <c r="AK65" s="1195"/>
      <c r="AL65" s="1195"/>
      <c r="AM65" s="1195"/>
      <c r="AN65" s="1195"/>
      <c r="AO65" s="1195"/>
      <c r="AP65" s="1195"/>
      <c r="AQ65" s="774" t="s">
        <v>13</v>
      </c>
      <c r="AR65" s="1194" t="str">
        <f>IF($AR$42="","",IF(N65="","",ROUNDDOWN(N65*IF($AT$46=8,0,IF($AT$46=5,1,$AT$46/10))*$AR$42/$AS$30,0)))</f>
        <v/>
      </c>
      <c r="AS65" s="1195"/>
      <c r="AT65" s="1195"/>
      <c r="AU65" s="1195"/>
      <c r="AV65" s="1195"/>
      <c r="AW65" s="1195"/>
      <c r="AX65" s="1195"/>
      <c r="AY65" s="1195"/>
      <c r="AZ65" s="1195"/>
      <c r="BA65" s="1195"/>
      <c r="BB65" s="1195"/>
      <c r="BC65" s="451" t="s">
        <v>13</v>
      </c>
      <c r="BD65" s="9"/>
    </row>
    <row r="66" spans="2:56" ht="5.15" customHeight="1" x14ac:dyDescent="0.2">
      <c r="B66" s="4"/>
      <c r="C66" s="1204"/>
      <c r="D66" s="1205"/>
      <c r="E66" s="1205"/>
      <c r="F66" s="1205"/>
      <c r="G66" s="1205"/>
      <c r="H66" s="1205"/>
      <c r="I66" s="1205"/>
      <c r="J66" s="1205"/>
      <c r="K66" s="1205"/>
      <c r="L66" s="1205"/>
      <c r="M66" s="1206"/>
      <c r="N66" s="509"/>
      <c r="O66" s="510"/>
      <c r="P66" s="510"/>
      <c r="Q66" s="510"/>
      <c r="R66" s="510"/>
      <c r="S66" s="452"/>
      <c r="T66" s="1196"/>
      <c r="U66" s="1197"/>
      <c r="V66" s="1197"/>
      <c r="W66" s="1197"/>
      <c r="X66" s="1197"/>
      <c r="Y66" s="1197"/>
      <c r="Z66" s="1197"/>
      <c r="AA66" s="1197"/>
      <c r="AB66" s="1197"/>
      <c r="AC66" s="1197"/>
      <c r="AD66" s="1197"/>
      <c r="AE66" s="1010"/>
      <c r="AF66" s="1196"/>
      <c r="AG66" s="1197"/>
      <c r="AH66" s="1197"/>
      <c r="AI66" s="1197"/>
      <c r="AJ66" s="1197"/>
      <c r="AK66" s="1197"/>
      <c r="AL66" s="1197"/>
      <c r="AM66" s="1197"/>
      <c r="AN66" s="1197"/>
      <c r="AO66" s="1197"/>
      <c r="AP66" s="1197"/>
      <c r="AQ66" s="775"/>
      <c r="AR66" s="1196"/>
      <c r="AS66" s="1197"/>
      <c r="AT66" s="1197"/>
      <c r="AU66" s="1197"/>
      <c r="AV66" s="1197"/>
      <c r="AW66" s="1197"/>
      <c r="AX66" s="1197"/>
      <c r="AY66" s="1197"/>
      <c r="AZ66" s="1197"/>
      <c r="BA66" s="1197"/>
      <c r="BB66" s="1197"/>
      <c r="BC66" s="452"/>
      <c r="BD66" s="9"/>
    </row>
    <row r="67" spans="2:56" ht="5.15" customHeight="1" x14ac:dyDescent="0.2">
      <c r="B67" s="4"/>
      <c r="C67" s="1210"/>
      <c r="D67" s="1211"/>
      <c r="E67" s="1211"/>
      <c r="F67" s="1211"/>
      <c r="G67" s="1211"/>
      <c r="H67" s="1211"/>
      <c r="I67" s="1211"/>
      <c r="J67" s="1211"/>
      <c r="K67" s="1211"/>
      <c r="L67" s="1211"/>
      <c r="M67" s="1212"/>
      <c r="N67" s="511"/>
      <c r="O67" s="512"/>
      <c r="P67" s="512"/>
      <c r="Q67" s="512"/>
      <c r="R67" s="512"/>
      <c r="S67" s="453"/>
      <c r="T67" s="1213"/>
      <c r="U67" s="1214"/>
      <c r="V67" s="1214"/>
      <c r="W67" s="1214"/>
      <c r="X67" s="1214"/>
      <c r="Y67" s="1214"/>
      <c r="Z67" s="1214"/>
      <c r="AA67" s="1214"/>
      <c r="AB67" s="1214"/>
      <c r="AC67" s="1214"/>
      <c r="AD67" s="1214"/>
      <c r="AE67" s="1011"/>
      <c r="AF67" s="1213"/>
      <c r="AG67" s="1214"/>
      <c r="AH67" s="1214"/>
      <c r="AI67" s="1214"/>
      <c r="AJ67" s="1214"/>
      <c r="AK67" s="1214"/>
      <c r="AL67" s="1214"/>
      <c r="AM67" s="1214"/>
      <c r="AN67" s="1214"/>
      <c r="AO67" s="1214"/>
      <c r="AP67" s="1214"/>
      <c r="AQ67" s="776"/>
      <c r="AR67" s="1213"/>
      <c r="AS67" s="1214"/>
      <c r="AT67" s="1214"/>
      <c r="AU67" s="1214"/>
      <c r="AV67" s="1214"/>
      <c r="AW67" s="1214"/>
      <c r="AX67" s="1214"/>
      <c r="AY67" s="1214"/>
      <c r="AZ67" s="1214"/>
      <c r="BA67" s="1214"/>
      <c r="BB67" s="1214"/>
      <c r="BC67" s="453"/>
      <c r="BD67" s="9"/>
    </row>
    <row r="68" spans="2:56" ht="5.15" customHeight="1" x14ac:dyDescent="0.2">
      <c r="B68" s="4"/>
      <c r="C68" s="1201" t="s">
        <v>162</v>
      </c>
      <c r="D68" s="1202"/>
      <c r="E68" s="1202"/>
      <c r="F68" s="1202"/>
      <c r="G68" s="1202"/>
      <c r="H68" s="1202"/>
      <c r="I68" s="1202"/>
      <c r="J68" s="1202"/>
      <c r="K68" s="1202"/>
      <c r="L68" s="1202"/>
      <c r="M68" s="1203"/>
      <c r="N68" s="507"/>
      <c r="O68" s="508"/>
      <c r="P68" s="508"/>
      <c r="Q68" s="508"/>
      <c r="R68" s="508"/>
      <c r="S68" s="451" t="s">
        <v>13</v>
      </c>
      <c r="T68" s="1194" t="str">
        <f>IF($T$42="","",IF(N68="","",ROUNDDOWN(N68*IF($V$46=8,0,IF($V$46=5,1,$V$46/10))*$T$42/$AS$30,0)))</f>
        <v/>
      </c>
      <c r="U68" s="1195"/>
      <c r="V68" s="1195"/>
      <c r="W68" s="1195"/>
      <c r="X68" s="1195"/>
      <c r="Y68" s="1195"/>
      <c r="Z68" s="1195"/>
      <c r="AA68" s="1195"/>
      <c r="AB68" s="1195"/>
      <c r="AC68" s="1195"/>
      <c r="AD68" s="1195"/>
      <c r="AE68" s="1009" t="s">
        <v>13</v>
      </c>
      <c r="AF68" s="1194" t="str">
        <f>IF($AF$42="","",IF(N68="","",ROUNDDOWN(N68*IF($AH$46=8,0,IF($AH$46=5,1,$AH$46/10))*$AF$42/$AS$30,0)))</f>
        <v/>
      </c>
      <c r="AG68" s="1195"/>
      <c r="AH68" s="1195"/>
      <c r="AI68" s="1195"/>
      <c r="AJ68" s="1195"/>
      <c r="AK68" s="1195"/>
      <c r="AL68" s="1195"/>
      <c r="AM68" s="1195"/>
      <c r="AN68" s="1195"/>
      <c r="AO68" s="1195"/>
      <c r="AP68" s="1195"/>
      <c r="AQ68" s="774" t="s">
        <v>13</v>
      </c>
      <c r="AR68" s="1194" t="str">
        <f>IF($AR$42="","",IF(N68="","",ROUNDDOWN(N68*IF($AT$46=8,0,IF($AT$46=5,1,$AT$46/10))*$AR$42/$AS$30,0)))</f>
        <v/>
      </c>
      <c r="AS68" s="1195"/>
      <c r="AT68" s="1195"/>
      <c r="AU68" s="1195"/>
      <c r="AV68" s="1195"/>
      <c r="AW68" s="1195"/>
      <c r="AX68" s="1195"/>
      <c r="AY68" s="1195"/>
      <c r="AZ68" s="1195"/>
      <c r="BA68" s="1195"/>
      <c r="BB68" s="1195"/>
      <c r="BC68" s="451" t="s">
        <v>13</v>
      </c>
      <c r="BD68" s="9"/>
    </row>
    <row r="69" spans="2:56" ht="5.15" customHeight="1" x14ac:dyDescent="0.2">
      <c r="B69" s="4"/>
      <c r="C69" s="1204"/>
      <c r="D69" s="1205"/>
      <c r="E69" s="1205"/>
      <c r="F69" s="1205"/>
      <c r="G69" s="1205"/>
      <c r="H69" s="1205"/>
      <c r="I69" s="1205"/>
      <c r="J69" s="1205"/>
      <c r="K69" s="1205"/>
      <c r="L69" s="1205"/>
      <c r="M69" s="1206"/>
      <c r="N69" s="509"/>
      <c r="O69" s="510"/>
      <c r="P69" s="510"/>
      <c r="Q69" s="510"/>
      <c r="R69" s="510"/>
      <c r="S69" s="452"/>
      <c r="T69" s="1196"/>
      <c r="U69" s="1197"/>
      <c r="V69" s="1197"/>
      <c r="W69" s="1197"/>
      <c r="X69" s="1197"/>
      <c r="Y69" s="1197"/>
      <c r="Z69" s="1197"/>
      <c r="AA69" s="1197"/>
      <c r="AB69" s="1197"/>
      <c r="AC69" s="1197"/>
      <c r="AD69" s="1197"/>
      <c r="AE69" s="1010"/>
      <c r="AF69" s="1196"/>
      <c r="AG69" s="1197"/>
      <c r="AH69" s="1197"/>
      <c r="AI69" s="1197"/>
      <c r="AJ69" s="1197"/>
      <c r="AK69" s="1197"/>
      <c r="AL69" s="1197"/>
      <c r="AM69" s="1197"/>
      <c r="AN69" s="1197"/>
      <c r="AO69" s="1197"/>
      <c r="AP69" s="1197"/>
      <c r="AQ69" s="775"/>
      <c r="AR69" s="1196"/>
      <c r="AS69" s="1197"/>
      <c r="AT69" s="1197"/>
      <c r="AU69" s="1197"/>
      <c r="AV69" s="1197"/>
      <c r="AW69" s="1197"/>
      <c r="AX69" s="1197"/>
      <c r="AY69" s="1197"/>
      <c r="AZ69" s="1197"/>
      <c r="BA69" s="1197"/>
      <c r="BB69" s="1197"/>
      <c r="BC69" s="452"/>
      <c r="BD69" s="9"/>
    </row>
    <row r="70" spans="2:56" ht="5.15" customHeight="1" thickBot="1" x14ac:dyDescent="0.25">
      <c r="B70" s="4"/>
      <c r="C70" s="1207"/>
      <c r="D70" s="1208"/>
      <c r="E70" s="1208"/>
      <c r="F70" s="1208"/>
      <c r="G70" s="1208"/>
      <c r="H70" s="1208"/>
      <c r="I70" s="1208"/>
      <c r="J70" s="1208"/>
      <c r="K70" s="1208"/>
      <c r="L70" s="1208"/>
      <c r="M70" s="1209"/>
      <c r="N70" s="694"/>
      <c r="O70" s="695"/>
      <c r="P70" s="695"/>
      <c r="Q70" s="695"/>
      <c r="R70" s="695"/>
      <c r="S70" s="696"/>
      <c r="T70" s="1198"/>
      <c r="U70" s="1199"/>
      <c r="V70" s="1199"/>
      <c r="W70" s="1199"/>
      <c r="X70" s="1199"/>
      <c r="Y70" s="1199"/>
      <c r="Z70" s="1199"/>
      <c r="AA70" s="1199"/>
      <c r="AB70" s="1199"/>
      <c r="AC70" s="1199"/>
      <c r="AD70" s="1199"/>
      <c r="AE70" s="1012"/>
      <c r="AF70" s="1198"/>
      <c r="AG70" s="1199"/>
      <c r="AH70" s="1199"/>
      <c r="AI70" s="1199"/>
      <c r="AJ70" s="1199"/>
      <c r="AK70" s="1199"/>
      <c r="AL70" s="1199"/>
      <c r="AM70" s="1199"/>
      <c r="AN70" s="1199"/>
      <c r="AO70" s="1199"/>
      <c r="AP70" s="1199"/>
      <c r="AQ70" s="1024"/>
      <c r="AR70" s="1198"/>
      <c r="AS70" s="1199"/>
      <c r="AT70" s="1199"/>
      <c r="AU70" s="1199"/>
      <c r="AV70" s="1199"/>
      <c r="AW70" s="1199"/>
      <c r="AX70" s="1199"/>
      <c r="AY70" s="1199"/>
      <c r="AZ70" s="1199"/>
      <c r="BA70" s="1199"/>
      <c r="BB70" s="1199"/>
      <c r="BC70" s="696"/>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0</v>
      </c>
      <c r="U71" s="1200"/>
      <c r="V71" s="1200"/>
      <c r="W71" s="1200"/>
      <c r="X71" s="1200"/>
      <c r="Y71" s="1200"/>
      <c r="Z71" s="1200"/>
      <c r="AA71" s="1200"/>
      <c r="AB71" s="1200"/>
      <c r="AC71" s="1200"/>
      <c r="AD71" s="1200"/>
      <c r="AE71" s="537" t="s">
        <v>13</v>
      </c>
      <c r="AF71" s="1149" t="str">
        <f>IF(AF42="","",SUM(AF56:AP70))</f>
        <v/>
      </c>
      <c r="AG71" s="1152"/>
      <c r="AH71" s="1152"/>
      <c r="AI71" s="1152"/>
      <c r="AJ71" s="1152"/>
      <c r="AK71" s="1152"/>
      <c r="AL71" s="1152"/>
      <c r="AM71" s="1152"/>
      <c r="AN71" s="1152"/>
      <c r="AO71" s="1152"/>
      <c r="AP71" s="1152"/>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7"/>
      <c r="AG72" s="1138"/>
      <c r="AH72" s="1138"/>
      <c r="AI72" s="1138"/>
      <c r="AJ72" s="1138"/>
      <c r="AK72" s="1138"/>
      <c r="AL72" s="1138"/>
      <c r="AM72" s="1138"/>
      <c r="AN72" s="1138"/>
      <c r="AO72" s="1138"/>
      <c r="AP72" s="1138"/>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9"/>
      <c r="AG73" s="1140"/>
      <c r="AH73" s="1140"/>
      <c r="AI73" s="1140"/>
      <c r="AJ73" s="1140"/>
      <c r="AK73" s="1140"/>
      <c r="AL73" s="1140"/>
      <c r="AM73" s="1140"/>
      <c r="AN73" s="1140"/>
      <c r="AO73" s="1140"/>
      <c r="AP73" s="1140"/>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633"/>
      <c r="D80" s="634"/>
      <c r="E80" s="634"/>
      <c r="F80" s="634"/>
      <c r="G80" s="634"/>
      <c r="H80" s="634"/>
      <c r="I80" s="634"/>
      <c r="J80" s="634"/>
      <c r="K80" s="634"/>
      <c r="L80" s="634"/>
      <c r="M80" s="635"/>
      <c r="N80" s="507"/>
      <c r="O80" s="508"/>
      <c r="P80" s="508"/>
      <c r="Q80" s="508"/>
      <c r="R80" s="508"/>
      <c r="S80" s="451" t="s">
        <v>13</v>
      </c>
      <c r="T80" s="460" t="s">
        <v>107</v>
      </c>
      <c r="U80" s="460"/>
      <c r="V80" s="442"/>
      <c r="W80" s="443"/>
      <c r="X80" s="444"/>
      <c r="Y80" s="501" t="s">
        <v>91</v>
      </c>
      <c r="Z80" s="454" t="str">
        <f>IF($T$42="","",IF(N80="","",IF(V80="","",ROUNDDOWN(N80*V80,0))))</f>
        <v/>
      </c>
      <c r="AA80" s="455"/>
      <c r="AB80" s="455"/>
      <c r="AC80" s="455"/>
      <c r="AD80" s="455"/>
      <c r="AE80" s="376" t="s">
        <v>13</v>
      </c>
      <c r="AF80" s="463" t="s">
        <v>107</v>
      </c>
      <c r="AG80" s="460"/>
      <c r="AH80" s="442"/>
      <c r="AI80" s="443"/>
      <c r="AJ80" s="444"/>
      <c r="AK80" s="439" t="s">
        <v>91</v>
      </c>
      <c r="AL80" s="454" t="str">
        <f>IF($AF$42="","",IF(N80="","",IF(AH80="","",ROUNDDOWN(N80*AH80,0))))</f>
        <v/>
      </c>
      <c r="AM80" s="455"/>
      <c r="AN80" s="455"/>
      <c r="AO80" s="455"/>
      <c r="AP80" s="455"/>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636"/>
      <c r="D81" s="416"/>
      <c r="E81" s="416"/>
      <c r="F81" s="416"/>
      <c r="G81" s="416"/>
      <c r="H81" s="416"/>
      <c r="I81" s="416"/>
      <c r="J81" s="416"/>
      <c r="K81" s="416"/>
      <c r="L81" s="416"/>
      <c r="M81" s="417"/>
      <c r="N81" s="509"/>
      <c r="O81" s="510"/>
      <c r="P81" s="510"/>
      <c r="Q81" s="510"/>
      <c r="R81" s="510"/>
      <c r="S81" s="452"/>
      <c r="T81" s="461"/>
      <c r="U81" s="461"/>
      <c r="V81" s="445"/>
      <c r="W81" s="446"/>
      <c r="X81" s="447"/>
      <c r="Y81" s="502"/>
      <c r="Z81" s="456"/>
      <c r="AA81" s="457"/>
      <c r="AB81" s="457"/>
      <c r="AC81" s="457"/>
      <c r="AD81" s="457"/>
      <c r="AE81" s="379"/>
      <c r="AF81" s="464"/>
      <c r="AG81" s="461"/>
      <c r="AH81" s="445"/>
      <c r="AI81" s="446"/>
      <c r="AJ81" s="447"/>
      <c r="AK81" s="440"/>
      <c r="AL81" s="456"/>
      <c r="AM81" s="457"/>
      <c r="AN81" s="457"/>
      <c r="AO81" s="457"/>
      <c r="AP81" s="457"/>
      <c r="AQ81" s="452"/>
      <c r="AR81" s="461"/>
      <c r="AS81" s="461"/>
      <c r="AT81" s="445"/>
      <c r="AU81" s="446"/>
      <c r="AV81" s="447"/>
      <c r="AW81" s="440"/>
      <c r="AX81" s="456"/>
      <c r="AY81" s="457"/>
      <c r="AZ81" s="457"/>
      <c r="BA81" s="457"/>
      <c r="BB81" s="457"/>
      <c r="BC81" s="452"/>
      <c r="BD81" s="9"/>
    </row>
    <row r="82" spans="2:56" ht="5.15" customHeight="1" x14ac:dyDescent="0.2">
      <c r="B82" s="4"/>
      <c r="C82" s="636"/>
      <c r="D82" s="416"/>
      <c r="E82" s="416"/>
      <c r="F82" s="416"/>
      <c r="G82" s="416"/>
      <c r="H82" s="416"/>
      <c r="I82" s="416"/>
      <c r="J82" s="416"/>
      <c r="K82" s="416"/>
      <c r="L82" s="416"/>
      <c r="M82" s="417"/>
      <c r="N82" s="511"/>
      <c r="O82" s="512"/>
      <c r="P82" s="512"/>
      <c r="Q82" s="512"/>
      <c r="R82" s="512"/>
      <c r="S82" s="453"/>
      <c r="T82" s="462"/>
      <c r="U82" s="462"/>
      <c r="V82" s="448"/>
      <c r="W82" s="449"/>
      <c r="X82" s="450"/>
      <c r="Y82" s="503"/>
      <c r="Z82" s="458"/>
      <c r="AA82" s="459"/>
      <c r="AB82" s="459"/>
      <c r="AC82" s="459"/>
      <c r="AD82" s="459"/>
      <c r="AE82" s="382"/>
      <c r="AF82" s="465"/>
      <c r="AG82" s="462"/>
      <c r="AH82" s="448"/>
      <c r="AI82" s="449"/>
      <c r="AJ82" s="450"/>
      <c r="AK82" s="441"/>
      <c r="AL82" s="458"/>
      <c r="AM82" s="459"/>
      <c r="AN82" s="459"/>
      <c r="AO82" s="459"/>
      <c r="AP82" s="459"/>
      <c r="AQ82" s="453"/>
      <c r="AR82" s="462"/>
      <c r="AS82" s="462"/>
      <c r="AT82" s="448"/>
      <c r="AU82" s="449"/>
      <c r="AV82" s="450"/>
      <c r="AW82" s="441"/>
      <c r="AX82" s="458"/>
      <c r="AY82" s="459"/>
      <c r="AZ82" s="459"/>
      <c r="BA82" s="459"/>
      <c r="BB82" s="459"/>
      <c r="BC82" s="453"/>
      <c r="BD82" s="9"/>
    </row>
    <row r="83" spans="2:56" ht="5.15" customHeight="1" x14ac:dyDescent="0.2">
      <c r="B83" s="4"/>
      <c r="C83" s="633"/>
      <c r="D83" s="634"/>
      <c r="E83" s="634"/>
      <c r="F83" s="634"/>
      <c r="G83" s="634"/>
      <c r="H83" s="634"/>
      <c r="I83" s="634"/>
      <c r="J83" s="634"/>
      <c r="K83" s="634"/>
      <c r="L83" s="634"/>
      <c r="M83" s="635"/>
      <c r="N83" s="507"/>
      <c r="O83" s="508"/>
      <c r="P83" s="508"/>
      <c r="Q83" s="508"/>
      <c r="R83" s="508"/>
      <c r="S83" s="451" t="s">
        <v>13</v>
      </c>
      <c r="T83" s="460" t="s">
        <v>107</v>
      </c>
      <c r="U83" s="460"/>
      <c r="V83" s="442"/>
      <c r="W83" s="443"/>
      <c r="X83" s="444"/>
      <c r="Y83" s="501" t="s">
        <v>91</v>
      </c>
      <c r="Z83" s="454" t="str">
        <f t="shared" ref="Z83" si="3">IF($T$42="","",IF(N83="","",IF(V83="","",ROUNDDOWN(N83*V83,0))))</f>
        <v/>
      </c>
      <c r="AA83" s="455"/>
      <c r="AB83" s="455"/>
      <c r="AC83" s="455"/>
      <c r="AD83" s="455"/>
      <c r="AE83" s="376" t="s">
        <v>13</v>
      </c>
      <c r="AF83" s="463" t="s">
        <v>107</v>
      </c>
      <c r="AG83" s="460"/>
      <c r="AH83" s="442"/>
      <c r="AI83" s="443"/>
      <c r="AJ83" s="444"/>
      <c r="AK83" s="439" t="s">
        <v>91</v>
      </c>
      <c r="AL83" s="454" t="str">
        <f t="shared" ref="AL83" si="4">IF($AF$42="","",IF(N83="","",IF(AH83="","",ROUNDDOWN(N83*AH83,0))))</f>
        <v/>
      </c>
      <c r="AM83" s="455"/>
      <c r="AN83" s="455"/>
      <c r="AO83" s="455"/>
      <c r="AP83" s="455"/>
      <c r="AQ83" s="451" t="s">
        <v>13</v>
      </c>
      <c r="AR83" s="460" t="s">
        <v>107</v>
      </c>
      <c r="AS83" s="460"/>
      <c r="AT83" s="442"/>
      <c r="AU83" s="443"/>
      <c r="AV83" s="444"/>
      <c r="AW83" s="439" t="s">
        <v>91</v>
      </c>
      <c r="AX83" s="454" t="str">
        <f t="shared" ref="AX83" si="5">IF($AR$42="","",IF(N83="","",IF(AT83="","",ROUNDDOWN(N83*AT83,0))))</f>
        <v/>
      </c>
      <c r="AY83" s="455"/>
      <c r="AZ83" s="455"/>
      <c r="BA83" s="455"/>
      <c r="BB83" s="455"/>
      <c r="BC83" s="451" t="s">
        <v>13</v>
      </c>
      <c r="BD83" s="9"/>
    </row>
    <row r="84" spans="2:56" ht="5.15" customHeight="1" x14ac:dyDescent="0.2">
      <c r="B84" s="4"/>
      <c r="C84" s="636"/>
      <c r="D84" s="416"/>
      <c r="E84" s="416"/>
      <c r="F84" s="416"/>
      <c r="G84" s="416"/>
      <c r="H84" s="416"/>
      <c r="I84" s="416"/>
      <c r="J84" s="416"/>
      <c r="K84" s="416"/>
      <c r="L84" s="416"/>
      <c r="M84" s="417"/>
      <c r="N84" s="509"/>
      <c r="O84" s="510"/>
      <c r="P84" s="510"/>
      <c r="Q84" s="510"/>
      <c r="R84" s="510"/>
      <c r="S84" s="452"/>
      <c r="T84" s="461"/>
      <c r="U84" s="461"/>
      <c r="V84" s="445"/>
      <c r="W84" s="446"/>
      <c r="X84" s="447"/>
      <c r="Y84" s="502"/>
      <c r="Z84" s="456"/>
      <c r="AA84" s="457"/>
      <c r="AB84" s="457"/>
      <c r="AC84" s="457"/>
      <c r="AD84" s="457"/>
      <c r="AE84" s="379"/>
      <c r="AF84" s="464"/>
      <c r="AG84" s="461"/>
      <c r="AH84" s="445"/>
      <c r="AI84" s="446"/>
      <c r="AJ84" s="447"/>
      <c r="AK84" s="440"/>
      <c r="AL84" s="456"/>
      <c r="AM84" s="457"/>
      <c r="AN84" s="457"/>
      <c r="AO84" s="457"/>
      <c r="AP84" s="457"/>
      <c r="AQ84" s="452"/>
      <c r="AR84" s="461"/>
      <c r="AS84" s="461"/>
      <c r="AT84" s="445"/>
      <c r="AU84" s="446"/>
      <c r="AV84" s="447"/>
      <c r="AW84" s="440"/>
      <c r="AX84" s="456"/>
      <c r="AY84" s="457"/>
      <c r="AZ84" s="457"/>
      <c r="BA84" s="457"/>
      <c r="BB84" s="457"/>
      <c r="BC84" s="452"/>
      <c r="BD84" s="9"/>
    </row>
    <row r="85" spans="2:56" ht="5.15" customHeight="1" x14ac:dyDescent="0.2">
      <c r="B85" s="4"/>
      <c r="C85" s="636"/>
      <c r="D85" s="416"/>
      <c r="E85" s="416"/>
      <c r="F85" s="416"/>
      <c r="G85" s="416"/>
      <c r="H85" s="416"/>
      <c r="I85" s="416"/>
      <c r="J85" s="416"/>
      <c r="K85" s="416"/>
      <c r="L85" s="416"/>
      <c r="M85" s="417"/>
      <c r="N85" s="511"/>
      <c r="O85" s="512"/>
      <c r="P85" s="512"/>
      <c r="Q85" s="512"/>
      <c r="R85" s="512"/>
      <c r="S85" s="453"/>
      <c r="T85" s="462"/>
      <c r="U85" s="462"/>
      <c r="V85" s="448"/>
      <c r="W85" s="449"/>
      <c r="X85" s="450"/>
      <c r="Y85" s="503"/>
      <c r="Z85" s="458"/>
      <c r="AA85" s="459"/>
      <c r="AB85" s="459"/>
      <c r="AC85" s="459"/>
      <c r="AD85" s="459"/>
      <c r="AE85" s="382"/>
      <c r="AF85" s="465"/>
      <c r="AG85" s="462"/>
      <c r="AH85" s="448"/>
      <c r="AI85" s="449"/>
      <c r="AJ85" s="450"/>
      <c r="AK85" s="441"/>
      <c r="AL85" s="458"/>
      <c r="AM85" s="459"/>
      <c r="AN85" s="459"/>
      <c r="AO85" s="459"/>
      <c r="AP85" s="459"/>
      <c r="AQ85" s="453"/>
      <c r="AR85" s="462"/>
      <c r="AS85" s="462"/>
      <c r="AT85" s="448"/>
      <c r="AU85" s="449"/>
      <c r="AV85" s="450"/>
      <c r="AW85" s="441"/>
      <c r="AX85" s="458"/>
      <c r="AY85" s="459"/>
      <c r="AZ85" s="459"/>
      <c r="BA85" s="459"/>
      <c r="BB85" s="459"/>
      <c r="BC85" s="453"/>
      <c r="BD85" s="9"/>
    </row>
    <row r="86" spans="2:56" ht="5.15" customHeight="1" x14ac:dyDescent="0.2">
      <c r="B86" s="4"/>
      <c r="C86" s="633"/>
      <c r="D86" s="634"/>
      <c r="E86" s="634"/>
      <c r="F86" s="634"/>
      <c r="G86" s="634"/>
      <c r="H86" s="634"/>
      <c r="I86" s="634"/>
      <c r="J86" s="634"/>
      <c r="K86" s="634"/>
      <c r="L86" s="634"/>
      <c r="M86" s="635"/>
      <c r="N86" s="507"/>
      <c r="O86" s="508"/>
      <c r="P86" s="508"/>
      <c r="Q86" s="508"/>
      <c r="R86" s="508"/>
      <c r="S86" s="451" t="s">
        <v>13</v>
      </c>
      <c r="T86" s="460" t="s">
        <v>107</v>
      </c>
      <c r="U86" s="460"/>
      <c r="V86" s="442"/>
      <c r="W86" s="443"/>
      <c r="X86" s="444"/>
      <c r="Y86" s="501" t="s">
        <v>91</v>
      </c>
      <c r="Z86" s="454" t="str">
        <f t="shared" ref="Z86" si="6">IF($T$42="","",IF(N86="","",IF(V86="","",ROUNDDOWN(N86*V86,0))))</f>
        <v/>
      </c>
      <c r="AA86" s="455"/>
      <c r="AB86" s="455"/>
      <c r="AC86" s="455"/>
      <c r="AD86" s="455"/>
      <c r="AE86" s="451" t="s">
        <v>13</v>
      </c>
      <c r="AF86" s="463" t="s">
        <v>107</v>
      </c>
      <c r="AG86" s="460"/>
      <c r="AH86" s="442"/>
      <c r="AI86" s="443"/>
      <c r="AJ86" s="444"/>
      <c r="AK86" s="439" t="s">
        <v>91</v>
      </c>
      <c r="AL86" s="454" t="str">
        <f t="shared" ref="AL86" si="7">IF($AF$42="","",IF(N86="","",IF(AH86="","",ROUNDDOWN(N86*AH86,0))))</f>
        <v/>
      </c>
      <c r="AM86" s="455"/>
      <c r="AN86" s="455"/>
      <c r="AO86" s="455"/>
      <c r="AP86" s="455"/>
      <c r="AQ86" s="451" t="s">
        <v>13</v>
      </c>
      <c r="AR86" s="460" t="s">
        <v>107</v>
      </c>
      <c r="AS86" s="460"/>
      <c r="AT86" s="442"/>
      <c r="AU86" s="443"/>
      <c r="AV86" s="444"/>
      <c r="AW86" s="439" t="s">
        <v>91</v>
      </c>
      <c r="AX86" s="454" t="str">
        <f t="shared" ref="AX86" si="8">IF($AR$42="","",IF(N86="","",IF(AT86="","",ROUNDDOWN(N86*AT86,0))))</f>
        <v/>
      </c>
      <c r="AY86" s="455"/>
      <c r="AZ86" s="455"/>
      <c r="BA86" s="455"/>
      <c r="BB86" s="455"/>
      <c r="BC86" s="451" t="s">
        <v>13</v>
      </c>
      <c r="BD86" s="9"/>
    </row>
    <row r="87" spans="2:56" ht="5.15" customHeight="1" x14ac:dyDescent="0.2">
      <c r="B87" s="4"/>
      <c r="C87" s="636"/>
      <c r="D87" s="416"/>
      <c r="E87" s="416"/>
      <c r="F87" s="416"/>
      <c r="G87" s="416"/>
      <c r="H87" s="416"/>
      <c r="I87" s="416"/>
      <c r="J87" s="416"/>
      <c r="K87" s="416"/>
      <c r="L87" s="416"/>
      <c r="M87" s="417"/>
      <c r="N87" s="509"/>
      <c r="O87" s="510"/>
      <c r="P87" s="510"/>
      <c r="Q87" s="510"/>
      <c r="R87" s="510"/>
      <c r="S87" s="452"/>
      <c r="T87" s="461"/>
      <c r="U87" s="461"/>
      <c r="V87" s="445"/>
      <c r="W87" s="446"/>
      <c r="X87" s="447"/>
      <c r="Y87" s="502"/>
      <c r="Z87" s="456"/>
      <c r="AA87" s="457"/>
      <c r="AB87" s="457"/>
      <c r="AC87" s="457"/>
      <c r="AD87" s="457"/>
      <c r="AE87" s="452"/>
      <c r="AF87" s="464"/>
      <c r="AG87" s="461"/>
      <c r="AH87" s="445"/>
      <c r="AI87" s="446"/>
      <c r="AJ87" s="447"/>
      <c r="AK87" s="440"/>
      <c r="AL87" s="456"/>
      <c r="AM87" s="457"/>
      <c r="AN87" s="457"/>
      <c r="AO87" s="457"/>
      <c r="AP87" s="457"/>
      <c r="AQ87" s="452"/>
      <c r="AR87" s="461"/>
      <c r="AS87" s="461"/>
      <c r="AT87" s="445"/>
      <c r="AU87" s="446"/>
      <c r="AV87" s="447"/>
      <c r="AW87" s="440"/>
      <c r="AX87" s="456"/>
      <c r="AY87" s="457"/>
      <c r="AZ87" s="457"/>
      <c r="BA87" s="457"/>
      <c r="BB87" s="457"/>
      <c r="BC87" s="452"/>
      <c r="BD87" s="9"/>
    </row>
    <row r="88" spans="2:56" ht="5.15" customHeight="1" x14ac:dyDescent="0.2">
      <c r="B88" s="4"/>
      <c r="C88" s="636"/>
      <c r="D88" s="416"/>
      <c r="E88" s="416"/>
      <c r="F88" s="416"/>
      <c r="G88" s="416"/>
      <c r="H88" s="416"/>
      <c r="I88" s="416"/>
      <c r="J88" s="416"/>
      <c r="K88" s="416"/>
      <c r="L88" s="416"/>
      <c r="M88" s="417"/>
      <c r="N88" s="511"/>
      <c r="O88" s="512"/>
      <c r="P88" s="512"/>
      <c r="Q88" s="512"/>
      <c r="R88" s="512"/>
      <c r="S88" s="453"/>
      <c r="T88" s="462"/>
      <c r="U88" s="462"/>
      <c r="V88" s="448"/>
      <c r="W88" s="449"/>
      <c r="X88" s="450"/>
      <c r="Y88" s="503"/>
      <c r="Z88" s="458"/>
      <c r="AA88" s="459"/>
      <c r="AB88" s="459"/>
      <c r="AC88" s="459"/>
      <c r="AD88" s="459"/>
      <c r="AE88" s="453"/>
      <c r="AF88" s="465"/>
      <c r="AG88" s="462"/>
      <c r="AH88" s="448"/>
      <c r="AI88" s="449"/>
      <c r="AJ88" s="450"/>
      <c r="AK88" s="441"/>
      <c r="AL88" s="458"/>
      <c r="AM88" s="459"/>
      <c r="AN88" s="459"/>
      <c r="AO88" s="459"/>
      <c r="AP88" s="459"/>
      <c r="AQ88" s="453"/>
      <c r="AR88" s="462"/>
      <c r="AS88" s="462"/>
      <c r="AT88" s="448"/>
      <c r="AU88" s="449"/>
      <c r="AV88" s="450"/>
      <c r="AW88" s="441"/>
      <c r="AX88" s="458"/>
      <c r="AY88" s="459"/>
      <c r="AZ88" s="459"/>
      <c r="BA88" s="459"/>
      <c r="BB88" s="459"/>
      <c r="BC88" s="453"/>
      <c r="BD88" s="9"/>
    </row>
    <row r="89" spans="2:56" ht="5.15" customHeight="1" x14ac:dyDescent="0.2">
      <c r="B89" s="4"/>
      <c r="C89" s="633"/>
      <c r="D89" s="634"/>
      <c r="E89" s="634"/>
      <c r="F89" s="634"/>
      <c r="G89" s="634"/>
      <c r="H89" s="634"/>
      <c r="I89" s="634"/>
      <c r="J89" s="634"/>
      <c r="K89" s="634"/>
      <c r="L89" s="634"/>
      <c r="M89" s="635"/>
      <c r="N89" s="507"/>
      <c r="O89" s="508"/>
      <c r="P89" s="508"/>
      <c r="Q89" s="508"/>
      <c r="R89" s="508"/>
      <c r="S89" s="451" t="s">
        <v>13</v>
      </c>
      <c r="T89" s="460" t="s">
        <v>107</v>
      </c>
      <c r="U89" s="504"/>
      <c r="V89" s="442"/>
      <c r="W89" s="443"/>
      <c r="X89" s="444"/>
      <c r="Y89" s="439" t="s">
        <v>91</v>
      </c>
      <c r="Z89" s="454" t="str">
        <f>IF($T$42="","",IF(N89="","",IF(V89="","",ROUNDDOWN(N89*V89,0))))</f>
        <v/>
      </c>
      <c r="AA89" s="455"/>
      <c r="AB89" s="455"/>
      <c r="AC89" s="455"/>
      <c r="AD89" s="455"/>
      <c r="AE89" s="376" t="s">
        <v>13</v>
      </c>
      <c r="AF89" s="463" t="s">
        <v>107</v>
      </c>
      <c r="AG89" s="504"/>
      <c r="AH89" s="442"/>
      <c r="AI89" s="443"/>
      <c r="AJ89" s="444"/>
      <c r="AK89" s="439" t="s">
        <v>91</v>
      </c>
      <c r="AL89" s="454" t="str">
        <f>IF($AF$42="","",IF(N89="","",IF(AH89="","",ROUNDDOWN(N89*AH89,0))))</f>
        <v/>
      </c>
      <c r="AM89" s="455"/>
      <c r="AN89" s="455"/>
      <c r="AO89" s="455"/>
      <c r="AP89" s="455"/>
      <c r="AQ89" s="451" t="s">
        <v>13</v>
      </c>
      <c r="AR89" s="463" t="s">
        <v>107</v>
      </c>
      <c r="AS89" s="504"/>
      <c r="AT89" s="442"/>
      <c r="AU89" s="443"/>
      <c r="AV89" s="444"/>
      <c r="AW89" s="439" t="s">
        <v>91</v>
      </c>
      <c r="AX89" s="454" t="str">
        <f>IF($AR$42="","",IF(N89="","",IF(AT89="","",ROUNDDOWN(N89*AT89,0))))</f>
        <v/>
      </c>
      <c r="AY89" s="455"/>
      <c r="AZ89" s="455"/>
      <c r="BA89" s="455"/>
      <c r="BB89" s="455"/>
      <c r="BC89" s="451" t="s">
        <v>13</v>
      </c>
      <c r="BD89" s="9"/>
    </row>
    <row r="90" spans="2:56" ht="5.15" customHeight="1" x14ac:dyDescent="0.2">
      <c r="B90" s="4"/>
      <c r="C90" s="636"/>
      <c r="D90" s="416"/>
      <c r="E90" s="416"/>
      <c r="F90" s="416"/>
      <c r="G90" s="416"/>
      <c r="H90" s="416"/>
      <c r="I90" s="416"/>
      <c r="J90" s="416"/>
      <c r="K90" s="416"/>
      <c r="L90" s="416"/>
      <c r="M90" s="417"/>
      <c r="N90" s="509"/>
      <c r="O90" s="510"/>
      <c r="P90" s="510"/>
      <c r="Q90" s="510"/>
      <c r="R90" s="510"/>
      <c r="S90" s="452"/>
      <c r="T90" s="461"/>
      <c r="U90" s="505"/>
      <c r="V90" s="445"/>
      <c r="W90" s="446"/>
      <c r="X90" s="447"/>
      <c r="Y90" s="440"/>
      <c r="Z90" s="456"/>
      <c r="AA90" s="457"/>
      <c r="AB90" s="457"/>
      <c r="AC90" s="457"/>
      <c r="AD90" s="457"/>
      <c r="AE90" s="379"/>
      <c r="AF90" s="464"/>
      <c r="AG90" s="505"/>
      <c r="AH90" s="445"/>
      <c r="AI90" s="446"/>
      <c r="AJ90" s="447"/>
      <c r="AK90" s="440"/>
      <c r="AL90" s="456"/>
      <c r="AM90" s="457"/>
      <c r="AN90" s="457"/>
      <c r="AO90" s="457"/>
      <c r="AP90" s="457"/>
      <c r="AQ90" s="452"/>
      <c r="AR90" s="464"/>
      <c r="AS90" s="505"/>
      <c r="AT90" s="445"/>
      <c r="AU90" s="446"/>
      <c r="AV90" s="447"/>
      <c r="AW90" s="440"/>
      <c r="AX90" s="456"/>
      <c r="AY90" s="457"/>
      <c r="AZ90" s="457"/>
      <c r="BA90" s="457"/>
      <c r="BB90" s="457"/>
      <c r="BC90" s="452"/>
      <c r="BD90" s="9"/>
    </row>
    <row r="91" spans="2:56" ht="5.15" customHeight="1" x14ac:dyDescent="0.2">
      <c r="B91" s="4"/>
      <c r="C91" s="636"/>
      <c r="D91" s="416"/>
      <c r="E91" s="416"/>
      <c r="F91" s="416"/>
      <c r="G91" s="416"/>
      <c r="H91" s="416"/>
      <c r="I91" s="416"/>
      <c r="J91" s="416"/>
      <c r="K91" s="416"/>
      <c r="L91" s="416"/>
      <c r="M91" s="417"/>
      <c r="N91" s="511"/>
      <c r="O91" s="512"/>
      <c r="P91" s="512"/>
      <c r="Q91" s="512"/>
      <c r="R91" s="512"/>
      <c r="S91" s="453"/>
      <c r="T91" s="462"/>
      <c r="U91" s="506"/>
      <c r="V91" s="448"/>
      <c r="W91" s="449"/>
      <c r="X91" s="450"/>
      <c r="Y91" s="441"/>
      <c r="Z91" s="458"/>
      <c r="AA91" s="459"/>
      <c r="AB91" s="459"/>
      <c r="AC91" s="459"/>
      <c r="AD91" s="459"/>
      <c r="AE91" s="382"/>
      <c r="AF91" s="465"/>
      <c r="AG91" s="506"/>
      <c r="AH91" s="448"/>
      <c r="AI91" s="449"/>
      <c r="AJ91" s="450"/>
      <c r="AK91" s="441"/>
      <c r="AL91" s="458"/>
      <c r="AM91" s="459"/>
      <c r="AN91" s="459"/>
      <c r="AO91" s="459"/>
      <c r="AP91" s="459"/>
      <c r="AQ91" s="453"/>
      <c r="AR91" s="465"/>
      <c r="AS91" s="506"/>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 t="shared" ref="AL92" si="9">IF($AF$42="","",IF(N92="","",IF(AH92="","",ROUNDDOWN(N92*AH92,0))))</f>
        <v/>
      </c>
      <c r="AM92" s="455"/>
      <c r="AN92" s="455"/>
      <c r="AO92" s="455"/>
      <c r="AP92" s="455"/>
      <c r="AQ92" s="451" t="s">
        <v>13</v>
      </c>
      <c r="AR92" s="463" t="s">
        <v>107</v>
      </c>
      <c r="AS92" s="504"/>
      <c r="AT92" s="442"/>
      <c r="AU92" s="443"/>
      <c r="AV92" s="444"/>
      <c r="AW92" s="439" t="s">
        <v>91</v>
      </c>
      <c r="AX92" s="454" t="str">
        <f t="shared" ref="AX92" si="10">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 t="shared" ref="Z95" si="11">IF($T$42="","",IF(N95="","",IF(V95="","",ROUNDDOWN(N95*V95,0))))</f>
        <v/>
      </c>
      <c r="AA95" s="455"/>
      <c r="AB95" s="455"/>
      <c r="AC95" s="455"/>
      <c r="AD95" s="455"/>
      <c r="AE95" s="376" t="s">
        <v>13</v>
      </c>
      <c r="AF95" s="463" t="s">
        <v>107</v>
      </c>
      <c r="AG95" s="504"/>
      <c r="AH95" s="442"/>
      <c r="AI95" s="443"/>
      <c r="AJ95" s="444"/>
      <c r="AK95" s="439" t="s">
        <v>91</v>
      </c>
      <c r="AL95" s="454" t="str">
        <f t="shared" ref="AL95" si="12">IF($AF$42="","",IF(N95="","",IF(AH95="","",ROUNDDOWN(N95*AH95,0))))</f>
        <v/>
      </c>
      <c r="AM95" s="455"/>
      <c r="AN95" s="455"/>
      <c r="AO95" s="455"/>
      <c r="AP95" s="455"/>
      <c r="AQ95" s="451" t="s">
        <v>13</v>
      </c>
      <c r="AR95" s="463" t="s">
        <v>107</v>
      </c>
      <c r="AS95" s="504"/>
      <c r="AT95" s="442"/>
      <c r="AU95" s="443"/>
      <c r="AV95" s="444"/>
      <c r="AW95" s="439" t="s">
        <v>91</v>
      </c>
      <c r="AX95" s="454" t="str">
        <f t="shared" ref="AX95" si="13">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3" t="s">
        <v>107</v>
      </c>
      <c r="U98" s="504"/>
      <c r="V98" s="442"/>
      <c r="W98" s="443"/>
      <c r="X98" s="444"/>
      <c r="Y98" s="439" t="s">
        <v>91</v>
      </c>
      <c r="Z98" s="454" t="str">
        <f t="shared" ref="Z98" si="14">IF($T$42="","",IF(N98="","",IF(V98="","",ROUNDDOWN(N98*V98,0))))</f>
        <v/>
      </c>
      <c r="AA98" s="455"/>
      <c r="AB98" s="455"/>
      <c r="AC98" s="455"/>
      <c r="AD98" s="455"/>
      <c r="AE98" s="451" t="s">
        <v>13</v>
      </c>
      <c r="AF98" s="463" t="s">
        <v>107</v>
      </c>
      <c r="AG98" s="504"/>
      <c r="AH98" s="442"/>
      <c r="AI98" s="443"/>
      <c r="AJ98" s="444"/>
      <c r="AK98" s="439" t="s">
        <v>91</v>
      </c>
      <c r="AL98" s="454" t="str">
        <f t="shared" ref="AL98" si="15">IF($AF$42="","",IF(N98="","",IF(AH98="","",ROUNDDOWN(N98*AH98,0))))</f>
        <v/>
      </c>
      <c r="AM98" s="455"/>
      <c r="AN98" s="455"/>
      <c r="AO98" s="455"/>
      <c r="AP98" s="455"/>
      <c r="AQ98" s="451" t="s">
        <v>13</v>
      </c>
      <c r="AR98" s="463" t="s">
        <v>107</v>
      </c>
      <c r="AS98" s="504"/>
      <c r="AT98" s="442"/>
      <c r="AU98" s="443"/>
      <c r="AV98" s="444"/>
      <c r="AW98" s="439" t="s">
        <v>91</v>
      </c>
      <c r="AX98" s="454" t="str">
        <f t="shared" ref="AX98" si="16">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4"/>
      <c r="U99" s="505"/>
      <c r="V99" s="445"/>
      <c r="W99" s="446"/>
      <c r="X99" s="447"/>
      <c r="Y99" s="440"/>
      <c r="Z99" s="456"/>
      <c r="AA99" s="457"/>
      <c r="AB99" s="457"/>
      <c r="AC99" s="457"/>
      <c r="AD99" s="457"/>
      <c r="AE99" s="452"/>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5"/>
      <c r="U100" s="506"/>
      <c r="V100" s="448"/>
      <c r="W100" s="449"/>
      <c r="X100" s="450"/>
      <c r="Y100" s="441"/>
      <c r="Z100" s="458"/>
      <c r="AA100" s="459"/>
      <c r="AB100" s="459"/>
      <c r="AC100" s="459"/>
      <c r="AD100" s="459"/>
      <c r="AE100" s="453"/>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7">IF($T$42="","",IF(N101="","",IF(V101="","",ROUNDDOWN(N101*V101,0))))</f>
        <v/>
      </c>
      <c r="AA101" s="455"/>
      <c r="AB101" s="455"/>
      <c r="AC101" s="455"/>
      <c r="AD101" s="455"/>
      <c r="AE101" s="376" t="s">
        <v>13</v>
      </c>
      <c r="AF101" s="463" t="s">
        <v>107</v>
      </c>
      <c r="AG101" s="504"/>
      <c r="AH101" s="442"/>
      <c r="AI101" s="443"/>
      <c r="AJ101" s="444"/>
      <c r="AK101" s="439" t="s">
        <v>91</v>
      </c>
      <c r="AL101" s="454" t="str">
        <f t="shared" ref="AL101" si="18">IF($AF$42="","",IF(N101="","",IF(AH101="","",ROUNDDOWN(N101*AH101,0))))</f>
        <v/>
      </c>
      <c r="AM101" s="455"/>
      <c r="AN101" s="455"/>
      <c r="AO101" s="455"/>
      <c r="AP101" s="455"/>
      <c r="AQ101" s="451" t="s">
        <v>13</v>
      </c>
      <c r="AR101" s="463" t="s">
        <v>107</v>
      </c>
      <c r="AS101" s="504"/>
      <c r="AT101" s="442"/>
      <c r="AU101" s="443"/>
      <c r="AV101" s="444"/>
      <c r="AW101" s="439" t="s">
        <v>91</v>
      </c>
      <c r="AX101" s="454" t="str">
        <f t="shared" ref="AX101" si="19">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0</v>
      </c>
      <c r="U104" s="1174"/>
      <c r="V104" s="1174"/>
      <c r="W104" s="1174"/>
      <c r="X104" s="1174"/>
      <c r="Y104" s="1174"/>
      <c r="Z104" s="1174"/>
      <c r="AA104" s="1174"/>
      <c r="AB104" s="1174"/>
      <c r="AC104" s="1174"/>
      <c r="AD104" s="1175"/>
      <c r="AE104" s="537" t="s">
        <v>13</v>
      </c>
      <c r="AF104" s="1182" t="str">
        <f>IF(AF42="","",SUM(AL80:AP103))</f>
        <v/>
      </c>
      <c r="AG104" s="1183"/>
      <c r="AH104" s="1183"/>
      <c r="AI104" s="1183"/>
      <c r="AJ104" s="1183"/>
      <c r="AK104" s="1183"/>
      <c r="AL104" s="1183"/>
      <c r="AM104" s="1183"/>
      <c r="AN104" s="1183"/>
      <c r="AO104" s="1183"/>
      <c r="AP104" s="1184"/>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185"/>
      <c r="AG105" s="1186"/>
      <c r="AH105" s="1186"/>
      <c r="AI105" s="1186"/>
      <c r="AJ105" s="1186"/>
      <c r="AK105" s="1186"/>
      <c r="AL105" s="1186"/>
      <c r="AM105" s="1186"/>
      <c r="AN105" s="1186"/>
      <c r="AO105" s="1186"/>
      <c r="AP105" s="1187"/>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188"/>
      <c r="AG106" s="1189"/>
      <c r="AH106" s="1189"/>
      <c r="AI106" s="1189"/>
      <c r="AJ106" s="1189"/>
      <c r="AK106" s="1189"/>
      <c r="AL106" s="1189"/>
      <c r="AM106" s="1189"/>
      <c r="AN106" s="1189"/>
      <c r="AO106" s="1189"/>
      <c r="AP106" s="1190"/>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0</v>
      </c>
      <c r="U109" s="1163"/>
      <c r="V109" s="1163"/>
      <c r="W109" s="1163"/>
      <c r="X109" s="1163"/>
      <c r="Y109" s="1163"/>
      <c r="Z109" s="1163"/>
      <c r="AA109" s="1163"/>
      <c r="AB109" s="1163"/>
      <c r="AC109" s="1163"/>
      <c r="AD109" s="1164"/>
      <c r="AE109" s="645" t="s">
        <v>13</v>
      </c>
      <c r="AF109" s="1167" t="str">
        <f>IF(AF42="","",ROUNDDOWN(AF71/AF42,2))</f>
        <v/>
      </c>
      <c r="AG109" s="1167"/>
      <c r="AH109" s="1167"/>
      <c r="AI109" s="1167"/>
      <c r="AJ109" s="1167"/>
      <c r="AK109" s="1167"/>
      <c r="AL109" s="1167"/>
      <c r="AM109" s="1167"/>
      <c r="AN109" s="1167"/>
      <c r="AO109" s="1167"/>
      <c r="AP109" s="1168"/>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9"/>
      <c r="AG110" s="1159"/>
      <c r="AH110" s="1159"/>
      <c r="AI110" s="1159"/>
      <c r="AJ110" s="1159"/>
      <c r="AK110" s="1159"/>
      <c r="AL110" s="1159"/>
      <c r="AM110" s="1159"/>
      <c r="AN110" s="1159"/>
      <c r="AO110" s="1159"/>
      <c r="AP110" s="1160"/>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9"/>
      <c r="AG111" s="1159"/>
      <c r="AH111" s="1159"/>
      <c r="AI111" s="1159"/>
      <c r="AJ111" s="1159"/>
      <c r="AK111" s="1159"/>
      <c r="AL111" s="1159"/>
      <c r="AM111" s="1159"/>
      <c r="AN111" s="1159"/>
      <c r="AO111" s="1159"/>
      <c r="AP111" s="1160"/>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9"/>
      <c r="AG112" s="1159"/>
      <c r="AH112" s="1159"/>
      <c r="AI112" s="1159"/>
      <c r="AJ112" s="1159"/>
      <c r="AK112" s="1159"/>
      <c r="AL112" s="1159"/>
      <c r="AM112" s="1159"/>
      <c r="AN112" s="1159"/>
      <c r="AO112" s="1159"/>
      <c r="AP112" s="1160"/>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9"/>
      <c r="AG113" s="1169"/>
      <c r="AH113" s="1169"/>
      <c r="AI113" s="1169"/>
      <c r="AJ113" s="1169"/>
      <c r="AK113" s="1169"/>
      <c r="AL113" s="1169"/>
      <c r="AM113" s="1169"/>
      <c r="AN113" s="1169"/>
      <c r="AO113" s="1169"/>
      <c r="AP113" s="1170"/>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0</v>
      </c>
      <c r="U114" s="1153"/>
      <c r="V114" s="1153"/>
      <c r="W114" s="1153"/>
      <c r="X114" s="1153"/>
      <c r="Y114" s="1153"/>
      <c r="Z114" s="1153"/>
      <c r="AA114" s="1153"/>
      <c r="AB114" s="1153"/>
      <c r="AC114" s="1153"/>
      <c r="AD114" s="1154"/>
      <c r="AE114" s="451" t="s">
        <v>13</v>
      </c>
      <c r="AF114" s="1157" t="str">
        <f>IF(AF42="","",ROUNDDOWN(AF104/22,2))</f>
        <v/>
      </c>
      <c r="AG114" s="1157"/>
      <c r="AH114" s="1157"/>
      <c r="AI114" s="1157"/>
      <c r="AJ114" s="1157"/>
      <c r="AK114" s="1157"/>
      <c r="AL114" s="1157"/>
      <c r="AM114" s="1157"/>
      <c r="AN114" s="1157"/>
      <c r="AO114" s="1157"/>
      <c r="AP114" s="1158"/>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9"/>
      <c r="AG115" s="1159"/>
      <c r="AH115" s="1159"/>
      <c r="AI115" s="1159"/>
      <c r="AJ115" s="1159"/>
      <c r="AK115" s="1159"/>
      <c r="AL115" s="1159"/>
      <c r="AM115" s="1159"/>
      <c r="AN115" s="1159"/>
      <c r="AO115" s="1159"/>
      <c r="AP115" s="1160"/>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9"/>
      <c r="AG116" s="1159"/>
      <c r="AH116" s="1159"/>
      <c r="AI116" s="1159"/>
      <c r="AJ116" s="1159"/>
      <c r="AK116" s="1159"/>
      <c r="AL116" s="1159"/>
      <c r="AM116" s="1159"/>
      <c r="AN116" s="1159"/>
      <c r="AO116" s="1159"/>
      <c r="AP116" s="1160"/>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9"/>
      <c r="AG117" s="1159"/>
      <c r="AH117" s="1159"/>
      <c r="AI117" s="1159"/>
      <c r="AJ117" s="1159"/>
      <c r="AK117" s="1159"/>
      <c r="AL117" s="1159"/>
      <c r="AM117" s="1159"/>
      <c r="AN117" s="1159"/>
      <c r="AO117" s="1159"/>
      <c r="AP117" s="1160"/>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9"/>
      <c r="AG118" s="1159"/>
      <c r="AH118" s="1159"/>
      <c r="AI118" s="1159"/>
      <c r="AJ118" s="1159"/>
      <c r="AK118" s="1159"/>
      <c r="AL118" s="1159"/>
      <c r="AM118" s="1159"/>
      <c r="AN118" s="1159"/>
      <c r="AO118" s="1159"/>
      <c r="AP118" s="1160"/>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0</v>
      </c>
      <c r="U119" s="1144"/>
      <c r="V119" s="1144"/>
      <c r="W119" s="1144"/>
      <c r="X119" s="1144"/>
      <c r="Y119" s="1144"/>
      <c r="Z119" s="1144"/>
      <c r="AA119" s="1144"/>
      <c r="AB119" s="1144"/>
      <c r="AC119" s="1144"/>
      <c r="AD119" s="1145"/>
      <c r="AE119" s="643" t="s">
        <v>13</v>
      </c>
      <c r="AF119" s="1148" t="str">
        <f>IF(AF42="","",ROUNDDOWN(AF109+AF114,0))</f>
        <v/>
      </c>
      <c r="AG119" s="1148"/>
      <c r="AH119" s="1148"/>
      <c r="AI119" s="1148"/>
      <c r="AJ119" s="1148"/>
      <c r="AK119" s="1148"/>
      <c r="AL119" s="1148"/>
      <c r="AM119" s="1148"/>
      <c r="AN119" s="1148"/>
      <c r="AO119" s="1148"/>
      <c r="AP119" s="1149"/>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50"/>
      <c r="AG120" s="1150"/>
      <c r="AH120" s="1150"/>
      <c r="AI120" s="1150"/>
      <c r="AJ120" s="1150"/>
      <c r="AK120" s="1150"/>
      <c r="AL120" s="1150"/>
      <c r="AM120" s="1150"/>
      <c r="AN120" s="1150"/>
      <c r="AO120" s="1150"/>
      <c r="AP120" s="1137"/>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50"/>
      <c r="AG121" s="1150"/>
      <c r="AH121" s="1150"/>
      <c r="AI121" s="1150"/>
      <c r="AJ121" s="1150"/>
      <c r="AK121" s="1150"/>
      <c r="AL121" s="1150"/>
      <c r="AM121" s="1150"/>
      <c r="AN121" s="1150"/>
      <c r="AO121" s="1150"/>
      <c r="AP121" s="1137"/>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50"/>
      <c r="AG122" s="1150"/>
      <c r="AH122" s="1150"/>
      <c r="AI122" s="1150"/>
      <c r="AJ122" s="1150"/>
      <c r="AK122" s="1150"/>
      <c r="AL122" s="1150"/>
      <c r="AM122" s="1150"/>
      <c r="AN122" s="1150"/>
      <c r="AO122" s="1150"/>
      <c r="AP122" s="1137"/>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51"/>
      <c r="AG123" s="1151"/>
      <c r="AH123" s="1151"/>
      <c r="AI123" s="1151"/>
      <c r="AJ123" s="1151"/>
      <c r="AK123" s="1151"/>
      <c r="AL123" s="1151"/>
      <c r="AM123" s="1151"/>
      <c r="AN123" s="1151"/>
      <c r="AO123" s="1151"/>
      <c r="AP123" s="1139"/>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1272">
        <v>1774400</v>
      </c>
      <c r="M126" s="1273"/>
      <c r="N126" s="1273"/>
      <c r="O126" s="1273"/>
      <c r="P126" s="1273"/>
      <c r="Q126" s="1273"/>
      <c r="R126" s="645"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15" customHeight="1" x14ac:dyDescent="0.2">
      <c r="B127" s="4"/>
      <c r="C127" s="624"/>
      <c r="D127" s="523"/>
      <c r="E127" s="523"/>
      <c r="F127" s="523"/>
      <c r="G127" s="523"/>
      <c r="H127" s="523"/>
      <c r="I127" s="523"/>
      <c r="J127" s="523"/>
      <c r="K127" s="625"/>
      <c r="L127" s="1274"/>
      <c r="M127" s="1264"/>
      <c r="N127" s="1264"/>
      <c r="O127" s="1264"/>
      <c r="P127" s="1264"/>
      <c r="Q127" s="1264"/>
      <c r="R127" s="452"/>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15" customHeight="1" x14ac:dyDescent="0.2">
      <c r="B128" s="4"/>
      <c r="C128" s="624"/>
      <c r="D128" s="523"/>
      <c r="E128" s="523"/>
      <c r="F128" s="523"/>
      <c r="G128" s="523"/>
      <c r="H128" s="523"/>
      <c r="I128" s="523"/>
      <c r="J128" s="523"/>
      <c r="K128" s="625"/>
      <c r="L128" s="1274"/>
      <c r="M128" s="1264"/>
      <c r="N128" s="1264"/>
      <c r="O128" s="1264"/>
      <c r="P128" s="1264"/>
      <c r="Q128" s="1264"/>
      <c r="R128" s="452"/>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64" ht="5.15" customHeight="1" x14ac:dyDescent="0.2">
      <c r="B129" s="4"/>
      <c r="C129" s="624"/>
      <c r="D129" s="523"/>
      <c r="E129" s="523"/>
      <c r="F129" s="523"/>
      <c r="G129" s="523"/>
      <c r="H129" s="523"/>
      <c r="I129" s="523"/>
      <c r="J129" s="523"/>
      <c r="K129" s="625"/>
      <c r="L129" s="1274"/>
      <c r="M129" s="1264"/>
      <c r="N129" s="1264"/>
      <c r="O129" s="1264"/>
      <c r="P129" s="1264"/>
      <c r="Q129" s="1264"/>
      <c r="R129" s="452"/>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64" ht="5.15" customHeight="1" x14ac:dyDescent="0.2">
      <c r="B130" s="4"/>
      <c r="C130" s="762"/>
      <c r="D130" s="526"/>
      <c r="E130" s="526"/>
      <c r="F130" s="526"/>
      <c r="G130" s="526"/>
      <c r="H130" s="526"/>
      <c r="I130" s="526"/>
      <c r="J130" s="526"/>
      <c r="K130" s="763"/>
      <c r="L130" s="1275"/>
      <c r="M130" s="1267"/>
      <c r="N130" s="1267"/>
      <c r="O130" s="1267"/>
      <c r="P130" s="1267"/>
      <c r="Q130" s="1267"/>
      <c r="R130" s="45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64" ht="5.15" customHeight="1" x14ac:dyDescent="0.2">
      <c r="B131" s="4"/>
      <c r="C131" s="622" t="s">
        <v>136</v>
      </c>
      <c r="D131" s="520"/>
      <c r="E131" s="520"/>
      <c r="F131" s="520"/>
      <c r="G131" s="520"/>
      <c r="H131" s="520"/>
      <c r="I131" s="520"/>
      <c r="J131" s="520"/>
      <c r="K131" s="623"/>
      <c r="L131" s="1276">
        <f>IF(L126="","",ROUNDDOWN(L126/264,0))</f>
        <v>6721</v>
      </c>
      <c r="M131" s="1277"/>
      <c r="N131" s="1277"/>
      <c r="O131" s="1277"/>
      <c r="P131" s="1277"/>
      <c r="Q131" s="1277"/>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15" customHeight="1" x14ac:dyDescent="0.2">
      <c r="B132" s="4"/>
      <c r="C132" s="624"/>
      <c r="D132" s="523"/>
      <c r="E132" s="523"/>
      <c r="F132" s="523"/>
      <c r="G132" s="523"/>
      <c r="H132" s="523"/>
      <c r="I132" s="523"/>
      <c r="J132" s="523"/>
      <c r="K132" s="625"/>
      <c r="L132" s="1278"/>
      <c r="M132" s="1279"/>
      <c r="N132" s="1279"/>
      <c r="O132" s="1279"/>
      <c r="P132" s="1279"/>
      <c r="Q132" s="1279"/>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15" customHeight="1" x14ac:dyDescent="0.2">
      <c r="B133" s="4"/>
      <c r="C133" s="624"/>
      <c r="D133" s="523"/>
      <c r="E133" s="523"/>
      <c r="F133" s="523"/>
      <c r="G133" s="523"/>
      <c r="H133" s="523"/>
      <c r="I133" s="523"/>
      <c r="J133" s="523"/>
      <c r="K133" s="625"/>
      <c r="L133" s="1278"/>
      <c r="M133" s="1279"/>
      <c r="N133" s="1279"/>
      <c r="O133" s="1279"/>
      <c r="P133" s="1279"/>
      <c r="Q133" s="1279"/>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15" customHeight="1" x14ac:dyDescent="0.2">
      <c r="B134" s="4"/>
      <c r="C134" s="624"/>
      <c r="D134" s="523"/>
      <c r="E134" s="523"/>
      <c r="F134" s="523"/>
      <c r="G134" s="523"/>
      <c r="H134" s="523"/>
      <c r="I134" s="523"/>
      <c r="J134" s="523"/>
      <c r="K134" s="625"/>
      <c r="L134" s="1278"/>
      <c r="M134" s="1279"/>
      <c r="N134" s="1279"/>
      <c r="O134" s="1279"/>
      <c r="P134" s="1279"/>
      <c r="Q134" s="1279"/>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15" customHeight="1" x14ac:dyDescent="0.2">
      <c r="B135" s="4"/>
      <c r="C135" s="624"/>
      <c r="D135" s="523"/>
      <c r="E135" s="523"/>
      <c r="F135" s="523"/>
      <c r="G135" s="523"/>
      <c r="H135" s="523"/>
      <c r="I135" s="523"/>
      <c r="J135" s="523"/>
      <c r="K135" s="625"/>
      <c r="L135" s="1278"/>
      <c r="M135" s="1279"/>
      <c r="N135" s="1279"/>
      <c r="O135" s="1279"/>
      <c r="P135" s="1279"/>
      <c r="Q135" s="1279"/>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15" customHeight="1" x14ac:dyDescent="0.2">
      <c r="B136" s="4"/>
      <c r="C136" s="624"/>
      <c r="D136" s="523"/>
      <c r="E136" s="523"/>
      <c r="F136" s="523"/>
      <c r="G136" s="523"/>
      <c r="H136" s="523"/>
      <c r="I136" s="523"/>
      <c r="J136" s="523"/>
      <c r="K136" s="625"/>
      <c r="L136" s="1278"/>
      <c r="M136" s="1279"/>
      <c r="N136" s="1279"/>
      <c r="O136" s="1279"/>
      <c r="P136" s="1279"/>
      <c r="Q136" s="1279"/>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15" customHeight="1" thickBot="1" x14ac:dyDescent="0.25">
      <c r="B137" s="4"/>
      <c r="C137" s="626"/>
      <c r="D137" s="627"/>
      <c r="E137" s="627"/>
      <c r="F137" s="627"/>
      <c r="G137" s="627"/>
      <c r="H137" s="627"/>
      <c r="I137" s="627"/>
      <c r="J137" s="627"/>
      <c r="K137" s="628"/>
      <c r="L137" s="1280"/>
      <c r="M137" s="1281"/>
      <c r="N137" s="1281"/>
      <c r="O137" s="1281"/>
      <c r="P137" s="1281"/>
      <c r="Q137" s="1281"/>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6721</v>
      </c>
      <c r="U140" s="1130"/>
      <c r="V140" s="1130"/>
      <c r="W140" s="1130"/>
      <c r="X140" s="1130"/>
      <c r="Y140" s="1130"/>
      <c r="Z140" s="1130"/>
      <c r="AA140" s="1130"/>
      <c r="AB140" s="1130"/>
      <c r="AC140" s="1130"/>
      <c r="AD140" s="1130"/>
      <c r="AE140" s="575" t="s">
        <v>13</v>
      </c>
      <c r="AF140" s="1135" t="str">
        <f>IF(AF42="","",IF(AF119&gt;=IF($L$126="",0,$L$131),AF119,$L$131))</f>
        <v/>
      </c>
      <c r="AG140" s="1136"/>
      <c r="AH140" s="1136"/>
      <c r="AI140" s="1136"/>
      <c r="AJ140" s="1136"/>
      <c r="AK140" s="1136"/>
      <c r="AL140" s="1136"/>
      <c r="AM140" s="1136"/>
      <c r="AN140" s="1136"/>
      <c r="AO140" s="1136"/>
      <c r="AP140" s="1136"/>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64"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7"/>
      <c r="AG141" s="1138"/>
      <c r="AH141" s="1138"/>
      <c r="AI141" s="1138"/>
      <c r="AJ141" s="1138"/>
      <c r="AK141" s="1138"/>
      <c r="AL141" s="1138"/>
      <c r="AM141" s="1138"/>
      <c r="AN141" s="1138"/>
      <c r="AO141" s="1138"/>
      <c r="AP141" s="1138"/>
      <c r="AQ141" s="379"/>
      <c r="AR141" s="1137"/>
      <c r="AS141" s="1138"/>
      <c r="AT141" s="1138"/>
      <c r="AU141" s="1138"/>
      <c r="AV141" s="1138"/>
      <c r="AW141" s="1138"/>
      <c r="AX141" s="1138"/>
      <c r="AY141" s="1138"/>
      <c r="AZ141" s="1138"/>
      <c r="BA141" s="1138"/>
      <c r="BB141" s="1138"/>
      <c r="BC141" s="452"/>
      <c r="BD141" s="9"/>
    </row>
    <row r="142" spans="2:64"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7"/>
      <c r="AG142" s="1138"/>
      <c r="AH142" s="1138"/>
      <c r="AI142" s="1138"/>
      <c r="AJ142" s="1138"/>
      <c r="AK142" s="1138"/>
      <c r="AL142" s="1138"/>
      <c r="AM142" s="1138"/>
      <c r="AN142" s="1138"/>
      <c r="AO142" s="1138"/>
      <c r="AP142" s="1138"/>
      <c r="AQ142" s="379"/>
      <c r="AR142" s="1137"/>
      <c r="AS142" s="1138"/>
      <c r="AT142" s="1138"/>
      <c r="AU142" s="1138"/>
      <c r="AV142" s="1138"/>
      <c r="AW142" s="1138"/>
      <c r="AX142" s="1138"/>
      <c r="AY142" s="1138"/>
      <c r="AZ142" s="1138"/>
      <c r="BA142" s="1138"/>
      <c r="BB142" s="1138"/>
      <c r="BC142" s="452"/>
      <c r="BD142" s="9"/>
    </row>
    <row r="143" spans="2:64"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7"/>
      <c r="AG143" s="1138"/>
      <c r="AH143" s="1138"/>
      <c r="AI143" s="1138"/>
      <c r="AJ143" s="1138"/>
      <c r="AK143" s="1138"/>
      <c r="AL143" s="1138"/>
      <c r="AM143" s="1138"/>
      <c r="AN143" s="1138"/>
      <c r="AO143" s="1138"/>
      <c r="AP143" s="1138"/>
      <c r="AQ143" s="379"/>
      <c r="AR143" s="1137"/>
      <c r="AS143" s="1138"/>
      <c r="AT143" s="1138"/>
      <c r="AU143" s="1138"/>
      <c r="AV143" s="1138"/>
      <c r="AW143" s="1138"/>
      <c r="AX143" s="1138"/>
      <c r="AY143" s="1138"/>
      <c r="AZ143" s="1138"/>
      <c r="BA143" s="1138"/>
      <c r="BB143" s="1138"/>
      <c r="BC143" s="452"/>
      <c r="BD143" s="9"/>
    </row>
    <row r="144" spans="2:64"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7"/>
      <c r="AG144" s="1138"/>
      <c r="AH144" s="1138"/>
      <c r="AI144" s="1138"/>
      <c r="AJ144" s="1138"/>
      <c r="AK144" s="1138"/>
      <c r="AL144" s="1138"/>
      <c r="AM144" s="1138"/>
      <c r="AN144" s="1138"/>
      <c r="AO144" s="1138"/>
      <c r="AP144" s="1138"/>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7"/>
      <c r="AG145" s="1138"/>
      <c r="AH145" s="1138"/>
      <c r="AI145" s="1138"/>
      <c r="AJ145" s="1138"/>
      <c r="AK145" s="1138"/>
      <c r="AL145" s="1138"/>
      <c r="AM145" s="1138"/>
      <c r="AN145" s="1138"/>
      <c r="AO145" s="1138"/>
      <c r="AP145" s="1138"/>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9"/>
      <c r="AG146" s="1140"/>
      <c r="AH146" s="1140"/>
      <c r="AI146" s="1140"/>
      <c r="AJ146" s="1140"/>
      <c r="AK146" s="1140"/>
      <c r="AL146" s="1140"/>
      <c r="AM146" s="1140"/>
      <c r="AN146" s="1140"/>
      <c r="AO146" s="1140"/>
      <c r="AP146" s="1140"/>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180</v>
      </c>
      <c r="K159" s="1090"/>
      <c r="L159" s="1090"/>
      <c r="M159" s="1090"/>
      <c r="N159" s="1090"/>
      <c r="O159" s="1091"/>
      <c r="P159" s="1098" t="s">
        <v>184</v>
      </c>
      <c r="Q159" s="1099"/>
      <c r="R159" s="1099"/>
      <c r="S159" s="1099"/>
      <c r="T159" s="1099"/>
      <c r="U159" s="1099"/>
      <c r="V159" s="1099"/>
      <c r="W159" s="1099"/>
      <c r="X159" s="1099"/>
      <c r="Y159" s="1099"/>
      <c r="Z159" s="1099"/>
      <c r="AA159" s="1099"/>
      <c r="AB159" s="1099"/>
      <c r="AC159" s="1099"/>
      <c r="AD159" s="1099"/>
      <c r="AE159" s="1099"/>
      <c r="AF159" s="1099"/>
      <c r="AG159" s="1099"/>
      <c r="AH159" s="1099"/>
      <c r="AI159" s="1099"/>
      <c r="AJ159" s="1099"/>
      <c r="AK159" s="1099"/>
      <c r="AL159" s="1099"/>
      <c r="AM159" s="1099"/>
      <c r="AN159" s="1099"/>
      <c r="AO159" s="1099"/>
      <c r="AP159" s="1099"/>
      <c r="AQ159" s="1099"/>
      <c r="AR159" s="1099"/>
      <c r="AS159" s="1099"/>
      <c r="AT159" s="1099"/>
      <c r="AU159" s="1099"/>
      <c r="AV159" s="1099"/>
      <c r="AW159" s="1099"/>
      <c r="AX159" s="1099"/>
      <c r="AY159" s="1099"/>
      <c r="AZ159" s="1099"/>
      <c r="BA159" s="1099"/>
      <c r="BB159" s="1099"/>
      <c r="BC159" s="1099"/>
      <c r="BD159" s="1100"/>
    </row>
    <row r="160" spans="2:56" ht="5.15" customHeight="1" x14ac:dyDescent="0.2">
      <c r="B160" s="1085"/>
      <c r="C160" s="1086"/>
      <c r="D160" s="1086"/>
      <c r="E160" s="1086"/>
      <c r="F160" s="1086"/>
      <c r="G160" s="1086"/>
      <c r="H160" s="1086"/>
      <c r="I160" s="1086"/>
      <c r="J160" s="1092"/>
      <c r="K160" s="1093"/>
      <c r="L160" s="1093"/>
      <c r="M160" s="1093"/>
      <c r="N160" s="1093"/>
      <c r="O160" s="1094"/>
      <c r="P160" s="1101"/>
      <c r="Q160" s="1102"/>
      <c r="R160" s="1102"/>
      <c r="S160" s="1102"/>
      <c r="T160" s="1102"/>
      <c r="U160" s="1102"/>
      <c r="V160" s="1102"/>
      <c r="W160" s="1102"/>
      <c r="X160" s="1102"/>
      <c r="Y160" s="1102"/>
      <c r="Z160" s="1102"/>
      <c r="AA160" s="1102"/>
      <c r="AB160" s="1102"/>
      <c r="AC160" s="1102"/>
      <c r="AD160" s="1102"/>
      <c r="AE160" s="1102"/>
      <c r="AF160" s="1102"/>
      <c r="AG160" s="1102"/>
      <c r="AH160" s="1102"/>
      <c r="AI160" s="1102"/>
      <c r="AJ160" s="1102"/>
      <c r="AK160" s="1102"/>
      <c r="AL160" s="1102"/>
      <c r="AM160" s="1102"/>
      <c r="AN160" s="1102"/>
      <c r="AO160" s="1102"/>
      <c r="AP160" s="1102"/>
      <c r="AQ160" s="1102"/>
      <c r="AR160" s="1102"/>
      <c r="AS160" s="1102"/>
      <c r="AT160" s="1102"/>
      <c r="AU160" s="1102"/>
      <c r="AV160" s="1102"/>
      <c r="AW160" s="1102"/>
      <c r="AX160" s="1102"/>
      <c r="AY160" s="1102"/>
      <c r="AZ160" s="1102"/>
      <c r="BA160" s="1102"/>
      <c r="BB160" s="1102"/>
      <c r="BC160" s="1102"/>
      <c r="BD160" s="1103"/>
    </row>
    <row r="161" spans="2:60" ht="5.15" customHeight="1" x14ac:dyDescent="0.2">
      <c r="B161" s="1085"/>
      <c r="C161" s="1086"/>
      <c r="D161" s="1086"/>
      <c r="E161" s="1086"/>
      <c r="F161" s="1086"/>
      <c r="G161" s="1086"/>
      <c r="H161" s="1086"/>
      <c r="I161" s="1086"/>
      <c r="J161" s="1092"/>
      <c r="K161" s="1093"/>
      <c r="L161" s="1093"/>
      <c r="M161" s="1093"/>
      <c r="N161" s="1093"/>
      <c r="O161" s="1094"/>
      <c r="P161" s="1101"/>
      <c r="Q161" s="1102"/>
      <c r="R161" s="1102"/>
      <c r="S161" s="1102"/>
      <c r="T161" s="1102"/>
      <c r="U161" s="1102"/>
      <c r="V161" s="1102"/>
      <c r="W161" s="1102"/>
      <c r="X161" s="1102"/>
      <c r="Y161" s="1102"/>
      <c r="Z161" s="1102"/>
      <c r="AA161" s="1102"/>
      <c r="AB161" s="1102"/>
      <c r="AC161" s="1102"/>
      <c r="AD161" s="1102"/>
      <c r="AE161" s="1102"/>
      <c r="AF161" s="1102"/>
      <c r="AG161" s="1102"/>
      <c r="AH161" s="1102"/>
      <c r="AI161" s="1102"/>
      <c r="AJ161" s="1102"/>
      <c r="AK161" s="1102"/>
      <c r="AL161" s="1102"/>
      <c r="AM161" s="1102"/>
      <c r="AN161" s="1102"/>
      <c r="AO161" s="1102"/>
      <c r="AP161" s="1102"/>
      <c r="AQ161" s="1102"/>
      <c r="AR161" s="1102"/>
      <c r="AS161" s="1102"/>
      <c r="AT161" s="1102"/>
      <c r="AU161" s="1102"/>
      <c r="AV161" s="1102"/>
      <c r="AW161" s="1102"/>
      <c r="AX161" s="1102"/>
      <c r="AY161" s="1102"/>
      <c r="AZ161" s="1102"/>
      <c r="BA161" s="1102"/>
      <c r="BB161" s="1102"/>
      <c r="BC161" s="1102"/>
      <c r="BD161" s="1103"/>
    </row>
    <row r="162" spans="2:60" ht="5.15" customHeight="1" thickBot="1" x14ac:dyDescent="0.25">
      <c r="B162" s="1087"/>
      <c r="C162" s="1088"/>
      <c r="D162" s="1088"/>
      <c r="E162" s="1088"/>
      <c r="F162" s="1088"/>
      <c r="G162" s="1088"/>
      <c r="H162" s="1088"/>
      <c r="I162" s="1088"/>
      <c r="J162" s="1095"/>
      <c r="K162" s="1096"/>
      <c r="L162" s="1096"/>
      <c r="M162" s="1096"/>
      <c r="N162" s="1096"/>
      <c r="O162" s="1097"/>
      <c r="P162" s="1104"/>
      <c r="Q162" s="1105"/>
      <c r="R162" s="1105"/>
      <c r="S162" s="1105"/>
      <c r="T162" s="1105"/>
      <c r="U162" s="1105"/>
      <c r="V162" s="1105"/>
      <c r="W162" s="1105"/>
      <c r="X162" s="1105"/>
      <c r="Y162" s="1105"/>
      <c r="Z162" s="1105"/>
      <c r="AA162" s="1105"/>
      <c r="AB162" s="1105"/>
      <c r="AC162" s="1105"/>
      <c r="AD162" s="1105"/>
      <c r="AE162" s="1105"/>
      <c r="AF162" s="1105"/>
      <c r="AG162" s="1105"/>
      <c r="AH162" s="1105"/>
      <c r="AI162" s="1105"/>
      <c r="AJ162" s="1105"/>
      <c r="AK162" s="1105"/>
      <c r="AL162" s="1105"/>
      <c r="AM162" s="1105"/>
      <c r="AN162" s="1105"/>
      <c r="AO162" s="1105"/>
      <c r="AP162" s="1105"/>
      <c r="AQ162" s="1105"/>
      <c r="AR162" s="1105"/>
      <c r="AS162" s="1105"/>
      <c r="AT162" s="1105"/>
      <c r="AU162" s="1105"/>
      <c r="AV162" s="1105"/>
      <c r="AW162" s="1105"/>
      <c r="AX162" s="1105"/>
      <c r="AY162" s="1105"/>
      <c r="AZ162" s="1105"/>
      <c r="BA162" s="1105"/>
      <c r="BB162" s="1105"/>
      <c r="BC162" s="1105"/>
      <c r="BD162" s="1106"/>
    </row>
    <row r="163" spans="2:60" ht="5.15" customHeight="1" thickTop="1" x14ac:dyDescent="0.2">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9"/>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9"/>
    </row>
    <row r="165" spans="2:60" ht="11" x14ac:dyDescent="0.2">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9"/>
    </row>
    <row r="166" spans="2:60" ht="5.15" customHeight="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15" customHeight="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20000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13333</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15" customHeight="1" x14ac:dyDescent="0.2">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 x14ac:dyDescent="0.2">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23</v>
      </c>
      <c r="U189" s="1117"/>
      <c r="V189" s="1117"/>
      <c r="W189" s="1117"/>
      <c r="X189" s="1117"/>
      <c r="Y189" s="1117"/>
      <c r="Z189" s="1117"/>
      <c r="AA189" s="1117"/>
      <c r="AB189" s="1117"/>
      <c r="AC189" s="1117"/>
      <c r="AD189" s="513" t="s">
        <v>8</v>
      </c>
      <c r="AE189" s="514"/>
      <c r="AF189" s="495" t="str">
        <f>IF(AF42="","",IF($X$175&gt;AF140,AF42,0))</f>
        <v/>
      </c>
      <c r="AG189" s="496"/>
      <c r="AH189" s="496"/>
      <c r="AI189" s="496"/>
      <c r="AJ189" s="496"/>
      <c r="AK189" s="496"/>
      <c r="AL189" s="496"/>
      <c r="AM189" s="496"/>
      <c r="AN189" s="496"/>
      <c r="AO189" s="496"/>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497"/>
      <c r="AG190" s="498"/>
      <c r="AH190" s="498"/>
      <c r="AI190" s="498"/>
      <c r="AJ190" s="498"/>
      <c r="AK190" s="498"/>
      <c r="AL190" s="498"/>
      <c r="AM190" s="498"/>
      <c r="AN190" s="498"/>
      <c r="AO190" s="498"/>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497"/>
      <c r="AG191" s="498"/>
      <c r="AH191" s="498"/>
      <c r="AI191" s="498"/>
      <c r="AJ191" s="498"/>
      <c r="AK191" s="498"/>
      <c r="AL191" s="498"/>
      <c r="AM191" s="498"/>
      <c r="AN191" s="498"/>
      <c r="AO191" s="498"/>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497"/>
      <c r="AG192" s="498"/>
      <c r="AH192" s="498"/>
      <c r="AI192" s="498"/>
      <c r="AJ192" s="498"/>
      <c r="AK192" s="498"/>
      <c r="AL192" s="498"/>
      <c r="AM192" s="498"/>
      <c r="AN192" s="498"/>
      <c r="AO192" s="498"/>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497"/>
      <c r="AG193" s="498"/>
      <c r="AH193" s="498"/>
      <c r="AI193" s="498"/>
      <c r="AJ193" s="498"/>
      <c r="AK193" s="498"/>
      <c r="AL193" s="498"/>
      <c r="AM193" s="498"/>
      <c r="AN193" s="498"/>
      <c r="AO193" s="498"/>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497"/>
      <c r="AG194" s="498"/>
      <c r="AH194" s="498"/>
      <c r="AI194" s="498"/>
      <c r="AJ194" s="498"/>
      <c r="AK194" s="498"/>
      <c r="AL194" s="498"/>
      <c r="AM194" s="498"/>
      <c r="AN194" s="498"/>
      <c r="AO194" s="498"/>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499"/>
      <c r="AG195" s="500"/>
      <c r="AH195" s="500"/>
      <c r="AI195" s="500"/>
      <c r="AJ195" s="500"/>
      <c r="AK195" s="500"/>
      <c r="AL195" s="500"/>
      <c r="AM195" s="500"/>
      <c r="AN195" s="500"/>
      <c r="AO195" s="500"/>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154583</v>
      </c>
      <c r="U196" s="1117"/>
      <c r="V196" s="1117"/>
      <c r="W196" s="1117"/>
      <c r="X196" s="1117"/>
      <c r="Y196" s="1117"/>
      <c r="Z196" s="1117"/>
      <c r="AA196" s="1117"/>
      <c r="AB196" s="1117"/>
      <c r="AC196" s="1117"/>
      <c r="AD196" s="513" t="s">
        <v>13</v>
      </c>
      <c r="AE196" s="514"/>
      <c r="AF196" s="495" t="str">
        <f>IF(AF42="","",AF140*AF189)</f>
        <v/>
      </c>
      <c r="AG196" s="496"/>
      <c r="AH196" s="496"/>
      <c r="AI196" s="496"/>
      <c r="AJ196" s="496"/>
      <c r="AK196" s="496"/>
      <c r="AL196" s="496"/>
      <c r="AM196" s="496"/>
      <c r="AN196" s="496"/>
      <c r="AO196" s="496"/>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497"/>
      <c r="AG197" s="498"/>
      <c r="AH197" s="498"/>
      <c r="AI197" s="498"/>
      <c r="AJ197" s="498"/>
      <c r="AK197" s="498"/>
      <c r="AL197" s="498"/>
      <c r="AM197" s="498"/>
      <c r="AN197" s="498"/>
      <c r="AO197" s="498"/>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497"/>
      <c r="AG198" s="498"/>
      <c r="AH198" s="498"/>
      <c r="AI198" s="498"/>
      <c r="AJ198" s="498"/>
      <c r="AK198" s="498"/>
      <c r="AL198" s="498"/>
      <c r="AM198" s="498"/>
      <c r="AN198" s="498"/>
      <c r="AO198" s="498"/>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497"/>
      <c r="AG199" s="498"/>
      <c r="AH199" s="498"/>
      <c r="AI199" s="498"/>
      <c r="AJ199" s="498"/>
      <c r="AK199" s="498"/>
      <c r="AL199" s="498"/>
      <c r="AM199" s="498"/>
      <c r="AN199" s="498"/>
      <c r="AO199" s="498"/>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497"/>
      <c r="AG200" s="498"/>
      <c r="AH200" s="498"/>
      <c r="AI200" s="498"/>
      <c r="AJ200" s="498"/>
      <c r="AK200" s="498"/>
      <c r="AL200" s="498"/>
      <c r="AM200" s="498"/>
      <c r="AN200" s="498"/>
      <c r="AO200" s="498"/>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499"/>
      <c r="AG201" s="500"/>
      <c r="AH201" s="500"/>
      <c r="AI201" s="500"/>
      <c r="AJ201" s="500"/>
      <c r="AK201" s="500"/>
      <c r="AL201" s="500"/>
      <c r="AM201" s="500"/>
      <c r="AN201" s="500"/>
      <c r="AO201" s="500"/>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1116">
        <f>IF($AS$30="","",SUM(T189,AF189,AR189))</f>
        <v>23</v>
      </c>
      <c r="AS203" s="1117"/>
      <c r="AT203" s="1117"/>
      <c r="AU203" s="1117"/>
      <c r="AV203" s="1117"/>
      <c r="AW203" s="1117"/>
      <c r="AX203" s="1117"/>
      <c r="AY203" s="1117"/>
      <c r="AZ203" s="1117"/>
      <c r="BA203" s="1117"/>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1118"/>
      <c r="AS204" s="1119"/>
      <c r="AT204" s="1119"/>
      <c r="AU204" s="1119"/>
      <c r="AV204" s="1119"/>
      <c r="AW204" s="1119"/>
      <c r="AX204" s="1119"/>
      <c r="AY204" s="1119"/>
      <c r="AZ204" s="1119"/>
      <c r="BA204" s="1119"/>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1118"/>
      <c r="AS205" s="1119"/>
      <c r="AT205" s="1119"/>
      <c r="AU205" s="1119"/>
      <c r="AV205" s="1119"/>
      <c r="AW205" s="1119"/>
      <c r="AX205" s="1119"/>
      <c r="AY205" s="1119"/>
      <c r="AZ205" s="1119"/>
      <c r="BA205" s="1119"/>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1118"/>
      <c r="AS206" s="1119"/>
      <c r="AT206" s="1119"/>
      <c r="AU206" s="1119"/>
      <c r="AV206" s="1119"/>
      <c r="AW206" s="1119"/>
      <c r="AX206" s="1119"/>
      <c r="AY206" s="1119"/>
      <c r="AZ206" s="1119"/>
      <c r="BA206" s="1119"/>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1118"/>
      <c r="AS207" s="1119"/>
      <c r="AT207" s="1119"/>
      <c r="AU207" s="1119"/>
      <c r="AV207" s="1119"/>
      <c r="AW207" s="1119"/>
      <c r="AX207" s="1119"/>
      <c r="AY207" s="1119"/>
      <c r="AZ207" s="1119"/>
      <c r="BA207" s="1119"/>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1120"/>
      <c r="AS208" s="1121"/>
      <c r="AT208" s="1121"/>
      <c r="AU208" s="1121"/>
      <c r="AV208" s="1121"/>
      <c r="AW208" s="1121"/>
      <c r="AX208" s="1121"/>
      <c r="AY208" s="1121"/>
      <c r="AZ208" s="1121"/>
      <c r="BA208" s="1121"/>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1116">
        <f>IF($AS$30="","",SUM(T196,AF196,AR196))</f>
        <v>154583</v>
      </c>
      <c r="AS209" s="1117"/>
      <c r="AT209" s="1117"/>
      <c r="AU209" s="1117"/>
      <c r="AV209" s="1117"/>
      <c r="AW209" s="1117"/>
      <c r="AX209" s="1117"/>
      <c r="AY209" s="1117"/>
      <c r="AZ209" s="1117"/>
      <c r="BA209" s="1117"/>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1118"/>
      <c r="AS210" s="1119"/>
      <c r="AT210" s="1119"/>
      <c r="AU210" s="1119"/>
      <c r="AV210" s="1119"/>
      <c r="AW210" s="1119"/>
      <c r="AX210" s="1119"/>
      <c r="AY210" s="1119"/>
      <c r="AZ210" s="1119"/>
      <c r="BA210" s="1119"/>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1118"/>
      <c r="AS211" s="1119"/>
      <c r="AT211" s="1119"/>
      <c r="AU211" s="1119"/>
      <c r="AV211" s="1119"/>
      <c r="AW211" s="1119"/>
      <c r="AX211" s="1119"/>
      <c r="AY211" s="1119"/>
      <c r="AZ211" s="1119"/>
      <c r="BA211" s="1119"/>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1118"/>
      <c r="AS212" s="1119"/>
      <c r="AT212" s="1119"/>
      <c r="AU212" s="1119"/>
      <c r="AV212" s="1119"/>
      <c r="AW212" s="1119"/>
      <c r="AX212" s="1119"/>
      <c r="AY212" s="1119"/>
      <c r="AZ212" s="1119"/>
      <c r="BA212" s="1119"/>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1118"/>
      <c r="AS213" s="1119"/>
      <c r="AT213" s="1119"/>
      <c r="AU213" s="1119"/>
      <c r="AV213" s="1119"/>
      <c r="AW213" s="1119"/>
      <c r="AX213" s="1119"/>
      <c r="AY213" s="1119"/>
      <c r="AZ213" s="1119"/>
      <c r="BA213" s="1119"/>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1120"/>
      <c r="AS214" s="1121"/>
      <c r="AT214" s="1121"/>
      <c r="AU214" s="1121"/>
      <c r="AV214" s="1121"/>
      <c r="AW214" s="1121"/>
      <c r="AX214" s="1121"/>
      <c r="AY214" s="1121"/>
      <c r="AZ214" s="1121"/>
      <c r="BA214" s="1121"/>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152076</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15" customHeight="1" x14ac:dyDescent="0.2">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07"/>
      <c r="AU248" s="207"/>
      <c r="AV248" s="207"/>
      <c r="AW248" s="207"/>
      <c r="AX248" s="207"/>
      <c r="AY248" s="207"/>
      <c r="AZ248" s="207"/>
      <c r="BA248" s="207"/>
      <c r="BB248" s="214"/>
      <c r="BC248" s="204"/>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07"/>
      <c r="AU249" s="207"/>
      <c r="AV249" s="207"/>
      <c r="AW249" s="207"/>
      <c r="AX249" s="207"/>
      <c r="AY249" s="207"/>
      <c r="AZ249" s="207"/>
      <c r="BA249" s="207"/>
      <c r="BB249" s="214"/>
      <c r="BC249" s="204"/>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07"/>
      <c r="AU250" s="207"/>
      <c r="AV250" s="207"/>
      <c r="AW250" s="207"/>
      <c r="AX250" s="207"/>
      <c r="AY250" s="207"/>
      <c r="AZ250" s="207"/>
      <c r="BA250" s="207"/>
      <c r="BB250" s="214"/>
      <c r="BC250" s="204"/>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07"/>
      <c r="AU251" s="207"/>
      <c r="AV251" s="207"/>
      <c r="AW251" s="207"/>
      <c r="AX251" s="207"/>
      <c r="AY251" s="207"/>
      <c r="AZ251" s="207"/>
      <c r="BA251" s="207"/>
      <c r="BB251" s="214"/>
      <c r="BC251" s="204"/>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07"/>
      <c r="AU252" s="207"/>
      <c r="AV252" s="207"/>
      <c r="AW252" s="207"/>
      <c r="AX252" s="207"/>
      <c r="AY252" s="207"/>
      <c r="AZ252" s="207"/>
      <c r="BA252" s="207"/>
      <c r="BB252" s="214"/>
      <c r="BC252" s="204"/>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07"/>
      <c r="AU253" s="207"/>
      <c r="AV253" s="207"/>
      <c r="AW253" s="207"/>
      <c r="AX253" s="207"/>
      <c r="AY253" s="207"/>
      <c r="AZ253" s="207"/>
      <c r="BA253" s="207"/>
      <c r="BB253" s="214"/>
      <c r="BC253" s="204"/>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4">
    <mergeCell ref="B3:I6"/>
    <mergeCell ref="J3:O6"/>
    <mergeCell ref="P3:BD6"/>
    <mergeCell ref="C8:E8"/>
    <mergeCell ref="F8:H8"/>
    <mergeCell ref="I8:J8"/>
    <mergeCell ref="K8:M8"/>
    <mergeCell ref="N8:O8"/>
    <mergeCell ref="S10:T14"/>
    <mergeCell ref="AB9:AH13"/>
    <mergeCell ref="AJ9:BC14"/>
    <mergeCell ref="AB14:AH22"/>
    <mergeCell ref="AJ15:AM19"/>
    <mergeCell ref="AN15:BC19"/>
    <mergeCell ref="C10:E14"/>
    <mergeCell ref="F10:H14"/>
    <mergeCell ref="I10:J14"/>
    <mergeCell ref="K10:M14"/>
    <mergeCell ref="N10:O14"/>
    <mergeCell ref="P10:R14"/>
    <mergeCell ref="AS20:AS22"/>
    <mergeCell ref="AT20:AW22"/>
    <mergeCell ref="AX20:AX22"/>
    <mergeCell ref="AY20:BB22"/>
    <mergeCell ref="BC20:BC22"/>
    <mergeCell ref="C24:H26"/>
    <mergeCell ref="I24:L29"/>
    <mergeCell ref="M24:AA29"/>
    <mergeCell ref="AE24:AO29"/>
    <mergeCell ref="AP24:AW29"/>
    <mergeCell ref="C20:H22"/>
    <mergeCell ref="K20:M22"/>
    <mergeCell ref="O20:Y22"/>
    <mergeCell ref="AJ20:AM22"/>
    <mergeCell ref="AN20:AN22"/>
    <mergeCell ref="AO20:AR22"/>
    <mergeCell ref="Z38:Z41"/>
    <mergeCell ref="AA38:AC41"/>
    <mergeCell ref="AX24:AY29"/>
    <mergeCell ref="C27:H29"/>
    <mergeCell ref="C30:H35"/>
    <mergeCell ref="I30:AA35"/>
    <mergeCell ref="AE30:AR32"/>
    <mergeCell ref="AS30:AW35"/>
    <mergeCell ref="AX30:AY35"/>
    <mergeCell ref="AE33:AR35"/>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74:S76"/>
    <mergeCell ref="T74:AE77"/>
    <mergeCell ref="AF74:AQ77"/>
    <mergeCell ref="AR74:BC77"/>
    <mergeCell ref="C77:M79"/>
    <mergeCell ref="N77:S79"/>
    <mergeCell ref="V78:X79"/>
    <mergeCell ref="Y78:AE79"/>
    <mergeCell ref="AH78:AJ79"/>
    <mergeCell ref="AK78:AQ79"/>
    <mergeCell ref="AT78:AV79"/>
    <mergeCell ref="AW78:BC79"/>
    <mergeCell ref="C80:M82"/>
    <mergeCell ref="N80:R82"/>
    <mergeCell ref="S80:S82"/>
    <mergeCell ref="T80:U82"/>
    <mergeCell ref="V80:X82"/>
    <mergeCell ref="Y80:Y82"/>
    <mergeCell ref="Z80:AD82"/>
    <mergeCell ref="AE80:AE82"/>
    <mergeCell ref="AT80:AV82"/>
    <mergeCell ref="AW80:AW82"/>
    <mergeCell ref="AX80:BB82"/>
    <mergeCell ref="BC80:BC82"/>
    <mergeCell ref="AF80:AG82"/>
    <mergeCell ref="AH80:AJ82"/>
    <mergeCell ref="AK80:AK82"/>
    <mergeCell ref="AL80:AP82"/>
    <mergeCell ref="AQ80:AQ82"/>
    <mergeCell ref="AR80:AS82"/>
    <mergeCell ref="C83:M85"/>
    <mergeCell ref="N83:R85"/>
    <mergeCell ref="S83:S85"/>
    <mergeCell ref="T83:U85"/>
    <mergeCell ref="V83:X85"/>
    <mergeCell ref="Y83:Y85"/>
    <mergeCell ref="AQ83:AQ85"/>
    <mergeCell ref="AR83:AS85"/>
    <mergeCell ref="AT83:AV85"/>
    <mergeCell ref="AW83:AW85"/>
    <mergeCell ref="AX83:BB85"/>
    <mergeCell ref="BC83:BC85"/>
    <mergeCell ref="Z83:AD85"/>
    <mergeCell ref="AE83:AE85"/>
    <mergeCell ref="AF83:AG85"/>
    <mergeCell ref="AH83:AJ85"/>
    <mergeCell ref="AK83:AK85"/>
    <mergeCell ref="AL83:AP85"/>
    <mergeCell ref="AW86:AW88"/>
    <mergeCell ref="AX86:BB88"/>
    <mergeCell ref="BC86:BC88"/>
    <mergeCell ref="Z86:AD88"/>
    <mergeCell ref="AE86:AE88"/>
    <mergeCell ref="AF86:AG88"/>
    <mergeCell ref="AH86:AJ88"/>
    <mergeCell ref="AK86:AK88"/>
    <mergeCell ref="AL86:AP88"/>
    <mergeCell ref="C89:M91"/>
    <mergeCell ref="N89:R91"/>
    <mergeCell ref="S89:S91"/>
    <mergeCell ref="T89:U91"/>
    <mergeCell ref="V89:X91"/>
    <mergeCell ref="Y89:Y91"/>
    <mergeCell ref="AQ86:AQ88"/>
    <mergeCell ref="AR86:AS88"/>
    <mergeCell ref="AT86:AV88"/>
    <mergeCell ref="C86:M88"/>
    <mergeCell ref="N86:R88"/>
    <mergeCell ref="S86:S88"/>
    <mergeCell ref="T86:U88"/>
    <mergeCell ref="V86:X88"/>
    <mergeCell ref="Y86:Y88"/>
    <mergeCell ref="AQ89:AQ91"/>
    <mergeCell ref="AR89:AS91"/>
    <mergeCell ref="AT89:AV91"/>
    <mergeCell ref="AW89:AW91"/>
    <mergeCell ref="AX89:BB91"/>
    <mergeCell ref="BC89:BC91"/>
    <mergeCell ref="Z89:AD91"/>
    <mergeCell ref="AE89:AE91"/>
    <mergeCell ref="AF89:AG91"/>
    <mergeCell ref="AH89:AJ91"/>
    <mergeCell ref="AK89:AK91"/>
    <mergeCell ref="AL89:AP91"/>
    <mergeCell ref="AW92:AW94"/>
    <mergeCell ref="AX92:BB94"/>
    <mergeCell ref="BC92:BC94"/>
    <mergeCell ref="Z92:AD94"/>
    <mergeCell ref="AE92:AE94"/>
    <mergeCell ref="AF92:AG94"/>
    <mergeCell ref="AH92:AJ94"/>
    <mergeCell ref="AK92:AK94"/>
    <mergeCell ref="AL92:AP94"/>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5:AW97"/>
    <mergeCell ref="AX95:BB97"/>
    <mergeCell ref="BC95:BC97"/>
    <mergeCell ref="Z95:AD97"/>
    <mergeCell ref="AE95:AE97"/>
    <mergeCell ref="AF95:AG97"/>
    <mergeCell ref="AH95:AJ97"/>
    <mergeCell ref="AK95:AK97"/>
    <mergeCell ref="AL95:AP97"/>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40:BC146"/>
    <mergeCell ref="AW148:BD148"/>
    <mergeCell ref="C140:S146"/>
    <mergeCell ref="T140:AD146"/>
    <mergeCell ref="AE140:AE146"/>
    <mergeCell ref="AF140:AP146"/>
    <mergeCell ref="AQ140:AQ146"/>
    <mergeCell ref="AR140:BB146"/>
    <mergeCell ref="C167:Q172"/>
    <mergeCell ref="T167:Z172"/>
    <mergeCell ref="AA167:AH172"/>
    <mergeCell ref="AI167:AJ172"/>
    <mergeCell ref="AK167:AS172"/>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K236:Q238"/>
    <mergeCell ref="R236:X238"/>
    <mergeCell ref="Y236:AE238"/>
    <mergeCell ref="AF236:AL238"/>
    <mergeCell ref="AM236:AS238"/>
    <mergeCell ref="AT236:AZ238"/>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J239:J244"/>
    <mergeCell ref="Q239:Q244"/>
    <mergeCell ref="X239:X244"/>
    <mergeCell ref="AE239:AE244"/>
    <mergeCell ref="AL239:AL244"/>
    <mergeCell ref="AS239:AS244"/>
    <mergeCell ref="AZ239:AZ244"/>
    <mergeCell ref="AR248:AS253"/>
    <mergeCell ref="B159:I162"/>
    <mergeCell ref="J159:O162"/>
    <mergeCell ref="P159:BD162"/>
    <mergeCell ref="D248:I253"/>
    <mergeCell ref="J248:Q253"/>
    <mergeCell ref="R248:S253"/>
    <mergeCell ref="T248:AC253"/>
    <mergeCell ref="AD248:AI253"/>
    <mergeCell ref="AJ248:AQ253"/>
    <mergeCell ref="C219:AF224"/>
    <mergeCell ref="AG219:AK224"/>
    <mergeCell ref="AL219:AS224"/>
    <mergeCell ref="AT219:AU224"/>
    <mergeCell ref="D229:BC231"/>
    <mergeCell ref="D233:S235"/>
    <mergeCell ref="D236:J238"/>
  </mergeCells>
  <phoneticPr fontId="2"/>
  <dataValidations count="13">
    <dataValidation imeMode="halfAlpha" allowBlank="1" showInputMessage="1" showErrorMessage="1" sqref="M24 AY20:AY23 AO20:AR23 AZ20:BB36 AT20:AW23 P15:R16 K15:M16 F10:H16" xr:uid="{00000000-0002-0000-0200-000000000000}"/>
    <dataValidation type="list" allowBlank="1" showInputMessage="1" showErrorMessage="1" promptTitle="▼をクリックして" prompt="該当する場合は✓を選択してください。_x000a_✓をはずしたいときは、空白を選択してください。" sqref="N21 J21" xr:uid="{00000000-0002-0000-0200-000001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200-000002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200-000003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200-000004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200-000005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200-000006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200-000007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200-000008000000}">
      <formula1>AA38+1</formula1>
      <formula2>31</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200-000009000000}">
      <formula1>V38</formula1>
      <formula2>31</formula2>
    </dataValidation>
    <dataValidation type="whole" allowBlank="1" showInputMessage="1" showErrorMessage="1" errorTitle="入力誤り" error="入力した割合が誤っています。_x000a_[キャンセル]をクリックして再入力してください。" sqref="AH46 V46 AT46" xr:uid="{00000000-0002-0000-0200-00000A000000}">
      <formula1>0</formula1>
      <formula2>10</formula2>
    </dataValidation>
    <dataValidation allowBlank="1" showInputMessage="1" errorTitle="入力誤り" error="入力した割合が誤っています。_x000a_[キャンセル]をクリックして再入力してください。" sqref="T46:U49 AF46:AG49 AR46:AS49" xr:uid="{00000000-0002-0000-0200-00000B000000}"/>
    <dataValidation type="decimal" imeMode="halfAlpha" allowBlank="1" showInputMessage="1" showErrorMessage="1" errorTitle="入力誤り" error="入力した支給割合が誤っています。_x000a_[キャンセル]をクリックして，１以下の数字を再入力してください。" sqref="AH80:AJ103 V80:X103 AT80:AV103" xr:uid="{00000000-0002-0000-0200-00000C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CV261"/>
  <sheetViews>
    <sheetView showGridLines="0" view="pageBreakPreview" zoomScale="130" zoomScaleNormal="130" zoomScaleSheetLayoutView="130" workbookViewId="0">
      <selection activeCell="T42" sqref="T42:AC45"/>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2:57" ht="4.5" customHeight="1" thickBot="1" x14ac:dyDescent="0.25">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row>
    <row r="3" spans="2:57" ht="5.15" customHeight="1" thickTop="1" x14ac:dyDescent="0.2">
      <c r="B3" s="1083" t="s">
        <v>177</v>
      </c>
      <c r="C3" s="1084"/>
      <c r="D3" s="1084"/>
      <c r="E3" s="1084"/>
      <c r="F3" s="1084"/>
      <c r="G3" s="1084"/>
      <c r="H3" s="1084"/>
      <c r="I3" s="1084"/>
      <c r="J3" s="1089" t="s">
        <v>146</v>
      </c>
      <c r="K3" s="1090"/>
      <c r="L3" s="1090"/>
      <c r="M3" s="1090"/>
      <c r="N3" s="1090"/>
      <c r="O3" s="1091"/>
      <c r="P3" s="1288" t="s">
        <v>201</v>
      </c>
      <c r="Q3" s="1289"/>
      <c r="R3" s="1289"/>
      <c r="S3" s="1289"/>
      <c r="T3" s="1289"/>
      <c r="U3" s="1289"/>
      <c r="V3" s="1289"/>
      <c r="W3" s="1289"/>
      <c r="X3" s="1289"/>
      <c r="Y3" s="1289"/>
      <c r="Z3" s="1289"/>
      <c r="AA3" s="1289"/>
      <c r="AB3" s="1289"/>
      <c r="AC3" s="1289"/>
      <c r="AD3" s="1289"/>
      <c r="AE3" s="1289"/>
      <c r="AF3" s="1289"/>
      <c r="AG3" s="1289"/>
      <c r="AH3" s="1289"/>
      <c r="AI3" s="1289"/>
      <c r="AJ3" s="1289"/>
      <c r="AK3" s="1289"/>
      <c r="AL3" s="1289"/>
      <c r="AM3" s="1289"/>
      <c r="AN3" s="1289"/>
      <c r="AO3" s="1289"/>
      <c r="AP3" s="1289"/>
      <c r="AQ3" s="1289"/>
      <c r="AR3" s="1289"/>
      <c r="AS3" s="1289"/>
      <c r="AT3" s="1289"/>
      <c r="AU3" s="1289"/>
      <c r="AV3" s="1289"/>
      <c r="AW3" s="1289"/>
      <c r="AX3" s="1289"/>
      <c r="AY3" s="1289"/>
      <c r="AZ3" s="1289"/>
      <c r="BA3" s="1289"/>
      <c r="BB3" s="1289"/>
      <c r="BC3" s="1289"/>
      <c r="BD3" s="1290"/>
      <c r="BE3" s="231"/>
    </row>
    <row r="4" spans="2:57" ht="5.15" customHeight="1" x14ac:dyDescent="0.2">
      <c r="B4" s="1085"/>
      <c r="C4" s="1086"/>
      <c r="D4" s="1086"/>
      <c r="E4" s="1086"/>
      <c r="F4" s="1086"/>
      <c r="G4" s="1086"/>
      <c r="H4" s="1086"/>
      <c r="I4" s="1086"/>
      <c r="J4" s="1092"/>
      <c r="K4" s="1093"/>
      <c r="L4" s="1093"/>
      <c r="M4" s="1093"/>
      <c r="N4" s="1093"/>
      <c r="O4" s="1094"/>
      <c r="P4" s="1291"/>
      <c r="Q4" s="1292"/>
      <c r="R4" s="1292"/>
      <c r="S4" s="1292"/>
      <c r="T4" s="1292"/>
      <c r="U4" s="1292"/>
      <c r="V4" s="1292"/>
      <c r="W4" s="1292"/>
      <c r="X4" s="1292"/>
      <c r="Y4" s="1292"/>
      <c r="Z4" s="1292"/>
      <c r="AA4" s="1292"/>
      <c r="AB4" s="1292"/>
      <c r="AC4" s="1292"/>
      <c r="AD4" s="1292"/>
      <c r="AE4" s="1292"/>
      <c r="AF4" s="1292"/>
      <c r="AG4" s="1292"/>
      <c r="AH4" s="1292"/>
      <c r="AI4" s="1292"/>
      <c r="AJ4" s="1292"/>
      <c r="AK4" s="1292"/>
      <c r="AL4" s="1292"/>
      <c r="AM4" s="1292"/>
      <c r="AN4" s="1292"/>
      <c r="AO4" s="1292"/>
      <c r="AP4" s="1292"/>
      <c r="AQ4" s="1292"/>
      <c r="AR4" s="1292"/>
      <c r="AS4" s="1292"/>
      <c r="AT4" s="1292"/>
      <c r="AU4" s="1292"/>
      <c r="AV4" s="1292"/>
      <c r="AW4" s="1292"/>
      <c r="AX4" s="1292"/>
      <c r="AY4" s="1292"/>
      <c r="AZ4" s="1292"/>
      <c r="BA4" s="1292"/>
      <c r="BB4" s="1292"/>
      <c r="BC4" s="1292"/>
      <c r="BD4" s="1293"/>
      <c r="BE4" s="231"/>
    </row>
    <row r="5" spans="2:57" ht="4.5" customHeight="1" x14ac:dyDescent="0.2">
      <c r="B5" s="1085"/>
      <c r="C5" s="1086"/>
      <c r="D5" s="1086"/>
      <c r="E5" s="1086"/>
      <c r="F5" s="1086"/>
      <c r="G5" s="1086"/>
      <c r="H5" s="1086"/>
      <c r="I5" s="1086"/>
      <c r="J5" s="1092"/>
      <c r="K5" s="1093"/>
      <c r="L5" s="1093"/>
      <c r="M5" s="1093"/>
      <c r="N5" s="1093"/>
      <c r="O5" s="1094"/>
      <c r="P5" s="1291"/>
      <c r="Q5" s="1292"/>
      <c r="R5" s="1292"/>
      <c r="S5" s="1292"/>
      <c r="T5" s="1292"/>
      <c r="U5" s="1292"/>
      <c r="V5" s="1292"/>
      <c r="W5" s="1292"/>
      <c r="X5" s="1292"/>
      <c r="Y5" s="1292"/>
      <c r="Z5" s="1292"/>
      <c r="AA5" s="1292"/>
      <c r="AB5" s="1292"/>
      <c r="AC5" s="1292"/>
      <c r="AD5" s="1292"/>
      <c r="AE5" s="1292"/>
      <c r="AF5" s="1292"/>
      <c r="AG5" s="1292"/>
      <c r="AH5" s="1292"/>
      <c r="AI5" s="1292"/>
      <c r="AJ5" s="1292"/>
      <c r="AK5" s="1292"/>
      <c r="AL5" s="1292"/>
      <c r="AM5" s="1292"/>
      <c r="AN5" s="1292"/>
      <c r="AO5" s="1292"/>
      <c r="AP5" s="1292"/>
      <c r="AQ5" s="1292"/>
      <c r="AR5" s="1292"/>
      <c r="AS5" s="1292"/>
      <c r="AT5" s="1292"/>
      <c r="AU5" s="1292"/>
      <c r="AV5" s="1292"/>
      <c r="AW5" s="1292"/>
      <c r="AX5" s="1292"/>
      <c r="AY5" s="1292"/>
      <c r="AZ5" s="1292"/>
      <c r="BA5" s="1292"/>
      <c r="BB5" s="1292"/>
      <c r="BC5" s="1292"/>
      <c r="BD5" s="1293"/>
      <c r="BE5" s="231"/>
    </row>
    <row r="6" spans="2:57" ht="4.5" customHeight="1" thickBot="1" x14ac:dyDescent="0.25">
      <c r="B6" s="1087"/>
      <c r="C6" s="1088"/>
      <c r="D6" s="1088"/>
      <c r="E6" s="1088"/>
      <c r="F6" s="1088"/>
      <c r="G6" s="1088"/>
      <c r="H6" s="1088"/>
      <c r="I6" s="1088"/>
      <c r="J6" s="1095"/>
      <c r="K6" s="1096"/>
      <c r="L6" s="1096"/>
      <c r="M6" s="1096"/>
      <c r="N6" s="1096"/>
      <c r="O6" s="1097"/>
      <c r="P6" s="1294"/>
      <c r="Q6" s="1295"/>
      <c r="R6" s="1295"/>
      <c r="S6" s="1295"/>
      <c r="T6" s="1295"/>
      <c r="U6" s="1295"/>
      <c r="V6" s="1295"/>
      <c r="W6" s="1295"/>
      <c r="X6" s="1295"/>
      <c r="Y6" s="1295"/>
      <c r="Z6" s="1295"/>
      <c r="AA6" s="1295"/>
      <c r="AB6" s="1295"/>
      <c r="AC6" s="1295"/>
      <c r="AD6" s="1295"/>
      <c r="AE6" s="1295"/>
      <c r="AF6" s="1295"/>
      <c r="AG6" s="1295"/>
      <c r="AH6" s="1292"/>
      <c r="AI6" s="1292"/>
      <c r="AJ6" s="1292"/>
      <c r="AK6" s="1292"/>
      <c r="AL6" s="1292"/>
      <c r="AM6" s="1292"/>
      <c r="AN6" s="1292"/>
      <c r="AO6" s="1292"/>
      <c r="AP6" s="1292"/>
      <c r="AQ6" s="1292"/>
      <c r="AR6" s="1292"/>
      <c r="AS6" s="1292"/>
      <c r="AT6" s="1292"/>
      <c r="AU6" s="1292"/>
      <c r="AV6" s="1292"/>
      <c r="AW6" s="1292"/>
      <c r="AX6" s="1292"/>
      <c r="AY6" s="1292"/>
      <c r="AZ6" s="1292"/>
      <c r="BA6" s="1292"/>
      <c r="BB6" s="1292"/>
      <c r="BC6" s="1292"/>
      <c r="BD6" s="1293"/>
      <c r="BE6" s="231"/>
    </row>
    <row r="7" spans="2:57" ht="5.15" customHeight="1" thickTop="1" x14ac:dyDescent="0.2">
      <c r="B7" s="125"/>
      <c r="C7" s="221"/>
      <c r="D7" s="221"/>
      <c r="E7" s="221"/>
      <c r="F7" s="221"/>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57"/>
      <c r="AI7" s="257"/>
      <c r="AJ7" s="258"/>
      <c r="AK7" s="1282" t="s">
        <v>212</v>
      </c>
      <c r="AL7" s="1283"/>
      <c r="AM7" s="1283"/>
      <c r="AN7" s="1283"/>
      <c r="AO7" s="1283"/>
      <c r="AP7" s="1283"/>
      <c r="AQ7" s="1283"/>
      <c r="AR7" s="1283"/>
      <c r="AS7" s="1283"/>
      <c r="AT7" s="1283"/>
      <c r="AU7" s="1283"/>
      <c r="AV7" s="1283"/>
      <c r="AW7" s="1283"/>
      <c r="AX7" s="1283"/>
      <c r="AY7" s="1283"/>
      <c r="AZ7" s="1283"/>
      <c r="BA7" s="1283"/>
      <c r="BB7" s="1283"/>
      <c r="BC7" s="1283"/>
      <c r="BD7" s="1284"/>
    </row>
    <row r="8" spans="2:57" s="219" customFormat="1" ht="18" customHeight="1" thickBot="1" x14ac:dyDescent="0.25">
      <c r="B8" s="211"/>
      <c r="C8" s="349" t="s">
        <v>222</v>
      </c>
      <c r="D8" s="349"/>
      <c r="E8" s="478"/>
      <c r="F8" s="1269">
        <v>4</v>
      </c>
      <c r="G8" s="1270"/>
      <c r="H8" s="1271"/>
      <c r="I8" s="477" t="s">
        <v>10</v>
      </c>
      <c r="J8" s="349"/>
      <c r="K8" s="1269">
        <v>3</v>
      </c>
      <c r="L8" s="1270"/>
      <c r="M8" s="1271"/>
      <c r="N8" s="477" t="s">
        <v>9</v>
      </c>
      <c r="O8" s="349"/>
      <c r="P8" s="204" t="s">
        <v>152</v>
      </c>
      <c r="Q8" s="204"/>
      <c r="R8" s="204"/>
      <c r="S8" s="204"/>
      <c r="T8" s="204"/>
      <c r="U8" s="204"/>
      <c r="V8" s="204"/>
      <c r="W8" s="204"/>
      <c r="X8" s="204"/>
      <c r="Y8" s="204"/>
      <c r="Z8" s="204"/>
      <c r="AA8" s="204"/>
      <c r="AB8" s="204"/>
      <c r="AC8" s="204"/>
      <c r="AD8" s="204"/>
      <c r="AE8" s="204"/>
      <c r="AF8" s="204"/>
      <c r="AG8" s="204"/>
      <c r="AH8" s="230"/>
      <c r="AI8" s="230"/>
      <c r="AJ8" s="259"/>
      <c r="AK8" s="1285"/>
      <c r="AL8" s="1286"/>
      <c r="AM8" s="1286"/>
      <c r="AN8" s="1286"/>
      <c r="AO8" s="1286"/>
      <c r="AP8" s="1286"/>
      <c r="AQ8" s="1286"/>
      <c r="AR8" s="1286"/>
      <c r="AS8" s="1286"/>
      <c r="AT8" s="1286"/>
      <c r="AU8" s="1286"/>
      <c r="AV8" s="1286"/>
      <c r="AW8" s="1286"/>
      <c r="AX8" s="1286"/>
      <c r="AY8" s="1286"/>
      <c r="AZ8" s="1286"/>
      <c r="BA8" s="1286"/>
      <c r="BB8" s="1286"/>
      <c r="BC8" s="1286"/>
      <c r="BD8" s="1287"/>
    </row>
    <row r="9" spans="2:57" ht="5.15" customHeight="1" thickTop="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1255">
        <v>4</v>
      </c>
      <c r="G10" s="1255"/>
      <c r="H10" s="1255"/>
      <c r="I10" s="349" t="s">
        <v>10</v>
      </c>
      <c r="J10" s="349"/>
      <c r="K10" s="1255">
        <v>4</v>
      </c>
      <c r="L10" s="1255"/>
      <c r="M10" s="1255"/>
      <c r="N10" s="1347" t="s">
        <v>9</v>
      </c>
      <c r="O10" s="1347"/>
      <c r="P10" s="1255">
        <v>5</v>
      </c>
      <c r="Q10" s="1255"/>
      <c r="R10" s="125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1255"/>
      <c r="G11" s="1255"/>
      <c r="H11" s="1255"/>
      <c r="I11" s="349"/>
      <c r="J11" s="349"/>
      <c r="K11" s="1255"/>
      <c r="L11" s="1255"/>
      <c r="M11" s="1255"/>
      <c r="N11" s="1347"/>
      <c r="O11" s="1347"/>
      <c r="P11" s="1255"/>
      <c r="Q11" s="1255"/>
      <c r="R11" s="125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1255"/>
      <c r="G12" s="1255"/>
      <c r="H12" s="1255"/>
      <c r="I12" s="349"/>
      <c r="J12" s="349"/>
      <c r="K12" s="1255"/>
      <c r="L12" s="1255"/>
      <c r="M12" s="1255"/>
      <c r="N12" s="1347"/>
      <c r="O12" s="1347"/>
      <c r="P12" s="1255"/>
      <c r="Q12" s="1255"/>
      <c r="R12" s="125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1255"/>
      <c r="G13" s="1255"/>
      <c r="H13" s="1255"/>
      <c r="I13" s="349"/>
      <c r="J13" s="349"/>
      <c r="K13" s="1255"/>
      <c r="L13" s="1255"/>
      <c r="M13" s="1255"/>
      <c r="N13" s="1347"/>
      <c r="O13" s="1347"/>
      <c r="P13" s="1255"/>
      <c r="Q13" s="1255"/>
      <c r="R13" s="125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1255"/>
      <c r="G14" s="1255"/>
      <c r="H14" s="1255"/>
      <c r="I14" s="349"/>
      <c r="J14" s="349"/>
      <c r="K14" s="1255"/>
      <c r="L14" s="1255"/>
      <c r="M14" s="1255"/>
      <c r="N14" s="1347"/>
      <c r="O14" s="1347"/>
      <c r="P14" s="1255"/>
      <c r="Q14" s="1255"/>
      <c r="R14" s="125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182" t="s">
        <v>144</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11"/>
      <c r="C23" s="223"/>
      <c r="D23" s="223"/>
      <c r="E23" s="223"/>
      <c r="F23" s="223"/>
      <c r="G23" s="223"/>
      <c r="H23" s="223"/>
      <c r="I23" s="147"/>
      <c r="J23" s="147"/>
      <c r="K23" s="147"/>
      <c r="L23" s="147"/>
      <c r="M23" s="147"/>
      <c r="N23" s="147"/>
      <c r="O23" s="147"/>
      <c r="P23" s="147"/>
      <c r="Q23" s="147"/>
      <c r="R23" s="147"/>
      <c r="S23" s="147"/>
      <c r="T23" s="147"/>
      <c r="U23" s="147"/>
      <c r="V23" s="147"/>
      <c r="W23" s="147"/>
      <c r="X23" s="147"/>
      <c r="Y23" s="147"/>
      <c r="Z23" s="147"/>
      <c r="AA23" s="147"/>
      <c r="AB23" s="147"/>
      <c r="AC23" s="218"/>
      <c r="AD23" s="218"/>
      <c r="AE23" s="218"/>
      <c r="AF23" s="218"/>
      <c r="AG23" s="218"/>
      <c r="AH23" s="218"/>
      <c r="AI23" s="330"/>
      <c r="AJ23" s="216"/>
      <c r="AK23" s="216"/>
      <c r="AL23" s="216"/>
      <c r="AM23" s="216"/>
      <c r="AN23" s="216"/>
      <c r="AO23" s="151"/>
      <c r="AP23" s="151"/>
      <c r="AQ23" s="151"/>
      <c r="AR23" s="151"/>
      <c r="AS23" s="222"/>
      <c r="AT23" s="151"/>
      <c r="AU23" s="151"/>
      <c r="AV23" s="151"/>
      <c r="AW23" s="151"/>
      <c r="AX23" s="222"/>
      <c r="AY23" s="151"/>
      <c r="AZ23" s="151"/>
      <c r="BA23" s="151"/>
      <c r="BB23" s="151"/>
      <c r="BC23" s="216"/>
      <c r="BD23" s="152"/>
    </row>
    <row r="24" spans="2:56" ht="5.15" customHeight="1" x14ac:dyDescent="0.2">
      <c r="B24" s="211"/>
      <c r="C24" s="618" t="s">
        <v>2</v>
      </c>
      <c r="D24" s="348"/>
      <c r="E24" s="348"/>
      <c r="F24" s="348"/>
      <c r="G24" s="348"/>
      <c r="H24" s="476"/>
      <c r="I24" s="618" t="s">
        <v>0</v>
      </c>
      <c r="J24" s="348"/>
      <c r="K24" s="348"/>
      <c r="L24" s="1015"/>
      <c r="M24" s="1338" t="s">
        <v>159</v>
      </c>
      <c r="N24" s="1339"/>
      <c r="O24" s="1339"/>
      <c r="P24" s="1339"/>
      <c r="Q24" s="1339"/>
      <c r="R24" s="1339"/>
      <c r="S24" s="1339"/>
      <c r="T24" s="1339"/>
      <c r="U24" s="1339"/>
      <c r="V24" s="1339"/>
      <c r="W24" s="1339"/>
      <c r="X24" s="1339"/>
      <c r="Y24" s="1339"/>
      <c r="Z24" s="1339"/>
      <c r="AA24" s="1340"/>
      <c r="AB24" s="147"/>
      <c r="AC24" s="200"/>
      <c r="AD24" s="200"/>
      <c r="AE24" s="519" t="s">
        <v>209</v>
      </c>
      <c r="AF24" s="520"/>
      <c r="AG24" s="520"/>
      <c r="AH24" s="520"/>
      <c r="AI24" s="520"/>
      <c r="AJ24" s="520"/>
      <c r="AK24" s="520"/>
      <c r="AL24" s="520"/>
      <c r="AM24" s="520"/>
      <c r="AN24" s="520"/>
      <c r="AO24" s="521"/>
      <c r="AP24" s="1260">
        <v>440000</v>
      </c>
      <c r="AQ24" s="1261"/>
      <c r="AR24" s="1261"/>
      <c r="AS24" s="1261"/>
      <c r="AT24" s="1261"/>
      <c r="AU24" s="1261"/>
      <c r="AV24" s="1261"/>
      <c r="AW24" s="1262"/>
      <c r="AX24" s="477" t="s">
        <v>13</v>
      </c>
      <c r="AY24" s="349"/>
      <c r="AZ24" s="151"/>
      <c r="BA24" s="151"/>
      <c r="BB24" s="151"/>
      <c r="BC24" s="216"/>
      <c r="BD24" s="152"/>
    </row>
    <row r="25" spans="2:56" ht="5.15" customHeight="1" x14ac:dyDescent="0.2">
      <c r="B25" s="211"/>
      <c r="C25" s="477"/>
      <c r="D25" s="349"/>
      <c r="E25" s="349"/>
      <c r="F25" s="349"/>
      <c r="G25" s="349"/>
      <c r="H25" s="478"/>
      <c r="I25" s="477"/>
      <c r="J25" s="349"/>
      <c r="K25" s="349"/>
      <c r="L25" s="1016"/>
      <c r="M25" s="1341"/>
      <c r="N25" s="1342"/>
      <c r="O25" s="1342"/>
      <c r="P25" s="1342"/>
      <c r="Q25" s="1342"/>
      <c r="R25" s="1342"/>
      <c r="S25" s="1342"/>
      <c r="T25" s="1342"/>
      <c r="U25" s="1342"/>
      <c r="V25" s="1342"/>
      <c r="W25" s="1342"/>
      <c r="X25" s="1342"/>
      <c r="Y25" s="1342"/>
      <c r="Z25" s="1342"/>
      <c r="AA25" s="1343"/>
      <c r="AB25" s="147"/>
      <c r="AC25" s="200"/>
      <c r="AD25" s="200"/>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16"/>
      <c r="BD25" s="152"/>
    </row>
    <row r="26" spans="2:56" ht="4.5" customHeight="1" x14ac:dyDescent="0.2">
      <c r="B26" s="211"/>
      <c r="C26" s="477"/>
      <c r="D26" s="349"/>
      <c r="E26" s="349"/>
      <c r="F26" s="349"/>
      <c r="G26" s="349"/>
      <c r="H26" s="478"/>
      <c r="I26" s="477"/>
      <c r="J26" s="349"/>
      <c r="K26" s="349"/>
      <c r="L26" s="1016"/>
      <c r="M26" s="1341"/>
      <c r="N26" s="1342"/>
      <c r="O26" s="1342"/>
      <c r="P26" s="1342"/>
      <c r="Q26" s="1342"/>
      <c r="R26" s="1342"/>
      <c r="S26" s="1342"/>
      <c r="T26" s="1342"/>
      <c r="U26" s="1342"/>
      <c r="V26" s="1342"/>
      <c r="W26" s="1342"/>
      <c r="X26" s="1342"/>
      <c r="Y26" s="1342"/>
      <c r="Z26" s="1342"/>
      <c r="AA26" s="1343"/>
      <c r="AB26" s="161"/>
      <c r="AC26" s="200"/>
      <c r="AD26" s="200"/>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16"/>
      <c r="BD26" s="152"/>
    </row>
    <row r="27" spans="2:56" ht="5.15" customHeight="1" x14ac:dyDescent="0.2">
      <c r="B27" s="211"/>
      <c r="C27" s="477" t="s">
        <v>3</v>
      </c>
      <c r="D27" s="349"/>
      <c r="E27" s="349"/>
      <c r="F27" s="349"/>
      <c r="G27" s="349"/>
      <c r="H27" s="478"/>
      <c r="I27" s="477"/>
      <c r="J27" s="349"/>
      <c r="K27" s="349"/>
      <c r="L27" s="1016"/>
      <c r="M27" s="1341"/>
      <c r="N27" s="1342"/>
      <c r="O27" s="1342"/>
      <c r="P27" s="1342"/>
      <c r="Q27" s="1342"/>
      <c r="R27" s="1342"/>
      <c r="S27" s="1342"/>
      <c r="T27" s="1342"/>
      <c r="U27" s="1342"/>
      <c r="V27" s="1342"/>
      <c r="W27" s="1342"/>
      <c r="X27" s="1342"/>
      <c r="Y27" s="1342"/>
      <c r="Z27" s="1342"/>
      <c r="AA27" s="1343"/>
      <c r="AB27" s="161"/>
      <c r="AC27" s="200"/>
      <c r="AD27" s="200"/>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16"/>
      <c r="BD27" s="152"/>
    </row>
    <row r="28" spans="2:56" ht="4.5" customHeight="1" x14ac:dyDescent="0.2">
      <c r="B28" s="211"/>
      <c r="C28" s="477"/>
      <c r="D28" s="349"/>
      <c r="E28" s="349"/>
      <c r="F28" s="349"/>
      <c r="G28" s="349"/>
      <c r="H28" s="478"/>
      <c r="I28" s="477"/>
      <c r="J28" s="349"/>
      <c r="K28" s="349"/>
      <c r="L28" s="1016"/>
      <c r="M28" s="1341"/>
      <c r="N28" s="1342"/>
      <c r="O28" s="1342"/>
      <c r="P28" s="1342"/>
      <c r="Q28" s="1342"/>
      <c r="R28" s="1342"/>
      <c r="S28" s="1342"/>
      <c r="T28" s="1342"/>
      <c r="U28" s="1342"/>
      <c r="V28" s="1342"/>
      <c r="W28" s="1342"/>
      <c r="X28" s="1342"/>
      <c r="Y28" s="1342"/>
      <c r="Z28" s="1342"/>
      <c r="AA28" s="1343"/>
      <c r="AB28" s="161"/>
      <c r="AC28" s="200"/>
      <c r="AD28" s="200"/>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16"/>
      <c r="BD28" s="152"/>
    </row>
    <row r="29" spans="2:56" ht="5.15" customHeight="1" x14ac:dyDescent="0.2">
      <c r="B29" s="211"/>
      <c r="C29" s="479"/>
      <c r="D29" s="350"/>
      <c r="E29" s="350"/>
      <c r="F29" s="350"/>
      <c r="G29" s="350"/>
      <c r="H29" s="480"/>
      <c r="I29" s="479"/>
      <c r="J29" s="350"/>
      <c r="K29" s="350"/>
      <c r="L29" s="1017"/>
      <c r="M29" s="1344"/>
      <c r="N29" s="1345"/>
      <c r="O29" s="1345"/>
      <c r="P29" s="1345"/>
      <c r="Q29" s="1345"/>
      <c r="R29" s="1345"/>
      <c r="S29" s="1345"/>
      <c r="T29" s="1345"/>
      <c r="U29" s="1345"/>
      <c r="V29" s="1345"/>
      <c r="W29" s="1345"/>
      <c r="X29" s="1345"/>
      <c r="Y29" s="1345"/>
      <c r="Z29" s="1345"/>
      <c r="AA29" s="1346"/>
      <c r="AB29" s="162"/>
      <c r="AC29" s="162"/>
      <c r="AD29" s="200"/>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16"/>
      <c r="BD29" s="152"/>
    </row>
    <row r="30" spans="2:56" ht="5.15" customHeight="1" x14ac:dyDescent="0.2">
      <c r="B30" s="211"/>
      <c r="C30" s="375" t="s">
        <v>4</v>
      </c>
      <c r="D30" s="376"/>
      <c r="E30" s="376"/>
      <c r="F30" s="376"/>
      <c r="G30" s="376"/>
      <c r="H30" s="377"/>
      <c r="I30" s="1331" t="s">
        <v>158</v>
      </c>
      <c r="J30" s="1332"/>
      <c r="K30" s="1332"/>
      <c r="L30" s="1332"/>
      <c r="M30" s="1332"/>
      <c r="N30" s="1332"/>
      <c r="O30" s="1332"/>
      <c r="P30" s="1332"/>
      <c r="Q30" s="1332"/>
      <c r="R30" s="1332"/>
      <c r="S30" s="1332"/>
      <c r="T30" s="1332"/>
      <c r="U30" s="1332"/>
      <c r="V30" s="1332"/>
      <c r="W30" s="1332"/>
      <c r="X30" s="1332"/>
      <c r="Y30" s="1332"/>
      <c r="Z30" s="1332"/>
      <c r="AA30" s="1333"/>
      <c r="AB30" s="162"/>
      <c r="AC30" s="162"/>
      <c r="AD30" s="200"/>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16"/>
      <c r="BD30" s="152"/>
    </row>
    <row r="31" spans="2:56" ht="4.5" customHeight="1" x14ac:dyDescent="0.2">
      <c r="B31" s="211"/>
      <c r="C31" s="378"/>
      <c r="D31" s="379"/>
      <c r="E31" s="379"/>
      <c r="F31" s="379"/>
      <c r="G31" s="379"/>
      <c r="H31" s="380"/>
      <c r="I31" s="1334"/>
      <c r="J31" s="1255"/>
      <c r="K31" s="1255"/>
      <c r="L31" s="1255"/>
      <c r="M31" s="1255"/>
      <c r="N31" s="1255"/>
      <c r="O31" s="1255"/>
      <c r="P31" s="1255"/>
      <c r="Q31" s="1255"/>
      <c r="R31" s="1255"/>
      <c r="S31" s="1255"/>
      <c r="T31" s="1255"/>
      <c r="U31" s="1255"/>
      <c r="V31" s="1255"/>
      <c r="W31" s="1255"/>
      <c r="X31" s="1255"/>
      <c r="Y31" s="1255"/>
      <c r="Z31" s="1255"/>
      <c r="AA31" s="1335"/>
      <c r="AB31" s="162"/>
      <c r="AC31" s="162"/>
      <c r="AD31" s="200"/>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16"/>
      <c r="BD31" s="152"/>
    </row>
    <row r="32" spans="2:56" ht="5.15" customHeight="1" x14ac:dyDescent="0.2">
      <c r="B32" s="211"/>
      <c r="C32" s="378"/>
      <c r="D32" s="379"/>
      <c r="E32" s="379"/>
      <c r="F32" s="379"/>
      <c r="G32" s="379"/>
      <c r="H32" s="380"/>
      <c r="I32" s="1334"/>
      <c r="J32" s="1255"/>
      <c r="K32" s="1255"/>
      <c r="L32" s="1255"/>
      <c r="M32" s="1255"/>
      <c r="N32" s="1255"/>
      <c r="O32" s="1255"/>
      <c r="P32" s="1255"/>
      <c r="Q32" s="1255"/>
      <c r="R32" s="1255"/>
      <c r="S32" s="1255"/>
      <c r="T32" s="1255"/>
      <c r="U32" s="1255"/>
      <c r="V32" s="1255"/>
      <c r="W32" s="1255"/>
      <c r="X32" s="1255"/>
      <c r="Y32" s="1255"/>
      <c r="Z32" s="1255"/>
      <c r="AA32" s="1335"/>
      <c r="AB32" s="162"/>
      <c r="AC32" s="162"/>
      <c r="AD32" s="200"/>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16"/>
      <c r="BD32" s="152"/>
    </row>
    <row r="33" spans="2:100" ht="5.15" customHeight="1" x14ac:dyDescent="0.2">
      <c r="B33" s="211"/>
      <c r="C33" s="378"/>
      <c r="D33" s="379"/>
      <c r="E33" s="379"/>
      <c r="F33" s="379"/>
      <c r="G33" s="379"/>
      <c r="H33" s="380"/>
      <c r="I33" s="1334"/>
      <c r="J33" s="1255"/>
      <c r="K33" s="1255"/>
      <c r="L33" s="1255"/>
      <c r="M33" s="1255"/>
      <c r="N33" s="1255"/>
      <c r="O33" s="1255"/>
      <c r="P33" s="1255"/>
      <c r="Q33" s="1255"/>
      <c r="R33" s="1255"/>
      <c r="S33" s="1255"/>
      <c r="T33" s="1255"/>
      <c r="U33" s="1255"/>
      <c r="V33" s="1255"/>
      <c r="W33" s="1255"/>
      <c r="X33" s="1255"/>
      <c r="Y33" s="1255"/>
      <c r="Z33" s="1255"/>
      <c r="AA33" s="1335"/>
      <c r="AB33" s="162"/>
      <c r="AC33" s="162"/>
      <c r="AD33" s="200"/>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16"/>
      <c r="BD33" s="152"/>
    </row>
    <row r="34" spans="2:100" ht="5.15" customHeight="1" x14ac:dyDescent="0.2">
      <c r="B34" s="211"/>
      <c r="C34" s="378"/>
      <c r="D34" s="379"/>
      <c r="E34" s="379"/>
      <c r="F34" s="379"/>
      <c r="G34" s="379"/>
      <c r="H34" s="380"/>
      <c r="I34" s="1334"/>
      <c r="J34" s="1255"/>
      <c r="K34" s="1255"/>
      <c r="L34" s="1255"/>
      <c r="M34" s="1255"/>
      <c r="N34" s="1255"/>
      <c r="O34" s="1255"/>
      <c r="P34" s="1255"/>
      <c r="Q34" s="1255"/>
      <c r="R34" s="1255"/>
      <c r="S34" s="1255"/>
      <c r="T34" s="1255"/>
      <c r="U34" s="1255"/>
      <c r="V34" s="1255"/>
      <c r="W34" s="1255"/>
      <c r="X34" s="1255"/>
      <c r="Y34" s="1255"/>
      <c r="Z34" s="1255"/>
      <c r="AA34" s="1335"/>
      <c r="AB34" s="162"/>
      <c r="AC34" s="162"/>
      <c r="AD34" s="200"/>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16"/>
      <c r="BD34" s="152"/>
    </row>
    <row r="35" spans="2:100" ht="5.15" customHeight="1" x14ac:dyDescent="0.2">
      <c r="B35" s="211"/>
      <c r="C35" s="381"/>
      <c r="D35" s="382"/>
      <c r="E35" s="382"/>
      <c r="F35" s="382"/>
      <c r="G35" s="382"/>
      <c r="H35" s="383"/>
      <c r="I35" s="1336"/>
      <c r="J35" s="1258"/>
      <c r="K35" s="1258"/>
      <c r="L35" s="1258"/>
      <c r="M35" s="1258"/>
      <c r="N35" s="1258"/>
      <c r="O35" s="1258"/>
      <c r="P35" s="1258"/>
      <c r="Q35" s="1258"/>
      <c r="R35" s="1258"/>
      <c r="S35" s="1258"/>
      <c r="T35" s="1258"/>
      <c r="U35" s="1258"/>
      <c r="V35" s="1258"/>
      <c r="W35" s="1258"/>
      <c r="X35" s="1258"/>
      <c r="Y35" s="1258"/>
      <c r="Z35" s="1258"/>
      <c r="AA35" s="1337"/>
      <c r="AB35" s="162"/>
      <c r="AC35" s="162"/>
      <c r="AD35" s="200"/>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16"/>
      <c r="BD35" s="152"/>
    </row>
    <row r="36" spans="2:100" s="163" customFormat="1" ht="5.15" customHeight="1" x14ac:dyDescent="0.2">
      <c r="B36" s="164"/>
      <c r="C36" s="222"/>
      <c r="D36" s="222"/>
      <c r="E36" s="222"/>
      <c r="F36" s="222"/>
      <c r="G36" s="222"/>
      <c r="H36" s="222"/>
      <c r="I36" s="220"/>
      <c r="J36" s="220"/>
      <c r="K36" s="220"/>
      <c r="L36" s="220"/>
      <c r="M36" s="220"/>
      <c r="N36" s="220"/>
      <c r="O36" s="220"/>
      <c r="P36" s="220"/>
      <c r="Q36" s="220"/>
      <c r="R36" s="220"/>
      <c r="S36" s="220"/>
      <c r="T36" s="220"/>
      <c r="U36" s="220"/>
      <c r="V36" s="220"/>
      <c r="W36" s="220"/>
      <c r="X36" s="220"/>
      <c r="Y36" s="220"/>
      <c r="Z36" s="220"/>
      <c r="AA36" s="220"/>
      <c r="AB36" s="162"/>
      <c r="AC36" s="162"/>
      <c r="AD36" s="66"/>
      <c r="AE36" s="222"/>
      <c r="AF36" s="222"/>
      <c r="AG36" s="222"/>
      <c r="AH36" s="222"/>
      <c r="AI36" s="222"/>
      <c r="AJ36" s="222"/>
      <c r="AK36" s="222"/>
      <c r="AL36" s="222"/>
      <c r="AM36" s="222"/>
      <c r="AN36" s="222"/>
      <c r="AO36" s="222"/>
      <c r="AP36" s="222"/>
      <c r="AQ36" s="222"/>
      <c r="AR36" s="222"/>
      <c r="AS36" s="224"/>
      <c r="AT36" s="224"/>
      <c r="AU36" s="224"/>
      <c r="AV36" s="224"/>
      <c r="AW36" s="224"/>
      <c r="AX36" s="217"/>
      <c r="AY36" s="217"/>
      <c r="AZ36" s="151"/>
      <c r="BA36" s="151"/>
      <c r="BB36" s="151"/>
      <c r="BC36" s="222"/>
      <c r="BD36" s="67"/>
    </row>
    <row r="37" spans="2:100" ht="13.5" thickBot="1" x14ac:dyDescent="0.25">
      <c r="B37" s="211"/>
      <c r="C37" s="132" t="s">
        <v>126</v>
      </c>
      <c r="D37" s="212"/>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153"/>
      <c r="BA37" s="153"/>
      <c r="BB37" s="153"/>
      <c r="BC37" s="216"/>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16</v>
      </c>
      <c r="AB38" s="1252"/>
      <c r="AC38" s="1253"/>
      <c r="AD38" s="575" t="s">
        <v>8</v>
      </c>
      <c r="AE38" s="121"/>
      <c r="AF38" s="1027" t="s">
        <v>103</v>
      </c>
      <c r="AG38" s="1028"/>
      <c r="AH38" s="1038"/>
      <c r="AI38" s="1039"/>
      <c r="AJ38" s="1040"/>
      <c r="AK38" s="575" t="s">
        <v>8</v>
      </c>
      <c r="AL38" s="575" t="s">
        <v>101</v>
      </c>
      <c r="AM38" s="1038"/>
      <c r="AN38" s="1039"/>
      <c r="AO38" s="1040"/>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03"/>
      <c r="AF39" s="1029"/>
      <c r="AG39" s="1030"/>
      <c r="AH39" s="1041"/>
      <c r="AI39" s="1042"/>
      <c r="AJ39" s="1043"/>
      <c r="AK39" s="379"/>
      <c r="AL39" s="379"/>
      <c r="AM39" s="1041"/>
      <c r="AN39" s="1042"/>
      <c r="AO39" s="1043"/>
      <c r="AP39" s="379"/>
      <c r="AQ39" s="203"/>
      <c r="AR39" s="1029"/>
      <c r="AS39" s="1030"/>
      <c r="AT39" s="1041"/>
      <c r="AU39" s="1042"/>
      <c r="AV39" s="1043"/>
      <c r="AW39" s="379"/>
      <c r="AX39" s="379"/>
      <c r="AY39" s="1041"/>
      <c r="AZ39" s="1042"/>
      <c r="BA39" s="1043"/>
      <c r="BB39" s="379"/>
      <c r="BC39" s="203"/>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03"/>
      <c r="AF40" s="1029"/>
      <c r="AG40" s="1030"/>
      <c r="AH40" s="1041"/>
      <c r="AI40" s="1042"/>
      <c r="AJ40" s="1043"/>
      <c r="AK40" s="379"/>
      <c r="AL40" s="379"/>
      <c r="AM40" s="1041"/>
      <c r="AN40" s="1042"/>
      <c r="AO40" s="1043"/>
      <c r="AP40" s="379"/>
      <c r="AQ40" s="203"/>
      <c r="AR40" s="1029"/>
      <c r="AS40" s="1030"/>
      <c r="AT40" s="1041"/>
      <c r="AU40" s="1042"/>
      <c r="AV40" s="1043"/>
      <c r="AW40" s="379"/>
      <c r="AX40" s="379"/>
      <c r="AY40" s="1041"/>
      <c r="AZ40" s="1042"/>
      <c r="BA40" s="1043"/>
      <c r="BB40" s="379"/>
      <c r="BC40" s="203"/>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044"/>
      <c r="AI41" s="1045"/>
      <c r="AJ41" s="1046"/>
      <c r="AK41" s="382"/>
      <c r="AL41" s="382"/>
      <c r="AM41" s="1044"/>
      <c r="AN41" s="1045"/>
      <c r="AO41" s="1046"/>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12</v>
      </c>
      <c r="U42" s="1234"/>
      <c r="V42" s="1234"/>
      <c r="W42" s="1234"/>
      <c r="X42" s="1234"/>
      <c r="Y42" s="1234"/>
      <c r="Z42" s="1234"/>
      <c r="AA42" s="1234"/>
      <c r="AB42" s="1234"/>
      <c r="AC42" s="1235"/>
      <c r="AD42" s="1025" t="s">
        <v>8</v>
      </c>
      <c r="AE42" s="991"/>
      <c r="AF42" s="1242"/>
      <c r="AG42" s="1243"/>
      <c r="AH42" s="1243"/>
      <c r="AI42" s="1243"/>
      <c r="AJ42" s="1243"/>
      <c r="AK42" s="1243"/>
      <c r="AL42" s="1243"/>
      <c r="AM42" s="1243"/>
      <c r="AN42" s="1243"/>
      <c r="AO42" s="1244"/>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45"/>
      <c r="AG43" s="1246"/>
      <c r="AH43" s="1246"/>
      <c r="AI43" s="1246"/>
      <c r="AJ43" s="1246"/>
      <c r="AK43" s="1246"/>
      <c r="AL43" s="1246"/>
      <c r="AM43" s="1246"/>
      <c r="AN43" s="1246"/>
      <c r="AO43" s="1247"/>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45"/>
      <c r="AG44" s="1246"/>
      <c r="AH44" s="1246"/>
      <c r="AI44" s="1246"/>
      <c r="AJ44" s="1246"/>
      <c r="AK44" s="1246"/>
      <c r="AL44" s="1246"/>
      <c r="AM44" s="1246"/>
      <c r="AN44" s="1246"/>
      <c r="AO44" s="1247"/>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48"/>
      <c r="AG45" s="1249"/>
      <c r="AH45" s="1249"/>
      <c r="AI45" s="1249"/>
      <c r="AJ45" s="1249"/>
      <c r="AK45" s="1249"/>
      <c r="AL45" s="1249"/>
      <c r="AM45" s="1249"/>
      <c r="AN45" s="1249"/>
      <c r="AO45" s="1250"/>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0</v>
      </c>
      <c r="W46" s="1221"/>
      <c r="X46" s="1221"/>
      <c r="Y46" s="1221"/>
      <c r="Z46" s="1221"/>
      <c r="AA46" s="1221"/>
      <c r="AB46" s="1221"/>
      <c r="AC46" s="1222"/>
      <c r="AD46" s="1025" t="s">
        <v>90</v>
      </c>
      <c r="AE46" s="991"/>
      <c r="AF46" s="764"/>
      <c r="AG46" s="765"/>
      <c r="AH46" s="1227"/>
      <c r="AI46" s="1227"/>
      <c r="AJ46" s="1227"/>
      <c r="AK46" s="1227"/>
      <c r="AL46" s="1227"/>
      <c r="AM46" s="1227"/>
      <c r="AN46" s="1227"/>
      <c r="AO46" s="1228"/>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9"/>
      <c r="AI47" s="1229"/>
      <c r="AJ47" s="1229"/>
      <c r="AK47" s="1229"/>
      <c r="AL47" s="1229"/>
      <c r="AM47" s="1229"/>
      <c r="AN47" s="1229"/>
      <c r="AO47" s="1230"/>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9"/>
      <c r="AI48" s="1229"/>
      <c r="AJ48" s="1229"/>
      <c r="AK48" s="1229"/>
      <c r="AL48" s="1229"/>
      <c r="AM48" s="1229"/>
      <c r="AN48" s="1229"/>
      <c r="AO48" s="1230"/>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31"/>
      <c r="AI49" s="1231"/>
      <c r="AJ49" s="1231"/>
      <c r="AK49" s="1231"/>
      <c r="AL49" s="1231"/>
      <c r="AM49" s="1231"/>
      <c r="AN49" s="1231"/>
      <c r="AO49" s="1232"/>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188</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507"/>
      <c r="O56" s="508"/>
      <c r="P56" s="508"/>
      <c r="Q56" s="508"/>
      <c r="R56" s="508"/>
      <c r="S56" s="451" t="s">
        <v>13</v>
      </c>
      <c r="T56" s="1318" t="str">
        <f>IF($T$42="","",IF(N56="","",ROUNDDOWN(N56*$V$46/10*$T$42/$AS$30,0)))</f>
        <v/>
      </c>
      <c r="U56" s="1319"/>
      <c r="V56" s="1319"/>
      <c r="W56" s="1319"/>
      <c r="X56" s="1319"/>
      <c r="Y56" s="1319"/>
      <c r="Z56" s="1319"/>
      <c r="AA56" s="1319"/>
      <c r="AB56" s="1319"/>
      <c r="AC56" s="1319"/>
      <c r="AD56" s="1319"/>
      <c r="AE56" s="1324" t="s">
        <v>13</v>
      </c>
      <c r="AF56" s="1318" t="str">
        <f>IF($AF$42="","",IF(N56="","",ROUNDDOWN(N56*$AH$46/10*$AF$42/$AS$30,0)))</f>
        <v/>
      </c>
      <c r="AG56" s="1319"/>
      <c r="AH56" s="1319"/>
      <c r="AI56" s="1319"/>
      <c r="AJ56" s="1319"/>
      <c r="AK56" s="1319"/>
      <c r="AL56" s="1319"/>
      <c r="AM56" s="1319"/>
      <c r="AN56" s="1319"/>
      <c r="AO56" s="1319"/>
      <c r="AP56" s="1319"/>
      <c r="AQ56" s="1315" t="s">
        <v>13</v>
      </c>
      <c r="AR56" s="1319" t="str">
        <f>IF($AR$42="","",IF(N56="","",ROUNDDOWN(N56*$AT$46/10*$AR$42/$AS$30,0)))</f>
        <v/>
      </c>
      <c r="AS56" s="1319"/>
      <c r="AT56" s="1319"/>
      <c r="AU56" s="1319"/>
      <c r="AV56" s="1319"/>
      <c r="AW56" s="1319"/>
      <c r="AX56" s="1319"/>
      <c r="AY56" s="1319"/>
      <c r="AZ56" s="1319"/>
      <c r="BA56" s="1319"/>
      <c r="BB56" s="1319"/>
      <c r="BC56" s="451" t="s">
        <v>13</v>
      </c>
      <c r="BD56" s="9"/>
    </row>
    <row r="57" spans="2:65" ht="5.15" customHeight="1" x14ac:dyDescent="0.2">
      <c r="B57" s="4"/>
      <c r="C57" s="1000"/>
      <c r="D57" s="1001"/>
      <c r="E57" s="1001"/>
      <c r="F57" s="1001"/>
      <c r="G57" s="1001"/>
      <c r="H57" s="1001"/>
      <c r="I57" s="1001"/>
      <c r="J57" s="1001"/>
      <c r="K57" s="1001"/>
      <c r="L57" s="1001"/>
      <c r="M57" s="1002"/>
      <c r="N57" s="509"/>
      <c r="O57" s="510"/>
      <c r="P57" s="510"/>
      <c r="Q57" s="510"/>
      <c r="R57" s="510"/>
      <c r="S57" s="452"/>
      <c r="T57" s="1320"/>
      <c r="U57" s="1321"/>
      <c r="V57" s="1321"/>
      <c r="W57" s="1321"/>
      <c r="X57" s="1321"/>
      <c r="Y57" s="1321"/>
      <c r="Z57" s="1321"/>
      <c r="AA57" s="1321"/>
      <c r="AB57" s="1321"/>
      <c r="AC57" s="1321"/>
      <c r="AD57" s="1321"/>
      <c r="AE57" s="1325"/>
      <c r="AF57" s="1320"/>
      <c r="AG57" s="1321"/>
      <c r="AH57" s="1321"/>
      <c r="AI57" s="1321"/>
      <c r="AJ57" s="1321"/>
      <c r="AK57" s="1321"/>
      <c r="AL57" s="1321"/>
      <c r="AM57" s="1321"/>
      <c r="AN57" s="1321"/>
      <c r="AO57" s="1321"/>
      <c r="AP57" s="1321"/>
      <c r="AQ57" s="1316"/>
      <c r="AR57" s="1321"/>
      <c r="AS57" s="1321"/>
      <c r="AT57" s="1321"/>
      <c r="AU57" s="1321"/>
      <c r="AV57" s="1321"/>
      <c r="AW57" s="1321"/>
      <c r="AX57" s="1321"/>
      <c r="AY57" s="1321"/>
      <c r="AZ57" s="1321"/>
      <c r="BA57" s="1321"/>
      <c r="BB57" s="1321"/>
      <c r="BC57" s="452"/>
      <c r="BD57" s="9"/>
    </row>
    <row r="58" spans="2:65" ht="5.15" customHeight="1" x14ac:dyDescent="0.2">
      <c r="B58" s="4"/>
      <c r="C58" s="1003"/>
      <c r="D58" s="1004"/>
      <c r="E58" s="1004"/>
      <c r="F58" s="1004"/>
      <c r="G58" s="1004"/>
      <c r="H58" s="1004"/>
      <c r="I58" s="1004"/>
      <c r="J58" s="1004"/>
      <c r="K58" s="1004"/>
      <c r="L58" s="1004"/>
      <c r="M58" s="1005"/>
      <c r="N58" s="511"/>
      <c r="O58" s="512"/>
      <c r="P58" s="512"/>
      <c r="Q58" s="512"/>
      <c r="R58" s="512"/>
      <c r="S58" s="453"/>
      <c r="T58" s="1327"/>
      <c r="U58" s="1328"/>
      <c r="V58" s="1328"/>
      <c r="W58" s="1328"/>
      <c r="X58" s="1328"/>
      <c r="Y58" s="1328"/>
      <c r="Z58" s="1328"/>
      <c r="AA58" s="1328"/>
      <c r="AB58" s="1328"/>
      <c r="AC58" s="1328"/>
      <c r="AD58" s="1328"/>
      <c r="AE58" s="1329"/>
      <c r="AF58" s="1327"/>
      <c r="AG58" s="1328"/>
      <c r="AH58" s="1328"/>
      <c r="AI58" s="1328"/>
      <c r="AJ58" s="1328"/>
      <c r="AK58" s="1328"/>
      <c r="AL58" s="1328"/>
      <c r="AM58" s="1328"/>
      <c r="AN58" s="1328"/>
      <c r="AO58" s="1328"/>
      <c r="AP58" s="1328"/>
      <c r="AQ58" s="1330"/>
      <c r="AR58" s="1328"/>
      <c r="AS58" s="1328"/>
      <c r="AT58" s="1328"/>
      <c r="AU58" s="1328"/>
      <c r="AV58" s="1328"/>
      <c r="AW58" s="1328"/>
      <c r="AX58" s="1328"/>
      <c r="AY58" s="1328"/>
      <c r="AZ58" s="1328"/>
      <c r="BA58" s="1328"/>
      <c r="BB58" s="1328"/>
      <c r="BC58" s="453"/>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318" t="str">
        <f t="shared" ref="T59" si="0">IF($T$42="","",IF(N59="","",ROUNDDOWN(N59*$V$46/10*$T$42/$AS$30,0)))</f>
        <v/>
      </c>
      <c r="U59" s="1319"/>
      <c r="V59" s="1319"/>
      <c r="W59" s="1319"/>
      <c r="X59" s="1319"/>
      <c r="Y59" s="1319"/>
      <c r="Z59" s="1319"/>
      <c r="AA59" s="1319"/>
      <c r="AB59" s="1319"/>
      <c r="AC59" s="1319"/>
      <c r="AD59" s="1319"/>
      <c r="AE59" s="1324" t="s">
        <v>13</v>
      </c>
      <c r="AF59" s="1318" t="str">
        <f t="shared" ref="AF59" si="1">IF($AF$42="","",IF(N59="","",ROUNDDOWN(N59*$AH$46/10*$AF$42/$AS$30,0)))</f>
        <v/>
      </c>
      <c r="AG59" s="1319"/>
      <c r="AH59" s="1319"/>
      <c r="AI59" s="1319"/>
      <c r="AJ59" s="1319"/>
      <c r="AK59" s="1319"/>
      <c r="AL59" s="1319"/>
      <c r="AM59" s="1319"/>
      <c r="AN59" s="1319"/>
      <c r="AO59" s="1319"/>
      <c r="AP59" s="1319"/>
      <c r="AQ59" s="1315" t="s">
        <v>13</v>
      </c>
      <c r="AR59" s="1319" t="str">
        <f t="shared" ref="AR59" si="2">IF($AR$42="","",IF(N59="","",ROUNDDOWN(N59*$AT$46/10*$AR$42/$AS$30,0)))</f>
        <v/>
      </c>
      <c r="AS59" s="1319"/>
      <c r="AT59" s="1319"/>
      <c r="AU59" s="1319"/>
      <c r="AV59" s="1319"/>
      <c r="AW59" s="1319"/>
      <c r="AX59" s="1319"/>
      <c r="AY59" s="1319"/>
      <c r="AZ59" s="1319"/>
      <c r="BA59" s="1319"/>
      <c r="BB59" s="1319"/>
      <c r="BC59" s="451"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320"/>
      <c r="U60" s="1321"/>
      <c r="V60" s="1321"/>
      <c r="W60" s="1321"/>
      <c r="X60" s="1321"/>
      <c r="Y60" s="1321"/>
      <c r="Z60" s="1321"/>
      <c r="AA60" s="1321"/>
      <c r="AB60" s="1321"/>
      <c r="AC60" s="1321"/>
      <c r="AD60" s="1321"/>
      <c r="AE60" s="1325"/>
      <c r="AF60" s="1320"/>
      <c r="AG60" s="1321"/>
      <c r="AH60" s="1321"/>
      <c r="AI60" s="1321"/>
      <c r="AJ60" s="1321"/>
      <c r="AK60" s="1321"/>
      <c r="AL60" s="1321"/>
      <c r="AM60" s="1321"/>
      <c r="AN60" s="1321"/>
      <c r="AO60" s="1321"/>
      <c r="AP60" s="1321"/>
      <c r="AQ60" s="1316"/>
      <c r="AR60" s="1321"/>
      <c r="AS60" s="1321"/>
      <c r="AT60" s="1321"/>
      <c r="AU60" s="1321"/>
      <c r="AV60" s="1321"/>
      <c r="AW60" s="1321"/>
      <c r="AX60" s="1321"/>
      <c r="AY60" s="1321"/>
      <c r="AZ60" s="1321"/>
      <c r="BA60" s="1321"/>
      <c r="BB60" s="1321"/>
      <c r="BC60" s="452"/>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327"/>
      <c r="U61" s="1328"/>
      <c r="V61" s="1328"/>
      <c r="W61" s="1328"/>
      <c r="X61" s="1328"/>
      <c r="Y61" s="1328"/>
      <c r="Z61" s="1328"/>
      <c r="AA61" s="1328"/>
      <c r="AB61" s="1328"/>
      <c r="AC61" s="1328"/>
      <c r="AD61" s="1328"/>
      <c r="AE61" s="1329"/>
      <c r="AF61" s="1327"/>
      <c r="AG61" s="1328"/>
      <c r="AH61" s="1328"/>
      <c r="AI61" s="1328"/>
      <c r="AJ61" s="1328"/>
      <c r="AK61" s="1328"/>
      <c r="AL61" s="1328"/>
      <c r="AM61" s="1328"/>
      <c r="AN61" s="1328"/>
      <c r="AO61" s="1328"/>
      <c r="AP61" s="1328"/>
      <c r="AQ61" s="1330"/>
      <c r="AR61" s="1328"/>
      <c r="AS61" s="1328"/>
      <c r="AT61" s="1328"/>
      <c r="AU61" s="1328"/>
      <c r="AV61" s="1328"/>
      <c r="AW61" s="1328"/>
      <c r="AX61" s="1328"/>
      <c r="AY61" s="1328"/>
      <c r="AZ61" s="1328"/>
      <c r="BA61" s="1328"/>
      <c r="BB61" s="1328"/>
      <c r="BC61" s="453"/>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318" t="str">
        <f>IF($T$42="","",IF(N62="","",ROUNDDOWN(N62*$V$46/10*$T$42/$AS$30,0)))</f>
        <v/>
      </c>
      <c r="U62" s="1319"/>
      <c r="V62" s="1319"/>
      <c r="W62" s="1319"/>
      <c r="X62" s="1319"/>
      <c r="Y62" s="1319"/>
      <c r="Z62" s="1319"/>
      <c r="AA62" s="1319"/>
      <c r="AB62" s="1319"/>
      <c r="AC62" s="1319"/>
      <c r="AD62" s="1319"/>
      <c r="AE62" s="1324" t="s">
        <v>13</v>
      </c>
      <c r="AF62" s="1318" t="str">
        <f>IF($AF$42="","",IF(N62="","",ROUNDDOWN(N62*$AH$46/10*$AF$42/$AS$30,0)))</f>
        <v/>
      </c>
      <c r="AG62" s="1319"/>
      <c r="AH62" s="1319"/>
      <c r="AI62" s="1319"/>
      <c r="AJ62" s="1319"/>
      <c r="AK62" s="1319"/>
      <c r="AL62" s="1319"/>
      <c r="AM62" s="1319"/>
      <c r="AN62" s="1319"/>
      <c r="AO62" s="1319"/>
      <c r="AP62" s="1319"/>
      <c r="AQ62" s="1315" t="s">
        <v>13</v>
      </c>
      <c r="AR62" s="1319" t="str">
        <f t="shared" ref="AR62" si="3">IF($AR$42="","",IF(N62="","",ROUNDDOWN(N62*$AT$46/10*$AR$42/$AS$30,0)))</f>
        <v/>
      </c>
      <c r="AS62" s="1319"/>
      <c r="AT62" s="1319"/>
      <c r="AU62" s="1319"/>
      <c r="AV62" s="1319"/>
      <c r="AW62" s="1319"/>
      <c r="AX62" s="1319"/>
      <c r="AY62" s="1319"/>
      <c r="AZ62" s="1319"/>
      <c r="BA62" s="1319"/>
      <c r="BB62" s="1319"/>
      <c r="BC62" s="451"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320"/>
      <c r="U63" s="1321"/>
      <c r="V63" s="1321"/>
      <c r="W63" s="1321"/>
      <c r="X63" s="1321"/>
      <c r="Y63" s="1321"/>
      <c r="Z63" s="1321"/>
      <c r="AA63" s="1321"/>
      <c r="AB63" s="1321"/>
      <c r="AC63" s="1321"/>
      <c r="AD63" s="1321"/>
      <c r="AE63" s="1325"/>
      <c r="AF63" s="1320"/>
      <c r="AG63" s="1321"/>
      <c r="AH63" s="1321"/>
      <c r="AI63" s="1321"/>
      <c r="AJ63" s="1321"/>
      <c r="AK63" s="1321"/>
      <c r="AL63" s="1321"/>
      <c r="AM63" s="1321"/>
      <c r="AN63" s="1321"/>
      <c r="AO63" s="1321"/>
      <c r="AP63" s="1321"/>
      <c r="AQ63" s="1316"/>
      <c r="AR63" s="1321"/>
      <c r="AS63" s="1321"/>
      <c r="AT63" s="1321"/>
      <c r="AU63" s="1321"/>
      <c r="AV63" s="1321"/>
      <c r="AW63" s="1321"/>
      <c r="AX63" s="1321"/>
      <c r="AY63" s="1321"/>
      <c r="AZ63" s="1321"/>
      <c r="BA63" s="1321"/>
      <c r="BB63" s="1321"/>
      <c r="BC63" s="452"/>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320"/>
      <c r="U64" s="1321"/>
      <c r="V64" s="1321"/>
      <c r="W64" s="1321"/>
      <c r="X64" s="1321"/>
      <c r="Y64" s="1321"/>
      <c r="Z64" s="1321"/>
      <c r="AA64" s="1321"/>
      <c r="AB64" s="1321"/>
      <c r="AC64" s="1321"/>
      <c r="AD64" s="1321"/>
      <c r="AE64" s="1325"/>
      <c r="AF64" s="1320"/>
      <c r="AG64" s="1321"/>
      <c r="AH64" s="1321"/>
      <c r="AI64" s="1321"/>
      <c r="AJ64" s="1321"/>
      <c r="AK64" s="1321"/>
      <c r="AL64" s="1321"/>
      <c r="AM64" s="1321"/>
      <c r="AN64" s="1321"/>
      <c r="AO64" s="1321"/>
      <c r="AP64" s="1321"/>
      <c r="AQ64" s="1316"/>
      <c r="AR64" s="1321"/>
      <c r="AS64" s="1321"/>
      <c r="AT64" s="1321"/>
      <c r="AU64" s="1321"/>
      <c r="AV64" s="1321"/>
      <c r="AW64" s="1321"/>
      <c r="AX64" s="1321"/>
      <c r="AY64" s="1321"/>
      <c r="AZ64" s="1321"/>
      <c r="BA64" s="1321"/>
      <c r="BB64" s="1321"/>
      <c r="BC64" s="452"/>
      <c r="BD64" s="9"/>
    </row>
    <row r="65" spans="2:56" ht="5.15" customHeight="1" x14ac:dyDescent="0.2">
      <c r="B65" s="4"/>
      <c r="C65" s="1201" t="s">
        <v>161</v>
      </c>
      <c r="D65" s="1202"/>
      <c r="E65" s="1202"/>
      <c r="F65" s="1202"/>
      <c r="G65" s="1202"/>
      <c r="H65" s="1202"/>
      <c r="I65" s="1202"/>
      <c r="J65" s="1202"/>
      <c r="K65" s="1202"/>
      <c r="L65" s="1202"/>
      <c r="M65" s="1203"/>
      <c r="N65" s="507"/>
      <c r="O65" s="508"/>
      <c r="P65" s="508"/>
      <c r="Q65" s="508"/>
      <c r="R65" s="508"/>
      <c r="S65" s="451" t="s">
        <v>13</v>
      </c>
      <c r="T65" s="1318" t="str">
        <f>IF($T$42="","",IF(N65="","",ROUNDDOWN(N65*IF($V$46=8,0,IF($V$46=5,1,$V$46/10))*$T$42/$AS$30,0)))</f>
        <v/>
      </c>
      <c r="U65" s="1319"/>
      <c r="V65" s="1319"/>
      <c r="W65" s="1319"/>
      <c r="X65" s="1319"/>
      <c r="Y65" s="1319"/>
      <c r="Z65" s="1319"/>
      <c r="AA65" s="1319"/>
      <c r="AB65" s="1319"/>
      <c r="AC65" s="1319"/>
      <c r="AD65" s="1319"/>
      <c r="AE65" s="1324" t="s">
        <v>13</v>
      </c>
      <c r="AF65" s="1318" t="str">
        <f>IF($AF$42="","",IF(N65="","",ROUNDDOWN(N65*IF($AH$46=8,0,IF($AH$46=5,1,$AH$46/10))*$AF$42/$AS$30,0)))</f>
        <v/>
      </c>
      <c r="AG65" s="1319"/>
      <c r="AH65" s="1319"/>
      <c r="AI65" s="1319"/>
      <c r="AJ65" s="1319"/>
      <c r="AK65" s="1319"/>
      <c r="AL65" s="1319"/>
      <c r="AM65" s="1319"/>
      <c r="AN65" s="1319"/>
      <c r="AO65" s="1319"/>
      <c r="AP65" s="1319"/>
      <c r="AQ65" s="1315" t="s">
        <v>13</v>
      </c>
      <c r="AR65" s="1318" t="str">
        <f>IF($AR$42="","",IF(N65="","",ROUNDDOWN(N65*IF($AT$46=8,0,IF($AT$46=5,1,$AT$46/10))*$AR$42/$AS$30,0)))</f>
        <v/>
      </c>
      <c r="AS65" s="1319"/>
      <c r="AT65" s="1319"/>
      <c r="AU65" s="1319"/>
      <c r="AV65" s="1319"/>
      <c r="AW65" s="1319"/>
      <c r="AX65" s="1319"/>
      <c r="AY65" s="1319"/>
      <c r="AZ65" s="1319"/>
      <c r="BA65" s="1319"/>
      <c r="BB65" s="1319"/>
      <c r="BC65" s="451" t="s">
        <v>13</v>
      </c>
      <c r="BD65" s="9"/>
    </row>
    <row r="66" spans="2:56" ht="5.15" customHeight="1" x14ac:dyDescent="0.2">
      <c r="B66" s="4"/>
      <c r="C66" s="1204"/>
      <c r="D66" s="1205"/>
      <c r="E66" s="1205"/>
      <c r="F66" s="1205"/>
      <c r="G66" s="1205"/>
      <c r="H66" s="1205"/>
      <c r="I66" s="1205"/>
      <c r="J66" s="1205"/>
      <c r="K66" s="1205"/>
      <c r="L66" s="1205"/>
      <c r="M66" s="1206"/>
      <c r="N66" s="509"/>
      <c r="O66" s="510"/>
      <c r="P66" s="510"/>
      <c r="Q66" s="510"/>
      <c r="R66" s="510"/>
      <c r="S66" s="452"/>
      <c r="T66" s="1320"/>
      <c r="U66" s="1321"/>
      <c r="V66" s="1321"/>
      <c r="W66" s="1321"/>
      <c r="X66" s="1321"/>
      <c r="Y66" s="1321"/>
      <c r="Z66" s="1321"/>
      <c r="AA66" s="1321"/>
      <c r="AB66" s="1321"/>
      <c r="AC66" s="1321"/>
      <c r="AD66" s="1321"/>
      <c r="AE66" s="1325"/>
      <c r="AF66" s="1320"/>
      <c r="AG66" s="1321"/>
      <c r="AH66" s="1321"/>
      <c r="AI66" s="1321"/>
      <c r="AJ66" s="1321"/>
      <c r="AK66" s="1321"/>
      <c r="AL66" s="1321"/>
      <c r="AM66" s="1321"/>
      <c r="AN66" s="1321"/>
      <c r="AO66" s="1321"/>
      <c r="AP66" s="1321"/>
      <c r="AQ66" s="1316"/>
      <c r="AR66" s="1320"/>
      <c r="AS66" s="1321"/>
      <c r="AT66" s="1321"/>
      <c r="AU66" s="1321"/>
      <c r="AV66" s="1321"/>
      <c r="AW66" s="1321"/>
      <c r="AX66" s="1321"/>
      <c r="AY66" s="1321"/>
      <c r="AZ66" s="1321"/>
      <c r="BA66" s="1321"/>
      <c r="BB66" s="1321"/>
      <c r="BC66" s="452"/>
      <c r="BD66" s="9"/>
    </row>
    <row r="67" spans="2:56" ht="5.15" customHeight="1" x14ac:dyDescent="0.2">
      <c r="B67" s="4"/>
      <c r="C67" s="1210"/>
      <c r="D67" s="1211"/>
      <c r="E67" s="1211"/>
      <c r="F67" s="1211"/>
      <c r="G67" s="1211"/>
      <c r="H67" s="1211"/>
      <c r="I67" s="1211"/>
      <c r="J67" s="1211"/>
      <c r="K67" s="1211"/>
      <c r="L67" s="1211"/>
      <c r="M67" s="1212"/>
      <c r="N67" s="511"/>
      <c r="O67" s="512"/>
      <c r="P67" s="512"/>
      <c r="Q67" s="512"/>
      <c r="R67" s="512"/>
      <c r="S67" s="453"/>
      <c r="T67" s="1327"/>
      <c r="U67" s="1328"/>
      <c r="V67" s="1328"/>
      <c r="W67" s="1328"/>
      <c r="X67" s="1328"/>
      <c r="Y67" s="1328"/>
      <c r="Z67" s="1328"/>
      <c r="AA67" s="1328"/>
      <c r="AB67" s="1328"/>
      <c r="AC67" s="1328"/>
      <c r="AD67" s="1328"/>
      <c r="AE67" s="1329"/>
      <c r="AF67" s="1327"/>
      <c r="AG67" s="1328"/>
      <c r="AH67" s="1328"/>
      <c r="AI67" s="1328"/>
      <c r="AJ67" s="1328"/>
      <c r="AK67" s="1328"/>
      <c r="AL67" s="1328"/>
      <c r="AM67" s="1328"/>
      <c r="AN67" s="1328"/>
      <c r="AO67" s="1328"/>
      <c r="AP67" s="1328"/>
      <c r="AQ67" s="1330"/>
      <c r="AR67" s="1327"/>
      <c r="AS67" s="1328"/>
      <c r="AT67" s="1328"/>
      <c r="AU67" s="1328"/>
      <c r="AV67" s="1328"/>
      <c r="AW67" s="1328"/>
      <c r="AX67" s="1328"/>
      <c r="AY67" s="1328"/>
      <c r="AZ67" s="1328"/>
      <c r="BA67" s="1328"/>
      <c r="BB67" s="1328"/>
      <c r="BC67" s="453"/>
      <c r="BD67" s="9"/>
    </row>
    <row r="68" spans="2:56" ht="5.15" customHeight="1" x14ac:dyDescent="0.2">
      <c r="B68" s="4"/>
      <c r="C68" s="1201" t="s">
        <v>162</v>
      </c>
      <c r="D68" s="1202"/>
      <c r="E68" s="1202"/>
      <c r="F68" s="1202"/>
      <c r="G68" s="1202"/>
      <c r="H68" s="1202"/>
      <c r="I68" s="1202"/>
      <c r="J68" s="1202"/>
      <c r="K68" s="1202"/>
      <c r="L68" s="1202"/>
      <c r="M68" s="1203"/>
      <c r="N68" s="507"/>
      <c r="O68" s="508"/>
      <c r="P68" s="508"/>
      <c r="Q68" s="508"/>
      <c r="R68" s="508"/>
      <c r="S68" s="451" t="s">
        <v>13</v>
      </c>
      <c r="T68" s="1318" t="str">
        <f>IF($T$42="","",IF(N68="","",ROUNDDOWN(N68*IF($V$46=8,0,IF($V$46=5,1,$V$46/10))*$T$42/$AS$30,0)))</f>
        <v/>
      </c>
      <c r="U68" s="1319"/>
      <c r="V68" s="1319"/>
      <c r="W68" s="1319"/>
      <c r="X68" s="1319"/>
      <c r="Y68" s="1319"/>
      <c r="Z68" s="1319"/>
      <c r="AA68" s="1319"/>
      <c r="AB68" s="1319"/>
      <c r="AC68" s="1319"/>
      <c r="AD68" s="1319"/>
      <c r="AE68" s="1324" t="s">
        <v>13</v>
      </c>
      <c r="AF68" s="1318" t="str">
        <f>IF($AF$42="","",IF(N68="","",ROUNDDOWN(N68*IF($AH$46=8,0,IF($AH$46=5,1,$AH$46/10))*$AF$42/$AS$30,0)))</f>
        <v/>
      </c>
      <c r="AG68" s="1319"/>
      <c r="AH68" s="1319"/>
      <c r="AI68" s="1319"/>
      <c r="AJ68" s="1319"/>
      <c r="AK68" s="1319"/>
      <c r="AL68" s="1319"/>
      <c r="AM68" s="1319"/>
      <c r="AN68" s="1319"/>
      <c r="AO68" s="1319"/>
      <c r="AP68" s="1319"/>
      <c r="AQ68" s="1315" t="s">
        <v>13</v>
      </c>
      <c r="AR68" s="1318" t="str">
        <f>IF($AR$42="","",IF(N68="","",ROUNDDOWN(N68*IF($AT$46=8,0,IF($AT$46=5,1,$AT$46/10))*$AR$42/$AS$30,0)))</f>
        <v/>
      </c>
      <c r="AS68" s="1319"/>
      <c r="AT68" s="1319"/>
      <c r="AU68" s="1319"/>
      <c r="AV68" s="1319"/>
      <c r="AW68" s="1319"/>
      <c r="AX68" s="1319"/>
      <c r="AY68" s="1319"/>
      <c r="AZ68" s="1319"/>
      <c r="BA68" s="1319"/>
      <c r="BB68" s="1319"/>
      <c r="BC68" s="451" t="s">
        <v>13</v>
      </c>
      <c r="BD68" s="9"/>
    </row>
    <row r="69" spans="2:56" ht="5.15" customHeight="1" x14ac:dyDescent="0.2">
      <c r="B69" s="4"/>
      <c r="C69" s="1204"/>
      <c r="D69" s="1205"/>
      <c r="E69" s="1205"/>
      <c r="F69" s="1205"/>
      <c r="G69" s="1205"/>
      <c r="H69" s="1205"/>
      <c r="I69" s="1205"/>
      <c r="J69" s="1205"/>
      <c r="K69" s="1205"/>
      <c r="L69" s="1205"/>
      <c r="M69" s="1206"/>
      <c r="N69" s="509"/>
      <c r="O69" s="510"/>
      <c r="P69" s="510"/>
      <c r="Q69" s="510"/>
      <c r="R69" s="510"/>
      <c r="S69" s="452"/>
      <c r="T69" s="1320"/>
      <c r="U69" s="1321"/>
      <c r="V69" s="1321"/>
      <c r="W69" s="1321"/>
      <c r="X69" s="1321"/>
      <c r="Y69" s="1321"/>
      <c r="Z69" s="1321"/>
      <c r="AA69" s="1321"/>
      <c r="AB69" s="1321"/>
      <c r="AC69" s="1321"/>
      <c r="AD69" s="1321"/>
      <c r="AE69" s="1325"/>
      <c r="AF69" s="1320"/>
      <c r="AG69" s="1321"/>
      <c r="AH69" s="1321"/>
      <c r="AI69" s="1321"/>
      <c r="AJ69" s="1321"/>
      <c r="AK69" s="1321"/>
      <c r="AL69" s="1321"/>
      <c r="AM69" s="1321"/>
      <c r="AN69" s="1321"/>
      <c r="AO69" s="1321"/>
      <c r="AP69" s="1321"/>
      <c r="AQ69" s="1316"/>
      <c r="AR69" s="1320"/>
      <c r="AS69" s="1321"/>
      <c r="AT69" s="1321"/>
      <c r="AU69" s="1321"/>
      <c r="AV69" s="1321"/>
      <c r="AW69" s="1321"/>
      <c r="AX69" s="1321"/>
      <c r="AY69" s="1321"/>
      <c r="AZ69" s="1321"/>
      <c r="BA69" s="1321"/>
      <c r="BB69" s="1321"/>
      <c r="BC69" s="452"/>
      <c r="BD69" s="9"/>
    </row>
    <row r="70" spans="2:56" ht="5.15" customHeight="1" thickBot="1" x14ac:dyDescent="0.25">
      <c r="B70" s="4"/>
      <c r="C70" s="1207"/>
      <c r="D70" s="1208"/>
      <c r="E70" s="1208"/>
      <c r="F70" s="1208"/>
      <c r="G70" s="1208"/>
      <c r="H70" s="1208"/>
      <c r="I70" s="1208"/>
      <c r="J70" s="1208"/>
      <c r="K70" s="1208"/>
      <c r="L70" s="1208"/>
      <c r="M70" s="1209"/>
      <c r="N70" s="694"/>
      <c r="O70" s="695"/>
      <c r="P70" s="695"/>
      <c r="Q70" s="695"/>
      <c r="R70" s="695"/>
      <c r="S70" s="696"/>
      <c r="T70" s="1322"/>
      <c r="U70" s="1323"/>
      <c r="V70" s="1323"/>
      <c r="W70" s="1323"/>
      <c r="X70" s="1323"/>
      <c r="Y70" s="1323"/>
      <c r="Z70" s="1323"/>
      <c r="AA70" s="1323"/>
      <c r="AB70" s="1323"/>
      <c r="AC70" s="1323"/>
      <c r="AD70" s="1323"/>
      <c r="AE70" s="1326"/>
      <c r="AF70" s="1322"/>
      <c r="AG70" s="1323"/>
      <c r="AH70" s="1323"/>
      <c r="AI70" s="1323"/>
      <c r="AJ70" s="1323"/>
      <c r="AK70" s="1323"/>
      <c r="AL70" s="1323"/>
      <c r="AM70" s="1323"/>
      <c r="AN70" s="1323"/>
      <c r="AO70" s="1323"/>
      <c r="AP70" s="1323"/>
      <c r="AQ70" s="1317"/>
      <c r="AR70" s="1322"/>
      <c r="AS70" s="1323"/>
      <c r="AT70" s="1323"/>
      <c r="AU70" s="1323"/>
      <c r="AV70" s="1323"/>
      <c r="AW70" s="1323"/>
      <c r="AX70" s="1323"/>
      <c r="AY70" s="1323"/>
      <c r="AZ70" s="1323"/>
      <c r="BA70" s="1323"/>
      <c r="BB70" s="1323"/>
      <c r="BC70" s="696"/>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0</v>
      </c>
      <c r="U71" s="1200"/>
      <c r="V71" s="1200"/>
      <c r="W71" s="1200"/>
      <c r="X71" s="1200"/>
      <c r="Y71" s="1200"/>
      <c r="Z71" s="1200"/>
      <c r="AA71" s="1200"/>
      <c r="AB71" s="1200"/>
      <c r="AC71" s="1200"/>
      <c r="AD71" s="1200"/>
      <c r="AE71" s="537" t="s">
        <v>13</v>
      </c>
      <c r="AF71" s="1149" t="str">
        <f>IF(AF42="","",SUM(AF56:AP70))</f>
        <v/>
      </c>
      <c r="AG71" s="1152"/>
      <c r="AH71" s="1152"/>
      <c r="AI71" s="1152"/>
      <c r="AJ71" s="1152"/>
      <c r="AK71" s="1152"/>
      <c r="AL71" s="1152"/>
      <c r="AM71" s="1152"/>
      <c r="AN71" s="1152"/>
      <c r="AO71" s="1152"/>
      <c r="AP71" s="1152"/>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7"/>
      <c r="AG72" s="1138"/>
      <c r="AH72" s="1138"/>
      <c r="AI72" s="1138"/>
      <c r="AJ72" s="1138"/>
      <c r="AK72" s="1138"/>
      <c r="AL72" s="1138"/>
      <c r="AM72" s="1138"/>
      <c r="AN72" s="1138"/>
      <c r="AO72" s="1138"/>
      <c r="AP72" s="1138"/>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9"/>
      <c r="AG73" s="1140"/>
      <c r="AH73" s="1140"/>
      <c r="AI73" s="1140"/>
      <c r="AJ73" s="1140"/>
      <c r="AK73" s="1140"/>
      <c r="AL73" s="1140"/>
      <c r="AM73" s="1140"/>
      <c r="AN73" s="1140"/>
      <c r="AO73" s="1140"/>
      <c r="AP73" s="1140"/>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1296" t="s">
        <v>181</v>
      </c>
      <c r="D80" s="1297"/>
      <c r="E80" s="1297"/>
      <c r="F80" s="1297"/>
      <c r="G80" s="1297"/>
      <c r="H80" s="1297"/>
      <c r="I80" s="1297"/>
      <c r="J80" s="1297"/>
      <c r="K80" s="1297"/>
      <c r="L80" s="1297"/>
      <c r="M80" s="1298"/>
      <c r="N80" s="1260">
        <v>6700</v>
      </c>
      <c r="O80" s="1261"/>
      <c r="P80" s="1261"/>
      <c r="Q80" s="1261"/>
      <c r="R80" s="1261"/>
      <c r="S80" s="451" t="s">
        <v>13</v>
      </c>
      <c r="T80" s="460" t="s">
        <v>107</v>
      </c>
      <c r="U80" s="460"/>
      <c r="V80" s="1302">
        <v>1</v>
      </c>
      <c r="W80" s="1303"/>
      <c r="X80" s="1304"/>
      <c r="Y80" s="501" t="s">
        <v>91</v>
      </c>
      <c r="Z80" s="1311">
        <f>IF($T$42="","",IF(N80="","",IF(V80="","",ROUNDDOWN(N80*V80,0))))</f>
        <v>6700</v>
      </c>
      <c r="AA80" s="1277"/>
      <c r="AB80" s="1277"/>
      <c r="AC80" s="1277"/>
      <c r="AD80" s="1277"/>
      <c r="AE80" s="376" t="s">
        <v>13</v>
      </c>
      <c r="AF80" s="463" t="s">
        <v>107</v>
      </c>
      <c r="AG80" s="460"/>
      <c r="AH80" s="442"/>
      <c r="AI80" s="443"/>
      <c r="AJ80" s="444"/>
      <c r="AK80" s="439" t="s">
        <v>91</v>
      </c>
      <c r="AL80" s="454" t="str">
        <f>IF($AF$42="","",IF(N80="","",IF(AH80="","",ROUNDDOWN(N80*AH80,0))))</f>
        <v/>
      </c>
      <c r="AM80" s="455"/>
      <c r="AN80" s="455"/>
      <c r="AO80" s="455"/>
      <c r="AP80" s="455"/>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1299"/>
      <c r="D81" s="1300"/>
      <c r="E81" s="1300"/>
      <c r="F81" s="1300"/>
      <c r="G81" s="1300"/>
      <c r="H81" s="1300"/>
      <c r="I81" s="1300"/>
      <c r="J81" s="1300"/>
      <c r="K81" s="1300"/>
      <c r="L81" s="1300"/>
      <c r="M81" s="1301"/>
      <c r="N81" s="1263"/>
      <c r="O81" s="1264"/>
      <c r="P81" s="1264"/>
      <c r="Q81" s="1264"/>
      <c r="R81" s="1264"/>
      <c r="S81" s="452"/>
      <c r="T81" s="461"/>
      <c r="U81" s="461"/>
      <c r="V81" s="1305"/>
      <c r="W81" s="1306"/>
      <c r="X81" s="1307"/>
      <c r="Y81" s="502"/>
      <c r="Z81" s="1312"/>
      <c r="AA81" s="1279"/>
      <c r="AB81" s="1279"/>
      <c r="AC81" s="1279"/>
      <c r="AD81" s="1279"/>
      <c r="AE81" s="379"/>
      <c r="AF81" s="464"/>
      <c r="AG81" s="461"/>
      <c r="AH81" s="445"/>
      <c r="AI81" s="446"/>
      <c r="AJ81" s="447"/>
      <c r="AK81" s="440"/>
      <c r="AL81" s="456"/>
      <c r="AM81" s="457"/>
      <c r="AN81" s="457"/>
      <c r="AO81" s="457"/>
      <c r="AP81" s="457"/>
      <c r="AQ81" s="452"/>
      <c r="AR81" s="461"/>
      <c r="AS81" s="461"/>
      <c r="AT81" s="445"/>
      <c r="AU81" s="446"/>
      <c r="AV81" s="447"/>
      <c r="AW81" s="440"/>
      <c r="AX81" s="456"/>
      <c r="AY81" s="457"/>
      <c r="AZ81" s="457"/>
      <c r="BA81" s="457"/>
      <c r="BB81" s="457"/>
      <c r="BC81" s="452"/>
      <c r="BD81" s="9"/>
    </row>
    <row r="82" spans="2:56" ht="5.15" customHeight="1" x14ac:dyDescent="0.2">
      <c r="B82" s="4"/>
      <c r="C82" s="1299"/>
      <c r="D82" s="1300"/>
      <c r="E82" s="1300"/>
      <c r="F82" s="1300"/>
      <c r="G82" s="1300"/>
      <c r="H82" s="1300"/>
      <c r="I82" s="1300"/>
      <c r="J82" s="1300"/>
      <c r="K82" s="1300"/>
      <c r="L82" s="1300"/>
      <c r="M82" s="1301"/>
      <c r="N82" s="1266"/>
      <c r="O82" s="1267"/>
      <c r="P82" s="1267"/>
      <c r="Q82" s="1267"/>
      <c r="R82" s="1267"/>
      <c r="S82" s="453"/>
      <c r="T82" s="462"/>
      <c r="U82" s="462"/>
      <c r="V82" s="1308"/>
      <c r="W82" s="1309"/>
      <c r="X82" s="1310"/>
      <c r="Y82" s="503"/>
      <c r="Z82" s="1313"/>
      <c r="AA82" s="1314"/>
      <c r="AB82" s="1314"/>
      <c r="AC82" s="1314"/>
      <c r="AD82" s="1314"/>
      <c r="AE82" s="382"/>
      <c r="AF82" s="465"/>
      <c r="AG82" s="462"/>
      <c r="AH82" s="448"/>
      <c r="AI82" s="449"/>
      <c r="AJ82" s="450"/>
      <c r="AK82" s="441"/>
      <c r="AL82" s="458"/>
      <c r="AM82" s="459"/>
      <c r="AN82" s="459"/>
      <c r="AO82" s="459"/>
      <c r="AP82" s="459"/>
      <c r="AQ82" s="453"/>
      <c r="AR82" s="462"/>
      <c r="AS82" s="462"/>
      <c r="AT82" s="448"/>
      <c r="AU82" s="449"/>
      <c r="AV82" s="450"/>
      <c r="AW82" s="441"/>
      <c r="AX82" s="458"/>
      <c r="AY82" s="459"/>
      <c r="AZ82" s="459"/>
      <c r="BA82" s="459"/>
      <c r="BB82" s="459"/>
      <c r="BC82" s="453"/>
      <c r="BD82" s="9"/>
    </row>
    <row r="83" spans="2:56" ht="5.15" customHeight="1" x14ac:dyDescent="0.2">
      <c r="B83" s="4"/>
      <c r="C83" s="633"/>
      <c r="D83" s="634"/>
      <c r="E83" s="634"/>
      <c r="F83" s="634"/>
      <c r="G83" s="634"/>
      <c r="H83" s="634"/>
      <c r="I83" s="634"/>
      <c r="J83" s="634"/>
      <c r="K83" s="634"/>
      <c r="L83" s="634"/>
      <c r="M83" s="635"/>
      <c r="N83" s="507"/>
      <c r="O83" s="508"/>
      <c r="P83" s="508"/>
      <c r="Q83" s="508"/>
      <c r="R83" s="508"/>
      <c r="S83" s="451" t="s">
        <v>13</v>
      </c>
      <c r="T83" s="460" t="s">
        <v>107</v>
      </c>
      <c r="U83" s="460"/>
      <c r="V83" s="442"/>
      <c r="W83" s="443"/>
      <c r="X83" s="444"/>
      <c r="Y83" s="501" t="s">
        <v>91</v>
      </c>
      <c r="Z83" s="454" t="str">
        <f t="shared" ref="Z83" si="4">IF($T$42="","",IF(N83="","",IF(V83="","",ROUNDDOWN(N83*V83,0))))</f>
        <v/>
      </c>
      <c r="AA83" s="455"/>
      <c r="AB83" s="455"/>
      <c r="AC83" s="455"/>
      <c r="AD83" s="455"/>
      <c r="AE83" s="376" t="s">
        <v>13</v>
      </c>
      <c r="AF83" s="463" t="s">
        <v>107</v>
      </c>
      <c r="AG83" s="460"/>
      <c r="AH83" s="442"/>
      <c r="AI83" s="443"/>
      <c r="AJ83" s="444"/>
      <c r="AK83" s="439" t="s">
        <v>91</v>
      </c>
      <c r="AL83" s="454" t="str">
        <f t="shared" ref="AL83" si="5">IF($AF$42="","",IF(N83="","",IF(AH83="","",ROUNDDOWN(N83*AH83,0))))</f>
        <v/>
      </c>
      <c r="AM83" s="455"/>
      <c r="AN83" s="455"/>
      <c r="AO83" s="455"/>
      <c r="AP83" s="455"/>
      <c r="AQ83" s="451" t="s">
        <v>13</v>
      </c>
      <c r="AR83" s="460" t="s">
        <v>107</v>
      </c>
      <c r="AS83" s="460"/>
      <c r="AT83" s="442"/>
      <c r="AU83" s="443"/>
      <c r="AV83" s="444"/>
      <c r="AW83" s="439" t="s">
        <v>91</v>
      </c>
      <c r="AX83" s="454" t="str">
        <f t="shared" ref="AX83" si="6">IF($AR$42="","",IF(N83="","",IF(AT83="","",ROUNDDOWN(N83*AT83,0))))</f>
        <v/>
      </c>
      <c r="AY83" s="455"/>
      <c r="AZ83" s="455"/>
      <c r="BA83" s="455"/>
      <c r="BB83" s="455"/>
      <c r="BC83" s="451" t="s">
        <v>13</v>
      </c>
      <c r="BD83" s="9"/>
    </row>
    <row r="84" spans="2:56" ht="5.15" customHeight="1" x14ac:dyDescent="0.2">
      <c r="B84" s="4"/>
      <c r="C84" s="636"/>
      <c r="D84" s="416"/>
      <c r="E84" s="416"/>
      <c r="F84" s="416"/>
      <c r="G84" s="416"/>
      <c r="H84" s="416"/>
      <c r="I84" s="416"/>
      <c r="J84" s="416"/>
      <c r="K84" s="416"/>
      <c r="L84" s="416"/>
      <c r="M84" s="417"/>
      <c r="N84" s="509"/>
      <c r="O84" s="510"/>
      <c r="P84" s="510"/>
      <c r="Q84" s="510"/>
      <c r="R84" s="510"/>
      <c r="S84" s="452"/>
      <c r="T84" s="461"/>
      <c r="U84" s="461"/>
      <c r="V84" s="445"/>
      <c r="W84" s="446"/>
      <c r="X84" s="447"/>
      <c r="Y84" s="502"/>
      <c r="Z84" s="456"/>
      <c r="AA84" s="457"/>
      <c r="AB84" s="457"/>
      <c r="AC84" s="457"/>
      <c r="AD84" s="457"/>
      <c r="AE84" s="379"/>
      <c r="AF84" s="464"/>
      <c r="AG84" s="461"/>
      <c r="AH84" s="445"/>
      <c r="AI84" s="446"/>
      <c r="AJ84" s="447"/>
      <c r="AK84" s="440"/>
      <c r="AL84" s="456"/>
      <c r="AM84" s="457"/>
      <c r="AN84" s="457"/>
      <c r="AO84" s="457"/>
      <c r="AP84" s="457"/>
      <c r="AQ84" s="452"/>
      <c r="AR84" s="461"/>
      <c r="AS84" s="461"/>
      <c r="AT84" s="445"/>
      <c r="AU84" s="446"/>
      <c r="AV84" s="447"/>
      <c r="AW84" s="440"/>
      <c r="AX84" s="456"/>
      <c r="AY84" s="457"/>
      <c r="AZ84" s="457"/>
      <c r="BA84" s="457"/>
      <c r="BB84" s="457"/>
      <c r="BC84" s="452"/>
      <c r="BD84" s="9"/>
    </row>
    <row r="85" spans="2:56" ht="5.15" customHeight="1" x14ac:dyDescent="0.2">
      <c r="B85" s="4"/>
      <c r="C85" s="636"/>
      <c r="D85" s="416"/>
      <c r="E85" s="416"/>
      <c r="F85" s="416"/>
      <c r="G85" s="416"/>
      <c r="H85" s="416"/>
      <c r="I85" s="416"/>
      <c r="J85" s="416"/>
      <c r="K85" s="416"/>
      <c r="L85" s="416"/>
      <c r="M85" s="417"/>
      <c r="N85" s="511"/>
      <c r="O85" s="512"/>
      <c r="P85" s="512"/>
      <c r="Q85" s="512"/>
      <c r="R85" s="512"/>
      <c r="S85" s="453"/>
      <c r="T85" s="462"/>
      <c r="U85" s="462"/>
      <c r="V85" s="448"/>
      <c r="W85" s="449"/>
      <c r="X85" s="450"/>
      <c r="Y85" s="503"/>
      <c r="Z85" s="458"/>
      <c r="AA85" s="459"/>
      <c r="AB85" s="459"/>
      <c r="AC85" s="459"/>
      <c r="AD85" s="459"/>
      <c r="AE85" s="382"/>
      <c r="AF85" s="465"/>
      <c r="AG85" s="462"/>
      <c r="AH85" s="448"/>
      <c r="AI85" s="449"/>
      <c r="AJ85" s="450"/>
      <c r="AK85" s="441"/>
      <c r="AL85" s="458"/>
      <c r="AM85" s="459"/>
      <c r="AN85" s="459"/>
      <c r="AO85" s="459"/>
      <c r="AP85" s="459"/>
      <c r="AQ85" s="453"/>
      <c r="AR85" s="462"/>
      <c r="AS85" s="462"/>
      <c r="AT85" s="448"/>
      <c r="AU85" s="449"/>
      <c r="AV85" s="450"/>
      <c r="AW85" s="441"/>
      <c r="AX85" s="458"/>
      <c r="AY85" s="459"/>
      <c r="AZ85" s="459"/>
      <c r="BA85" s="459"/>
      <c r="BB85" s="459"/>
      <c r="BC85" s="453"/>
      <c r="BD85" s="9"/>
    </row>
    <row r="86" spans="2:56" ht="5.15" customHeight="1" x14ac:dyDescent="0.2">
      <c r="B86" s="4"/>
      <c r="C86" s="633"/>
      <c r="D86" s="634"/>
      <c r="E86" s="634"/>
      <c r="F86" s="634"/>
      <c r="G86" s="634"/>
      <c r="H86" s="634"/>
      <c r="I86" s="634"/>
      <c r="J86" s="634"/>
      <c r="K86" s="634"/>
      <c r="L86" s="634"/>
      <c r="M86" s="635"/>
      <c r="N86" s="507"/>
      <c r="O86" s="508"/>
      <c r="P86" s="508"/>
      <c r="Q86" s="508"/>
      <c r="R86" s="508"/>
      <c r="S86" s="451" t="s">
        <v>13</v>
      </c>
      <c r="T86" s="460" t="s">
        <v>107</v>
      </c>
      <c r="U86" s="460"/>
      <c r="V86" s="442"/>
      <c r="W86" s="443"/>
      <c r="X86" s="444"/>
      <c r="Y86" s="501" t="s">
        <v>91</v>
      </c>
      <c r="Z86" s="454" t="str">
        <f t="shared" ref="Z86" si="7">IF($T$42="","",IF(N86="","",IF(V86="","",ROUNDDOWN(N86*V86,0))))</f>
        <v/>
      </c>
      <c r="AA86" s="455"/>
      <c r="AB86" s="455"/>
      <c r="AC86" s="455"/>
      <c r="AD86" s="455"/>
      <c r="AE86" s="451" t="s">
        <v>13</v>
      </c>
      <c r="AF86" s="463" t="s">
        <v>107</v>
      </c>
      <c r="AG86" s="460"/>
      <c r="AH86" s="442"/>
      <c r="AI86" s="443"/>
      <c r="AJ86" s="444"/>
      <c r="AK86" s="439" t="s">
        <v>91</v>
      </c>
      <c r="AL86" s="454" t="str">
        <f t="shared" ref="AL86" si="8">IF($AF$42="","",IF(N86="","",IF(AH86="","",ROUNDDOWN(N86*AH86,0))))</f>
        <v/>
      </c>
      <c r="AM86" s="455"/>
      <c r="AN86" s="455"/>
      <c r="AO86" s="455"/>
      <c r="AP86" s="455"/>
      <c r="AQ86" s="451" t="s">
        <v>13</v>
      </c>
      <c r="AR86" s="460" t="s">
        <v>107</v>
      </c>
      <c r="AS86" s="460"/>
      <c r="AT86" s="442"/>
      <c r="AU86" s="443"/>
      <c r="AV86" s="444"/>
      <c r="AW86" s="439" t="s">
        <v>91</v>
      </c>
      <c r="AX86" s="454" t="str">
        <f t="shared" ref="AX86" si="9">IF($AR$42="","",IF(N86="","",IF(AT86="","",ROUNDDOWN(N86*AT86,0))))</f>
        <v/>
      </c>
      <c r="AY86" s="455"/>
      <c r="AZ86" s="455"/>
      <c r="BA86" s="455"/>
      <c r="BB86" s="455"/>
      <c r="BC86" s="451" t="s">
        <v>13</v>
      </c>
      <c r="BD86" s="9"/>
    </row>
    <row r="87" spans="2:56" ht="5.15" customHeight="1" x14ac:dyDescent="0.2">
      <c r="B87" s="4"/>
      <c r="C87" s="636"/>
      <c r="D87" s="416"/>
      <c r="E87" s="416"/>
      <c r="F87" s="416"/>
      <c r="G87" s="416"/>
      <c r="H87" s="416"/>
      <c r="I87" s="416"/>
      <c r="J87" s="416"/>
      <c r="K87" s="416"/>
      <c r="L87" s="416"/>
      <c r="M87" s="417"/>
      <c r="N87" s="509"/>
      <c r="O87" s="510"/>
      <c r="P87" s="510"/>
      <c r="Q87" s="510"/>
      <c r="R87" s="510"/>
      <c r="S87" s="452"/>
      <c r="T87" s="461"/>
      <c r="U87" s="461"/>
      <c r="V87" s="445"/>
      <c r="W87" s="446"/>
      <c r="X87" s="447"/>
      <c r="Y87" s="502"/>
      <c r="Z87" s="456"/>
      <c r="AA87" s="457"/>
      <c r="AB87" s="457"/>
      <c r="AC87" s="457"/>
      <c r="AD87" s="457"/>
      <c r="AE87" s="452"/>
      <c r="AF87" s="464"/>
      <c r="AG87" s="461"/>
      <c r="AH87" s="445"/>
      <c r="AI87" s="446"/>
      <c r="AJ87" s="447"/>
      <c r="AK87" s="440"/>
      <c r="AL87" s="456"/>
      <c r="AM87" s="457"/>
      <c r="AN87" s="457"/>
      <c r="AO87" s="457"/>
      <c r="AP87" s="457"/>
      <c r="AQ87" s="452"/>
      <c r="AR87" s="461"/>
      <c r="AS87" s="461"/>
      <c r="AT87" s="445"/>
      <c r="AU87" s="446"/>
      <c r="AV87" s="447"/>
      <c r="AW87" s="440"/>
      <c r="AX87" s="456"/>
      <c r="AY87" s="457"/>
      <c r="AZ87" s="457"/>
      <c r="BA87" s="457"/>
      <c r="BB87" s="457"/>
      <c r="BC87" s="452"/>
      <c r="BD87" s="9"/>
    </row>
    <row r="88" spans="2:56" ht="5.15" customHeight="1" x14ac:dyDescent="0.2">
      <c r="B88" s="4"/>
      <c r="C88" s="636"/>
      <c r="D88" s="416"/>
      <c r="E88" s="416"/>
      <c r="F88" s="416"/>
      <c r="G88" s="416"/>
      <c r="H88" s="416"/>
      <c r="I88" s="416"/>
      <c r="J88" s="416"/>
      <c r="K88" s="416"/>
      <c r="L88" s="416"/>
      <c r="M88" s="417"/>
      <c r="N88" s="511"/>
      <c r="O88" s="512"/>
      <c r="P88" s="512"/>
      <c r="Q88" s="512"/>
      <c r="R88" s="512"/>
      <c r="S88" s="453"/>
      <c r="T88" s="462"/>
      <c r="U88" s="462"/>
      <c r="V88" s="448"/>
      <c r="W88" s="449"/>
      <c r="X88" s="450"/>
      <c r="Y88" s="503"/>
      <c r="Z88" s="458"/>
      <c r="AA88" s="459"/>
      <c r="AB88" s="459"/>
      <c r="AC88" s="459"/>
      <c r="AD88" s="459"/>
      <c r="AE88" s="453"/>
      <c r="AF88" s="465"/>
      <c r="AG88" s="462"/>
      <c r="AH88" s="448"/>
      <c r="AI88" s="449"/>
      <c r="AJ88" s="450"/>
      <c r="AK88" s="441"/>
      <c r="AL88" s="458"/>
      <c r="AM88" s="459"/>
      <c r="AN88" s="459"/>
      <c r="AO88" s="459"/>
      <c r="AP88" s="459"/>
      <c r="AQ88" s="453"/>
      <c r="AR88" s="462"/>
      <c r="AS88" s="462"/>
      <c r="AT88" s="448"/>
      <c r="AU88" s="449"/>
      <c r="AV88" s="450"/>
      <c r="AW88" s="441"/>
      <c r="AX88" s="458"/>
      <c r="AY88" s="459"/>
      <c r="AZ88" s="459"/>
      <c r="BA88" s="459"/>
      <c r="BB88" s="459"/>
      <c r="BC88" s="453"/>
      <c r="BD88" s="9"/>
    </row>
    <row r="89" spans="2:56" ht="5.15" customHeight="1" x14ac:dyDescent="0.2">
      <c r="B89" s="4"/>
      <c r="C89" s="633"/>
      <c r="D89" s="634"/>
      <c r="E89" s="634"/>
      <c r="F89" s="634"/>
      <c r="G89" s="634"/>
      <c r="H89" s="634"/>
      <c r="I89" s="634"/>
      <c r="J89" s="634"/>
      <c r="K89" s="634"/>
      <c r="L89" s="634"/>
      <c r="M89" s="635"/>
      <c r="N89" s="507"/>
      <c r="O89" s="508"/>
      <c r="P89" s="508"/>
      <c r="Q89" s="508"/>
      <c r="R89" s="508"/>
      <c r="S89" s="451" t="s">
        <v>13</v>
      </c>
      <c r="T89" s="460" t="s">
        <v>107</v>
      </c>
      <c r="U89" s="504"/>
      <c r="V89" s="442"/>
      <c r="W89" s="443"/>
      <c r="X89" s="444"/>
      <c r="Y89" s="439" t="s">
        <v>91</v>
      </c>
      <c r="Z89" s="454" t="str">
        <f>IF($T$42="","",IF(N89="","",IF(V89="","",ROUNDDOWN(N89*V89,0))))</f>
        <v/>
      </c>
      <c r="AA89" s="455"/>
      <c r="AB89" s="455"/>
      <c r="AC89" s="455"/>
      <c r="AD89" s="455"/>
      <c r="AE89" s="376" t="s">
        <v>13</v>
      </c>
      <c r="AF89" s="463" t="s">
        <v>107</v>
      </c>
      <c r="AG89" s="504"/>
      <c r="AH89" s="442"/>
      <c r="AI89" s="443"/>
      <c r="AJ89" s="444"/>
      <c r="AK89" s="439" t="s">
        <v>91</v>
      </c>
      <c r="AL89" s="454" t="str">
        <f>IF($AF$42="","",IF(N89="","",IF(AH89="","",ROUNDDOWN(N89*AH89,0))))</f>
        <v/>
      </c>
      <c r="AM89" s="455"/>
      <c r="AN89" s="455"/>
      <c r="AO89" s="455"/>
      <c r="AP89" s="455"/>
      <c r="AQ89" s="451" t="s">
        <v>13</v>
      </c>
      <c r="AR89" s="463" t="s">
        <v>107</v>
      </c>
      <c r="AS89" s="504"/>
      <c r="AT89" s="442"/>
      <c r="AU89" s="443"/>
      <c r="AV89" s="444"/>
      <c r="AW89" s="439" t="s">
        <v>91</v>
      </c>
      <c r="AX89" s="454" t="str">
        <f>IF($AR$42="","",IF(N89="","",IF(AT89="","",ROUNDDOWN(N89*AT89,0))))</f>
        <v/>
      </c>
      <c r="AY89" s="455"/>
      <c r="AZ89" s="455"/>
      <c r="BA89" s="455"/>
      <c r="BB89" s="455"/>
      <c r="BC89" s="451" t="s">
        <v>13</v>
      </c>
      <c r="BD89" s="9"/>
    </row>
    <row r="90" spans="2:56" ht="5.15" customHeight="1" x14ac:dyDescent="0.2">
      <c r="B90" s="4"/>
      <c r="C90" s="636"/>
      <c r="D90" s="416"/>
      <c r="E90" s="416"/>
      <c r="F90" s="416"/>
      <c r="G90" s="416"/>
      <c r="H90" s="416"/>
      <c r="I90" s="416"/>
      <c r="J90" s="416"/>
      <c r="K90" s="416"/>
      <c r="L90" s="416"/>
      <c r="M90" s="417"/>
      <c r="N90" s="509"/>
      <c r="O90" s="510"/>
      <c r="P90" s="510"/>
      <c r="Q90" s="510"/>
      <c r="R90" s="510"/>
      <c r="S90" s="452"/>
      <c r="T90" s="461"/>
      <c r="U90" s="505"/>
      <c r="V90" s="445"/>
      <c r="W90" s="446"/>
      <c r="X90" s="447"/>
      <c r="Y90" s="440"/>
      <c r="Z90" s="456"/>
      <c r="AA90" s="457"/>
      <c r="AB90" s="457"/>
      <c r="AC90" s="457"/>
      <c r="AD90" s="457"/>
      <c r="AE90" s="379"/>
      <c r="AF90" s="464"/>
      <c r="AG90" s="505"/>
      <c r="AH90" s="445"/>
      <c r="AI90" s="446"/>
      <c r="AJ90" s="447"/>
      <c r="AK90" s="440"/>
      <c r="AL90" s="456"/>
      <c r="AM90" s="457"/>
      <c r="AN90" s="457"/>
      <c r="AO90" s="457"/>
      <c r="AP90" s="457"/>
      <c r="AQ90" s="452"/>
      <c r="AR90" s="464"/>
      <c r="AS90" s="505"/>
      <c r="AT90" s="445"/>
      <c r="AU90" s="446"/>
      <c r="AV90" s="447"/>
      <c r="AW90" s="440"/>
      <c r="AX90" s="456"/>
      <c r="AY90" s="457"/>
      <c r="AZ90" s="457"/>
      <c r="BA90" s="457"/>
      <c r="BB90" s="457"/>
      <c r="BC90" s="452"/>
      <c r="BD90" s="9"/>
    </row>
    <row r="91" spans="2:56" ht="5.15" customHeight="1" x14ac:dyDescent="0.2">
      <c r="B91" s="4"/>
      <c r="C91" s="636"/>
      <c r="D91" s="416"/>
      <c r="E91" s="416"/>
      <c r="F91" s="416"/>
      <c r="G91" s="416"/>
      <c r="H91" s="416"/>
      <c r="I91" s="416"/>
      <c r="J91" s="416"/>
      <c r="K91" s="416"/>
      <c r="L91" s="416"/>
      <c r="M91" s="417"/>
      <c r="N91" s="511"/>
      <c r="O91" s="512"/>
      <c r="P91" s="512"/>
      <c r="Q91" s="512"/>
      <c r="R91" s="512"/>
      <c r="S91" s="453"/>
      <c r="T91" s="462"/>
      <c r="U91" s="506"/>
      <c r="V91" s="448"/>
      <c r="W91" s="449"/>
      <c r="X91" s="450"/>
      <c r="Y91" s="441"/>
      <c r="Z91" s="458"/>
      <c r="AA91" s="459"/>
      <c r="AB91" s="459"/>
      <c r="AC91" s="459"/>
      <c r="AD91" s="459"/>
      <c r="AE91" s="382"/>
      <c r="AF91" s="465"/>
      <c r="AG91" s="506"/>
      <c r="AH91" s="448"/>
      <c r="AI91" s="449"/>
      <c r="AJ91" s="450"/>
      <c r="AK91" s="441"/>
      <c r="AL91" s="458"/>
      <c r="AM91" s="459"/>
      <c r="AN91" s="459"/>
      <c r="AO91" s="459"/>
      <c r="AP91" s="459"/>
      <c r="AQ91" s="453"/>
      <c r="AR91" s="465"/>
      <c r="AS91" s="506"/>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 t="shared" ref="AL92" si="10">IF($AF$42="","",IF(N92="","",IF(AH92="","",ROUNDDOWN(N92*AH92,0))))</f>
        <v/>
      </c>
      <c r="AM92" s="455"/>
      <c r="AN92" s="455"/>
      <c r="AO92" s="455"/>
      <c r="AP92" s="455"/>
      <c r="AQ92" s="451" t="s">
        <v>13</v>
      </c>
      <c r="AR92" s="463" t="s">
        <v>107</v>
      </c>
      <c r="AS92" s="504"/>
      <c r="AT92" s="442"/>
      <c r="AU92" s="443"/>
      <c r="AV92" s="444"/>
      <c r="AW92" s="439" t="s">
        <v>91</v>
      </c>
      <c r="AX92" s="454" t="str">
        <f t="shared" ref="AX92" si="11">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 t="shared" ref="Z95" si="12">IF($T$42="","",IF(N95="","",IF(V95="","",ROUNDDOWN(N95*V95,0))))</f>
        <v/>
      </c>
      <c r="AA95" s="455"/>
      <c r="AB95" s="455"/>
      <c r="AC95" s="455"/>
      <c r="AD95" s="455"/>
      <c r="AE95" s="376" t="s">
        <v>13</v>
      </c>
      <c r="AF95" s="463" t="s">
        <v>107</v>
      </c>
      <c r="AG95" s="504"/>
      <c r="AH95" s="442"/>
      <c r="AI95" s="443"/>
      <c r="AJ95" s="444"/>
      <c r="AK95" s="439" t="s">
        <v>91</v>
      </c>
      <c r="AL95" s="454" t="str">
        <f t="shared" ref="AL95" si="13">IF($AF$42="","",IF(N95="","",IF(AH95="","",ROUNDDOWN(N95*AH95,0))))</f>
        <v/>
      </c>
      <c r="AM95" s="455"/>
      <c r="AN95" s="455"/>
      <c r="AO95" s="455"/>
      <c r="AP95" s="455"/>
      <c r="AQ95" s="451" t="s">
        <v>13</v>
      </c>
      <c r="AR95" s="463" t="s">
        <v>107</v>
      </c>
      <c r="AS95" s="504"/>
      <c r="AT95" s="442"/>
      <c r="AU95" s="443"/>
      <c r="AV95" s="444"/>
      <c r="AW95" s="439" t="s">
        <v>91</v>
      </c>
      <c r="AX95" s="454" t="str">
        <f t="shared" ref="AX95" si="14">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3" t="s">
        <v>107</v>
      </c>
      <c r="U98" s="504"/>
      <c r="V98" s="442"/>
      <c r="W98" s="443"/>
      <c r="X98" s="444"/>
      <c r="Y98" s="439" t="s">
        <v>91</v>
      </c>
      <c r="Z98" s="454" t="str">
        <f t="shared" ref="Z98" si="15">IF($T$42="","",IF(N98="","",IF(V98="","",ROUNDDOWN(N98*V98,0))))</f>
        <v/>
      </c>
      <c r="AA98" s="455"/>
      <c r="AB98" s="455"/>
      <c r="AC98" s="455"/>
      <c r="AD98" s="455"/>
      <c r="AE98" s="451" t="s">
        <v>13</v>
      </c>
      <c r="AF98" s="463" t="s">
        <v>107</v>
      </c>
      <c r="AG98" s="504"/>
      <c r="AH98" s="442"/>
      <c r="AI98" s="443"/>
      <c r="AJ98" s="444"/>
      <c r="AK98" s="439" t="s">
        <v>91</v>
      </c>
      <c r="AL98" s="454" t="str">
        <f t="shared" ref="AL98" si="16">IF($AF$42="","",IF(N98="","",IF(AH98="","",ROUNDDOWN(N98*AH98,0))))</f>
        <v/>
      </c>
      <c r="AM98" s="455"/>
      <c r="AN98" s="455"/>
      <c r="AO98" s="455"/>
      <c r="AP98" s="455"/>
      <c r="AQ98" s="451" t="s">
        <v>13</v>
      </c>
      <c r="AR98" s="463" t="s">
        <v>107</v>
      </c>
      <c r="AS98" s="504"/>
      <c r="AT98" s="442"/>
      <c r="AU98" s="443"/>
      <c r="AV98" s="444"/>
      <c r="AW98" s="439" t="s">
        <v>91</v>
      </c>
      <c r="AX98" s="454" t="str">
        <f t="shared" ref="AX98" si="17">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4"/>
      <c r="U99" s="505"/>
      <c r="V99" s="445"/>
      <c r="W99" s="446"/>
      <c r="X99" s="447"/>
      <c r="Y99" s="440"/>
      <c r="Z99" s="456"/>
      <c r="AA99" s="457"/>
      <c r="AB99" s="457"/>
      <c r="AC99" s="457"/>
      <c r="AD99" s="457"/>
      <c r="AE99" s="452"/>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5"/>
      <c r="U100" s="506"/>
      <c r="V100" s="448"/>
      <c r="W100" s="449"/>
      <c r="X100" s="450"/>
      <c r="Y100" s="441"/>
      <c r="Z100" s="458"/>
      <c r="AA100" s="459"/>
      <c r="AB100" s="459"/>
      <c r="AC100" s="459"/>
      <c r="AD100" s="459"/>
      <c r="AE100" s="453"/>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8">IF($T$42="","",IF(N101="","",IF(V101="","",ROUNDDOWN(N101*V101,0))))</f>
        <v/>
      </c>
      <c r="AA101" s="455"/>
      <c r="AB101" s="455"/>
      <c r="AC101" s="455"/>
      <c r="AD101" s="455"/>
      <c r="AE101" s="376" t="s">
        <v>13</v>
      </c>
      <c r="AF101" s="463" t="s">
        <v>107</v>
      </c>
      <c r="AG101" s="504"/>
      <c r="AH101" s="442"/>
      <c r="AI101" s="443"/>
      <c r="AJ101" s="444"/>
      <c r="AK101" s="439" t="s">
        <v>91</v>
      </c>
      <c r="AL101" s="454" t="str">
        <f t="shared" ref="AL101" si="19">IF($AF$42="","",IF(N101="","",IF(AH101="","",ROUNDDOWN(N101*AH101,0))))</f>
        <v/>
      </c>
      <c r="AM101" s="455"/>
      <c r="AN101" s="455"/>
      <c r="AO101" s="455"/>
      <c r="AP101" s="455"/>
      <c r="AQ101" s="451" t="s">
        <v>13</v>
      </c>
      <c r="AR101" s="463" t="s">
        <v>107</v>
      </c>
      <c r="AS101" s="504"/>
      <c r="AT101" s="442"/>
      <c r="AU101" s="443"/>
      <c r="AV101" s="444"/>
      <c r="AW101" s="439" t="s">
        <v>91</v>
      </c>
      <c r="AX101" s="454" t="str">
        <f t="shared" ref="AX101" si="20">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6700</v>
      </c>
      <c r="U104" s="1174"/>
      <c r="V104" s="1174"/>
      <c r="W104" s="1174"/>
      <c r="X104" s="1174"/>
      <c r="Y104" s="1174"/>
      <c r="Z104" s="1174"/>
      <c r="AA104" s="1174"/>
      <c r="AB104" s="1174"/>
      <c r="AC104" s="1174"/>
      <c r="AD104" s="1175"/>
      <c r="AE104" s="537" t="s">
        <v>13</v>
      </c>
      <c r="AF104" s="1182" t="str">
        <f>IF(AF42="","",SUM(AL80:AP103))</f>
        <v/>
      </c>
      <c r="AG104" s="1183"/>
      <c r="AH104" s="1183"/>
      <c r="AI104" s="1183"/>
      <c r="AJ104" s="1183"/>
      <c r="AK104" s="1183"/>
      <c r="AL104" s="1183"/>
      <c r="AM104" s="1183"/>
      <c r="AN104" s="1183"/>
      <c r="AO104" s="1183"/>
      <c r="AP104" s="1184"/>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185"/>
      <c r="AG105" s="1186"/>
      <c r="AH105" s="1186"/>
      <c r="AI105" s="1186"/>
      <c r="AJ105" s="1186"/>
      <c r="AK105" s="1186"/>
      <c r="AL105" s="1186"/>
      <c r="AM105" s="1186"/>
      <c r="AN105" s="1186"/>
      <c r="AO105" s="1186"/>
      <c r="AP105" s="1187"/>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188"/>
      <c r="AG106" s="1189"/>
      <c r="AH106" s="1189"/>
      <c r="AI106" s="1189"/>
      <c r="AJ106" s="1189"/>
      <c r="AK106" s="1189"/>
      <c r="AL106" s="1189"/>
      <c r="AM106" s="1189"/>
      <c r="AN106" s="1189"/>
      <c r="AO106" s="1189"/>
      <c r="AP106" s="1190"/>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0</v>
      </c>
      <c r="U109" s="1163"/>
      <c r="V109" s="1163"/>
      <c r="W109" s="1163"/>
      <c r="X109" s="1163"/>
      <c r="Y109" s="1163"/>
      <c r="Z109" s="1163"/>
      <c r="AA109" s="1163"/>
      <c r="AB109" s="1163"/>
      <c r="AC109" s="1163"/>
      <c r="AD109" s="1164"/>
      <c r="AE109" s="645" t="s">
        <v>13</v>
      </c>
      <c r="AF109" s="1167" t="str">
        <f>IF(AF42="","",ROUNDDOWN(AF71/AF42,2))</f>
        <v/>
      </c>
      <c r="AG109" s="1167"/>
      <c r="AH109" s="1167"/>
      <c r="AI109" s="1167"/>
      <c r="AJ109" s="1167"/>
      <c r="AK109" s="1167"/>
      <c r="AL109" s="1167"/>
      <c r="AM109" s="1167"/>
      <c r="AN109" s="1167"/>
      <c r="AO109" s="1167"/>
      <c r="AP109" s="1168"/>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9"/>
      <c r="AG110" s="1159"/>
      <c r="AH110" s="1159"/>
      <c r="AI110" s="1159"/>
      <c r="AJ110" s="1159"/>
      <c r="AK110" s="1159"/>
      <c r="AL110" s="1159"/>
      <c r="AM110" s="1159"/>
      <c r="AN110" s="1159"/>
      <c r="AO110" s="1159"/>
      <c r="AP110" s="1160"/>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9"/>
      <c r="AG111" s="1159"/>
      <c r="AH111" s="1159"/>
      <c r="AI111" s="1159"/>
      <c r="AJ111" s="1159"/>
      <c r="AK111" s="1159"/>
      <c r="AL111" s="1159"/>
      <c r="AM111" s="1159"/>
      <c r="AN111" s="1159"/>
      <c r="AO111" s="1159"/>
      <c r="AP111" s="1160"/>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9"/>
      <c r="AG112" s="1159"/>
      <c r="AH112" s="1159"/>
      <c r="AI112" s="1159"/>
      <c r="AJ112" s="1159"/>
      <c r="AK112" s="1159"/>
      <c r="AL112" s="1159"/>
      <c r="AM112" s="1159"/>
      <c r="AN112" s="1159"/>
      <c r="AO112" s="1159"/>
      <c r="AP112" s="1160"/>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9"/>
      <c r="AG113" s="1169"/>
      <c r="AH113" s="1169"/>
      <c r="AI113" s="1169"/>
      <c r="AJ113" s="1169"/>
      <c r="AK113" s="1169"/>
      <c r="AL113" s="1169"/>
      <c r="AM113" s="1169"/>
      <c r="AN113" s="1169"/>
      <c r="AO113" s="1169"/>
      <c r="AP113" s="1170"/>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304.54000000000002</v>
      </c>
      <c r="U114" s="1153"/>
      <c r="V114" s="1153"/>
      <c r="W114" s="1153"/>
      <c r="X114" s="1153"/>
      <c r="Y114" s="1153"/>
      <c r="Z114" s="1153"/>
      <c r="AA114" s="1153"/>
      <c r="AB114" s="1153"/>
      <c r="AC114" s="1153"/>
      <c r="AD114" s="1154"/>
      <c r="AE114" s="451" t="s">
        <v>13</v>
      </c>
      <c r="AF114" s="1157" t="str">
        <f>IF(AF42="","",ROUNDDOWN(AF104/22,2))</f>
        <v/>
      </c>
      <c r="AG114" s="1157"/>
      <c r="AH114" s="1157"/>
      <c r="AI114" s="1157"/>
      <c r="AJ114" s="1157"/>
      <c r="AK114" s="1157"/>
      <c r="AL114" s="1157"/>
      <c r="AM114" s="1157"/>
      <c r="AN114" s="1157"/>
      <c r="AO114" s="1157"/>
      <c r="AP114" s="1158"/>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9"/>
      <c r="AG115" s="1159"/>
      <c r="AH115" s="1159"/>
      <c r="AI115" s="1159"/>
      <c r="AJ115" s="1159"/>
      <c r="AK115" s="1159"/>
      <c r="AL115" s="1159"/>
      <c r="AM115" s="1159"/>
      <c r="AN115" s="1159"/>
      <c r="AO115" s="1159"/>
      <c r="AP115" s="1160"/>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9"/>
      <c r="AG116" s="1159"/>
      <c r="AH116" s="1159"/>
      <c r="AI116" s="1159"/>
      <c r="AJ116" s="1159"/>
      <c r="AK116" s="1159"/>
      <c r="AL116" s="1159"/>
      <c r="AM116" s="1159"/>
      <c r="AN116" s="1159"/>
      <c r="AO116" s="1159"/>
      <c r="AP116" s="1160"/>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9"/>
      <c r="AG117" s="1159"/>
      <c r="AH117" s="1159"/>
      <c r="AI117" s="1159"/>
      <c r="AJ117" s="1159"/>
      <c r="AK117" s="1159"/>
      <c r="AL117" s="1159"/>
      <c r="AM117" s="1159"/>
      <c r="AN117" s="1159"/>
      <c r="AO117" s="1159"/>
      <c r="AP117" s="1160"/>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9"/>
      <c r="AG118" s="1159"/>
      <c r="AH118" s="1159"/>
      <c r="AI118" s="1159"/>
      <c r="AJ118" s="1159"/>
      <c r="AK118" s="1159"/>
      <c r="AL118" s="1159"/>
      <c r="AM118" s="1159"/>
      <c r="AN118" s="1159"/>
      <c r="AO118" s="1159"/>
      <c r="AP118" s="1160"/>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304</v>
      </c>
      <c r="U119" s="1144"/>
      <c r="V119" s="1144"/>
      <c r="W119" s="1144"/>
      <c r="X119" s="1144"/>
      <c r="Y119" s="1144"/>
      <c r="Z119" s="1144"/>
      <c r="AA119" s="1144"/>
      <c r="AB119" s="1144"/>
      <c r="AC119" s="1144"/>
      <c r="AD119" s="1145"/>
      <c r="AE119" s="643" t="s">
        <v>13</v>
      </c>
      <c r="AF119" s="1148" t="str">
        <f>IF(AF42="","",ROUNDDOWN(AF109+AF114,0))</f>
        <v/>
      </c>
      <c r="AG119" s="1148"/>
      <c r="AH119" s="1148"/>
      <c r="AI119" s="1148"/>
      <c r="AJ119" s="1148"/>
      <c r="AK119" s="1148"/>
      <c r="AL119" s="1148"/>
      <c r="AM119" s="1148"/>
      <c r="AN119" s="1148"/>
      <c r="AO119" s="1148"/>
      <c r="AP119" s="1149"/>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50"/>
      <c r="AG120" s="1150"/>
      <c r="AH120" s="1150"/>
      <c r="AI120" s="1150"/>
      <c r="AJ120" s="1150"/>
      <c r="AK120" s="1150"/>
      <c r="AL120" s="1150"/>
      <c r="AM120" s="1150"/>
      <c r="AN120" s="1150"/>
      <c r="AO120" s="1150"/>
      <c r="AP120" s="1137"/>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50"/>
      <c r="AG121" s="1150"/>
      <c r="AH121" s="1150"/>
      <c r="AI121" s="1150"/>
      <c r="AJ121" s="1150"/>
      <c r="AK121" s="1150"/>
      <c r="AL121" s="1150"/>
      <c r="AM121" s="1150"/>
      <c r="AN121" s="1150"/>
      <c r="AO121" s="1150"/>
      <c r="AP121" s="1137"/>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50"/>
      <c r="AG122" s="1150"/>
      <c r="AH122" s="1150"/>
      <c r="AI122" s="1150"/>
      <c r="AJ122" s="1150"/>
      <c r="AK122" s="1150"/>
      <c r="AL122" s="1150"/>
      <c r="AM122" s="1150"/>
      <c r="AN122" s="1150"/>
      <c r="AO122" s="1150"/>
      <c r="AP122" s="1137"/>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51"/>
      <c r="AG123" s="1151"/>
      <c r="AH123" s="1151"/>
      <c r="AI123" s="1151"/>
      <c r="AJ123" s="1151"/>
      <c r="AK123" s="1151"/>
      <c r="AL123" s="1151"/>
      <c r="AM123" s="1151"/>
      <c r="AN123" s="1151"/>
      <c r="AO123" s="1151"/>
      <c r="AP123" s="1139"/>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1272"/>
      <c r="M126" s="1273"/>
      <c r="N126" s="1273"/>
      <c r="O126" s="1273"/>
      <c r="P126" s="1273"/>
      <c r="Q126" s="1273"/>
      <c r="R126" s="645" t="s">
        <v>13</v>
      </c>
      <c r="S126" s="204"/>
      <c r="T126" s="128"/>
      <c r="U126" s="204"/>
      <c r="V126" s="204"/>
      <c r="W126" s="204"/>
      <c r="X126" s="204"/>
      <c r="Y126" s="204"/>
      <c r="Z126" s="204"/>
      <c r="AA126" s="204"/>
      <c r="AB126" s="204"/>
      <c r="AC126" s="204"/>
      <c r="AD126" s="204"/>
      <c r="AE126" s="204"/>
      <c r="AF126" s="128"/>
      <c r="AG126" s="204"/>
      <c r="AH126" s="204"/>
      <c r="AI126" s="204"/>
      <c r="AJ126" s="204"/>
      <c r="AK126" s="204"/>
      <c r="AL126" s="204"/>
      <c r="AM126" s="204"/>
      <c r="AN126" s="204"/>
      <c r="AO126" s="204"/>
      <c r="AP126" s="204"/>
      <c r="AQ126" s="130"/>
      <c r="AR126" s="209"/>
      <c r="AS126" s="209"/>
      <c r="AT126" s="209"/>
      <c r="AU126" s="209"/>
      <c r="AV126" s="209"/>
      <c r="AW126" s="209"/>
      <c r="AX126" s="209"/>
      <c r="AY126" s="209"/>
      <c r="AZ126" s="209"/>
      <c r="BA126" s="209"/>
      <c r="BB126" s="209"/>
      <c r="BC126" s="155"/>
      <c r="BD126" s="9"/>
    </row>
    <row r="127" spans="2:56" ht="5.15" customHeight="1" x14ac:dyDescent="0.2">
      <c r="B127" s="4"/>
      <c r="C127" s="624"/>
      <c r="D127" s="523"/>
      <c r="E127" s="523"/>
      <c r="F127" s="523"/>
      <c r="G127" s="523"/>
      <c r="H127" s="523"/>
      <c r="I127" s="523"/>
      <c r="J127" s="523"/>
      <c r="K127" s="625"/>
      <c r="L127" s="1274"/>
      <c r="M127" s="1264"/>
      <c r="N127" s="1264"/>
      <c r="O127" s="1264"/>
      <c r="P127" s="1264"/>
      <c r="Q127" s="1264"/>
      <c r="R127" s="452"/>
      <c r="S127" s="204"/>
      <c r="T127" s="128"/>
      <c r="U127" s="204"/>
      <c r="V127" s="204"/>
      <c r="W127" s="204"/>
      <c r="X127" s="204"/>
      <c r="Y127" s="204"/>
      <c r="Z127" s="204"/>
      <c r="AA127" s="204"/>
      <c r="AB127" s="204"/>
      <c r="AC127" s="204"/>
      <c r="AD127" s="204"/>
      <c r="AE127" s="204"/>
      <c r="AF127" s="128"/>
      <c r="AG127" s="204"/>
      <c r="AH127" s="204"/>
      <c r="AI127" s="204"/>
      <c r="AJ127" s="204"/>
      <c r="AK127" s="204"/>
      <c r="AL127" s="204"/>
      <c r="AM127" s="204"/>
      <c r="AN127" s="204"/>
      <c r="AO127" s="204"/>
      <c r="AP127" s="204"/>
      <c r="AQ127" s="130"/>
      <c r="AR127" s="209"/>
      <c r="AS127" s="209"/>
      <c r="AT127" s="209"/>
      <c r="AU127" s="209"/>
      <c r="AV127" s="209"/>
      <c r="AW127" s="209"/>
      <c r="AX127" s="209"/>
      <c r="AY127" s="209"/>
      <c r="AZ127" s="209"/>
      <c r="BA127" s="209"/>
      <c r="BB127" s="209"/>
      <c r="BC127" s="155"/>
      <c r="BD127" s="9"/>
    </row>
    <row r="128" spans="2:56" ht="5.15" customHeight="1" x14ac:dyDescent="0.2">
      <c r="B128" s="4"/>
      <c r="C128" s="624"/>
      <c r="D128" s="523"/>
      <c r="E128" s="523"/>
      <c r="F128" s="523"/>
      <c r="G128" s="523"/>
      <c r="H128" s="523"/>
      <c r="I128" s="523"/>
      <c r="J128" s="523"/>
      <c r="K128" s="625"/>
      <c r="L128" s="1274"/>
      <c r="M128" s="1264"/>
      <c r="N128" s="1264"/>
      <c r="O128" s="1264"/>
      <c r="P128" s="1264"/>
      <c r="Q128" s="1264"/>
      <c r="R128" s="452"/>
      <c r="S128" s="213"/>
      <c r="T128" s="129"/>
      <c r="U128" s="213"/>
      <c r="V128" s="213"/>
      <c r="W128" s="213"/>
      <c r="X128" s="213"/>
      <c r="Y128" s="213"/>
      <c r="Z128" s="213"/>
      <c r="AA128" s="213"/>
      <c r="AB128" s="213"/>
      <c r="AC128" s="213"/>
      <c r="AD128" s="213"/>
      <c r="AE128" s="213"/>
      <c r="AF128" s="129"/>
      <c r="AG128" s="213"/>
      <c r="AH128" s="213"/>
      <c r="AI128" s="213"/>
      <c r="AJ128" s="213"/>
      <c r="AK128" s="213"/>
      <c r="AL128" s="213"/>
      <c r="AM128" s="213"/>
      <c r="AN128" s="213"/>
      <c r="AO128" s="213"/>
      <c r="AP128" s="213"/>
      <c r="AQ128" s="131"/>
      <c r="AR128" s="156"/>
      <c r="AS128" s="156"/>
      <c r="AT128" s="156"/>
      <c r="AU128" s="156"/>
      <c r="AV128" s="156"/>
      <c r="AW128" s="156"/>
      <c r="AX128" s="156"/>
      <c r="AY128" s="156"/>
      <c r="AZ128" s="156"/>
      <c r="BA128" s="157"/>
      <c r="BB128" s="157"/>
      <c r="BC128" s="155"/>
      <c r="BD128" s="9"/>
    </row>
    <row r="129" spans="2:64" ht="5.15" customHeight="1" x14ac:dyDescent="0.2">
      <c r="B129" s="4"/>
      <c r="C129" s="624"/>
      <c r="D129" s="523"/>
      <c r="E129" s="523"/>
      <c r="F129" s="523"/>
      <c r="G129" s="523"/>
      <c r="H129" s="523"/>
      <c r="I129" s="523"/>
      <c r="J129" s="523"/>
      <c r="K129" s="625"/>
      <c r="L129" s="1274"/>
      <c r="M129" s="1264"/>
      <c r="N129" s="1264"/>
      <c r="O129" s="1264"/>
      <c r="P129" s="1264"/>
      <c r="Q129" s="1264"/>
      <c r="R129" s="452"/>
      <c r="S129" s="213"/>
      <c r="T129" s="129"/>
      <c r="U129" s="213"/>
      <c r="V129" s="213"/>
      <c r="W129" s="213"/>
      <c r="X129" s="213"/>
      <c r="Y129" s="213"/>
      <c r="Z129" s="213"/>
      <c r="AA129" s="213"/>
      <c r="AB129" s="213"/>
      <c r="AC129" s="213"/>
      <c r="AD129" s="213"/>
      <c r="AE129" s="213"/>
      <c r="AF129" s="129"/>
      <c r="AG129" s="213"/>
      <c r="AH129" s="213"/>
      <c r="AI129" s="213"/>
      <c r="AJ129" s="213"/>
      <c r="AK129" s="213"/>
      <c r="AL129" s="213"/>
      <c r="AM129" s="213"/>
      <c r="AN129" s="213"/>
      <c r="AO129" s="213"/>
      <c r="AP129" s="213"/>
      <c r="AQ129" s="131"/>
      <c r="AR129" s="156"/>
      <c r="AS129" s="156"/>
      <c r="AT129" s="156"/>
      <c r="AU129" s="156"/>
      <c r="AV129" s="156"/>
      <c r="AW129" s="156"/>
      <c r="AX129" s="156"/>
      <c r="AY129" s="156"/>
      <c r="AZ129" s="156"/>
      <c r="BA129" s="157"/>
      <c r="BB129" s="157"/>
      <c r="BC129" s="155"/>
      <c r="BD129" s="9"/>
    </row>
    <row r="130" spans="2:64" ht="5.15" customHeight="1" x14ac:dyDescent="0.2">
      <c r="B130" s="4"/>
      <c r="C130" s="762"/>
      <c r="D130" s="526"/>
      <c r="E130" s="526"/>
      <c r="F130" s="526"/>
      <c r="G130" s="526"/>
      <c r="H130" s="526"/>
      <c r="I130" s="526"/>
      <c r="J130" s="526"/>
      <c r="K130" s="763"/>
      <c r="L130" s="1275"/>
      <c r="M130" s="1267"/>
      <c r="N130" s="1267"/>
      <c r="O130" s="1267"/>
      <c r="P130" s="1267"/>
      <c r="Q130" s="1267"/>
      <c r="R130" s="453"/>
      <c r="S130" s="213"/>
      <c r="T130" s="129"/>
      <c r="U130" s="213"/>
      <c r="V130" s="213"/>
      <c r="W130" s="213"/>
      <c r="X130" s="213"/>
      <c r="Y130" s="213"/>
      <c r="Z130" s="213"/>
      <c r="AA130" s="213"/>
      <c r="AB130" s="213"/>
      <c r="AC130" s="213"/>
      <c r="AD130" s="213"/>
      <c r="AE130" s="213"/>
      <c r="AF130" s="129"/>
      <c r="AG130" s="213"/>
      <c r="AH130" s="213"/>
      <c r="AI130" s="213"/>
      <c r="AJ130" s="213"/>
      <c r="AK130" s="213"/>
      <c r="AL130" s="213"/>
      <c r="AM130" s="213"/>
      <c r="AN130" s="213"/>
      <c r="AO130" s="213"/>
      <c r="AP130" s="213"/>
      <c r="AQ130" s="131"/>
      <c r="AR130" s="156"/>
      <c r="AS130" s="156"/>
      <c r="AT130" s="156"/>
      <c r="AU130" s="156"/>
      <c r="AV130" s="156"/>
      <c r="AW130" s="156"/>
      <c r="AX130" s="156"/>
      <c r="AY130" s="156"/>
      <c r="AZ130" s="156"/>
      <c r="BA130" s="157"/>
      <c r="BB130" s="157"/>
      <c r="BC130" s="155"/>
      <c r="BD130" s="9"/>
    </row>
    <row r="131" spans="2:64" ht="5.15" customHeight="1" x14ac:dyDescent="0.2">
      <c r="B131" s="4"/>
      <c r="C131" s="622" t="s">
        <v>136</v>
      </c>
      <c r="D131" s="520"/>
      <c r="E131" s="520"/>
      <c r="F131" s="520"/>
      <c r="G131" s="520"/>
      <c r="H131" s="520"/>
      <c r="I131" s="520"/>
      <c r="J131" s="520"/>
      <c r="K131" s="623"/>
      <c r="L131" s="1276" t="str">
        <f>IF(L126="","",ROUNDDOWN(L126/264,0))</f>
        <v/>
      </c>
      <c r="M131" s="1277"/>
      <c r="N131" s="1277"/>
      <c r="O131" s="1277"/>
      <c r="P131" s="1277"/>
      <c r="Q131" s="1277"/>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15" customHeight="1" x14ac:dyDescent="0.2">
      <c r="B132" s="4"/>
      <c r="C132" s="624"/>
      <c r="D132" s="523"/>
      <c r="E132" s="523"/>
      <c r="F132" s="523"/>
      <c r="G132" s="523"/>
      <c r="H132" s="523"/>
      <c r="I132" s="523"/>
      <c r="J132" s="523"/>
      <c r="K132" s="625"/>
      <c r="L132" s="1278"/>
      <c r="M132" s="1279"/>
      <c r="N132" s="1279"/>
      <c r="O132" s="1279"/>
      <c r="P132" s="1279"/>
      <c r="Q132" s="1279"/>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15" customHeight="1" x14ac:dyDescent="0.2">
      <c r="B133" s="4"/>
      <c r="C133" s="624"/>
      <c r="D133" s="523"/>
      <c r="E133" s="523"/>
      <c r="F133" s="523"/>
      <c r="G133" s="523"/>
      <c r="H133" s="523"/>
      <c r="I133" s="523"/>
      <c r="J133" s="523"/>
      <c r="K133" s="625"/>
      <c r="L133" s="1278"/>
      <c r="M133" s="1279"/>
      <c r="N133" s="1279"/>
      <c r="O133" s="1279"/>
      <c r="P133" s="1279"/>
      <c r="Q133" s="1279"/>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15" customHeight="1" x14ac:dyDescent="0.2">
      <c r="B134" s="4"/>
      <c r="C134" s="624"/>
      <c r="D134" s="523"/>
      <c r="E134" s="523"/>
      <c r="F134" s="523"/>
      <c r="G134" s="523"/>
      <c r="H134" s="523"/>
      <c r="I134" s="523"/>
      <c r="J134" s="523"/>
      <c r="K134" s="625"/>
      <c r="L134" s="1278"/>
      <c r="M134" s="1279"/>
      <c r="N134" s="1279"/>
      <c r="O134" s="1279"/>
      <c r="P134" s="1279"/>
      <c r="Q134" s="1279"/>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15" customHeight="1" x14ac:dyDescent="0.2">
      <c r="B135" s="4"/>
      <c r="C135" s="624"/>
      <c r="D135" s="523"/>
      <c r="E135" s="523"/>
      <c r="F135" s="523"/>
      <c r="G135" s="523"/>
      <c r="H135" s="523"/>
      <c r="I135" s="523"/>
      <c r="J135" s="523"/>
      <c r="K135" s="625"/>
      <c r="L135" s="1278"/>
      <c r="M135" s="1279"/>
      <c r="N135" s="1279"/>
      <c r="O135" s="1279"/>
      <c r="P135" s="1279"/>
      <c r="Q135" s="1279"/>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15" customHeight="1" x14ac:dyDescent="0.2">
      <c r="B136" s="4"/>
      <c r="C136" s="624"/>
      <c r="D136" s="523"/>
      <c r="E136" s="523"/>
      <c r="F136" s="523"/>
      <c r="G136" s="523"/>
      <c r="H136" s="523"/>
      <c r="I136" s="523"/>
      <c r="J136" s="523"/>
      <c r="K136" s="625"/>
      <c r="L136" s="1278"/>
      <c r="M136" s="1279"/>
      <c r="N136" s="1279"/>
      <c r="O136" s="1279"/>
      <c r="P136" s="1279"/>
      <c r="Q136" s="1279"/>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15" customHeight="1" thickBot="1" x14ac:dyDescent="0.25">
      <c r="B137" s="4"/>
      <c r="C137" s="626"/>
      <c r="D137" s="627"/>
      <c r="E137" s="627"/>
      <c r="F137" s="627"/>
      <c r="G137" s="627"/>
      <c r="H137" s="627"/>
      <c r="I137" s="627"/>
      <c r="J137" s="627"/>
      <c r="K137" s="628"/>
      <c r="L137" s="1280"/>
      <c r="M137" s="1281"/>
      <c r="N137" s="1281"/>
      <c r="O137" s="1281"/>
      <c r="P137" s="1281"/>
      <c r="Q137" s="1281"/>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304</v>
      </c>
      <c r="U140" s="1130"/>
      <c r="V140" s="1130"/>
      <c r="W140" s="1130"/>
      <c r="X140" s="1130"/>
      <c r="Y140" s="1130"/>
      <c r="Z140" s="1130"/>
      <c r="AA140" s="1130"/>
      <c r="AB140" s="1130"/>
      <c r="AC140" s="1130"/>
      <c r="AD140" s="1130"/>
      <c r="AE140" s="575" t="s">
        <v>13</v>
      </c>
      <c r="AF140" s="1135" t="str">
        <f>IF(AF42="","",IF(AF119&gt;=IF($L$126="",0,$L$131),AF119,$L$131))</f>
        <v/>
      </c>
      <c r="AG140" s="1136"/>
      <c r="AH140" s="1136"/>
      <c r="AI140" s="1136"/>
      <c r="AJ140" s="1136"/>
      <c r="AK140" s="1136"/>
      <c r="AL140" s="1136"/>
      <c r="AM140" s="1136"/>
      <c r="AN140" s="1136"/>
      <c r="AO140" s="1136"/>
      <c r="AP140" s="1136"/>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64"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7"/>
      <c r="AG141" s="1138"/>
      <c r="AH141" s="1138"/>
      <c r="AI141" s="1138"/>
      <c r="AJ141" s="1138"/>
      <c r="AK141" s="1138"/>
      <c r="AL141" s="1138"/>
      <c r="AM141" s="1138"/>
      <c r="AN141" s="1138"/>
      <c r="AO141" s="1138"/>
      <c r="AP141" s="1138"/>
      <c r="AQ141" s="379"/>
      <c r="AR141" s="1137"/>
      <c r="AS141" s="1138"/>
      <c r="AT141" s="1138"/>
      <c r="AU141" s="1138"/>
      <c r="AV141" s="1138"/>
      <c r="AW141" s="1138"/>
      <c r="AX141" s="1138"/>
      <c r="AY141" s="1138"/>
      <c r="AZ141" s="1138"/>
      <c r="BA141" s="1138"/>
      <c r="BB141" s="1138"/>
      <c r="BC141" s="452"/>
      <c r="BD141" s="9"/>
    </row>
    <row r="142" spans="2:64"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7"/>
      <c r="AG142" s="1138"/>
      <c r="AH142" s="1138"/>
      <c r="AI142" s="1138"/>
      <c r="AJ142" s="1138"/>
      <c r="AK142" s="1138"/>
      <c r="AL142" s="1138"/>
      <c r="AM142" s="1138"/>
      <c r="AN142" s="1138"/>
      <c r="AO142" s="1138"/>
      <c r="AP142" s="1138"/>
      <c r="AQ142" s="379"/>
      <c r="AR142" s="1137"/>
      <c r="AS142" s="1138"/>
      <c r="AT142" s="1138"/>
      <c r="AU142" s="1138"/>
      <c r="AV142" s="1138"/>
      <c r="AW142" s="1138"/>
      <c r="AX142" s="1138"/>
      <c r="AY142" s="1138"/>
      <c r="AZ142" s="1138"/>
      <c r="BA142" s="1138"/>
      <c r="BB142" s="1138"/>
      <c r="BC142" s="452"/>
      <c r="BD142" s="9"/>
    </row>
    <row r="143" spans="2:64"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7"/>
      <c r="AG143" s="1138"/>
      <c r="AH143" s="1138"/>
      <c r="AI143" s="1138"/>
      <c r="AJ143" s="1138"/>
      <c r="AK143" s="1138"/>
      <c r="AL143" s="1138"/>
      <c r="AM143" s="1138"/>
      <c r="AN143" s="1138"/>
      <c r="AO143" s="1138"/>
      <c r="AP143" s="1138"/>
      <c r="AQ143" s="379"/>
      <c r="AR143" s="1137"/>
      <c r="AS143" s="1138"/>
      <c r="AT143" s="1138"/>
      <c r="AU143" s="1138"/>
      <c r="AV143" s="1138"/>
      <c r="AW143" s="1138"/>
      <c r="AX143" s="1138"/>
      <c r="AY143" s="1138"/>
      <c r="AZ143" s="1138"/>
      <c r="BA143" s="1138"/>
      <c r="BB143" s="1138"/>
      <c r="BC143" s="452"/>
      <c r="BD143" s="9"/>
    </row>
    <row r="144" spans="2:64"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7"/>
      <c r="AG144" s="1138"/>
      <c r="AH144" s="1138"/>
      <c r="AI144" s="1138"/>
      <c r="AJ144" s="1138"/>
      <c r="AK144" s="1138"/>
      <c r="AL144" s="1138"/>
      <c r="AM144" s="1138"/>
      <c r="AN144" s="1138"/>
      <c r="AO144" s="1138"/>
      <c r="AP144" s="1138"/>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7"/>
      <c r="AG145" s="1138"/>
      <c r="AH145" s="1138"/>
      <c r="AI145" s="1138"/>
      <c r="AJ145" s="1138"/>
      <c r="AK145" s="1138"/>
      <c r="AL145" s="1138"/>
      <c r="AM145" s="1138"/>
      <c r="AN145" s="1138"/>
      <c r="AO145" s="1138"/>
      <c r="AP145" s="1138"/>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9"/>
      <c r="AG146" s="1140"/>
      <c r="AH146" s="1140"/>
      <c r="AI146" s="1140"/>
      <c r="AJ146" s="1140"/>
      <c r="AK146" s="1140"/>
      <c r="AL146" s="1140"/>
      <c r="AM146" s="1140"/>
      <c r="AN146" s="1140"/>
      <c r="AO146" s="1140"/>
      <c r="AP146" s="1140"/>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146</v>
      </c>
      <c r="K159" s="1090"/>
      <c r="L159" s="1090"/>
      <c r="M159" s="1090"/>
      <c r="N159" s="1090"/>
      <c r="O159" s="1091"/>
      <c r="P159" s="1288" t="s">
        <v>201</v>
      </c>
      <c r="Q159" s="1289"/>
      <c r="R159" s="1289"/>
      <c r="S159" s="1289"/>
      <c r="T159" s="1289"/>
      <c r="U159" s="1289"/>
      <c r="V159" s="1289"/>
      <c r="W159" s="1289"/>
      <c r="X159" s="1289"/>
      <c r="Y159" s="1289"/>
      <c r="Z159" s="1289"/>
      <c r="AA159" s="1289"/>
      <c r="AB159" s="1289"/>
      <c r="AC159" s="1289"/>
      <c r="AD159" s="1289"/>
      <c r="AE159" s="1289"/>
      <c r="AF159" s="1289"/>
      <c r="AG159" s="1289"/>
      <c r="AH159" s="1289"/>
      <c r="AI159" s="1289"/>
      <c r="AJ159" s="1289"/>
      <c r="AK159" s="1289"/>
      <c r="AL159" s="1289"/>
      <c r="AM159" s="1289"/>
      <c r="AN159" s="1289"/>
      <c r="AO159" s="1289"/>
      <c r="AP159" s="1289"/>
      <c r="AQ159" s="1289"/>
      <c r="AR159" s="1289"/>
      <c r="AS159" s="1289"/>
      <c r="AT159" s="1289"/>
      <c r="AU159" s="1289"/>
      <c r="AV159" s="1289"/>
      <c r="AW159" s="1289"/>
      <c r="AX159" s="1289"/>
      <c r="AY159" s="1289"/>
      <c r="AZ159" s="1289"/>
      <c r="BA159" s="1289"/>
      <c r="BB159" s="1289"/>
      <c r="BC159" s="1289"/>
      <c r="BD159" s="1290"/>
    </row>
    <row r="160" spans="2:56" ht="5.15" customHeight="1" x14ac:dyDescent="0.2">
      <c r="B160" s="1085"/>
      <c r="C160" s="1086"/>
      <c r="D160" s="1086"/>
      <c r="E160" s="1086"/>
      <c r="F160" s="1086"/>
      <c r="G160" s="1086"/>
      <c r="H160" s="1086"/>
      <c r="I160" s="1086"/>
      <c r="J160" s="1092"/>
      <c r="K160" s="1093"/>
      <c r="L160" s="1093"/>
      <c r="M160" s="1093"/>
      <c r="N160" s="1093"/>
      <c r="O160" s="1094"/>
      <c r="P160" s="1291"/>
      <c r="Q160" s="1292"/>
      <c r="R160" s="1292"/>
      <c r="S160" s="1292"/>
      <c r="T160" s="1292"/>
      <c r="U160" s="1292"/>
      <c r="V160" s="1292"/>
      <c r="W160" s="1292"/>
      <c r="X160" s="1292"/>
      <c r="Y160" s="1292"/>
      <c r="Z160" s="1292"/>
      <c r="AA160" s="1292"/>
      <c r="AB160" s="1292"/>
      <c r="AC160" s="1292"/>
      <c r="AD160" s="1292"/>
      <c r="AE160" s="1292"/>
      <c r="AF160" s="1292"/>
      <c r="AG160" s="1292"/>
      <c r="AH160" s="1292"/>
      <c r="AI160" s="1292"/>
      <c r="AJ160" s="1292"/>
      <c r="AK160" s="1292"/>
      <c r="AL160" s="1292"/>
      <c r="AM160" s="1292"/>
      <c r="AN160" s="1292"/>
      <c r="AO160" s="1292"/>
      <c r="AP160" s="1292"/>
      <c r="AQ160" s="1292"/>
      <c r="AR160" s="1292"/>
      <c r="AS160" s="1292"/>
      <c r="AT160" s="1292"/>
      <c r="AU160" s="1292"/>
      <c r="AV160" s="1292"/>
      <c r="AW160" s="1292"/>
      <c r="AX160" s="1292"/>
      <c r="AY160" s="1292"/>
      <c r="AZ160" s="1292"/>
      <c r="BA160" s="1292"/>
      <c r="BB160" s="1292"/>
      <c r="BC160" s="1292"/>
      <c r="BD160" s="1293"/>
    </row>
    <row r="161" spans="2:60" ht="5.15" customHeight="1" x14ac:dyDescent="0.2">
      <c r="B161" s="1085"/>
      <c r="C161" s="1086"/>
      <c r="D161" s="1086"/>
      <c r="E161" s="1086"/>
      <c r="F161" s="1086"/>
      <c r="G161" s="1086"/>
      <c r="H161" s="1086"/>
      <c r="I161" s="1086"/>
      <c r="J161" s="1092"/>
      <c r="K161" s="1093"/>
      <c r="L161" s="1093"/>
      <c r="M161" s="1093"/>
      <c r="N161" s="1093"/>
      <c r="O161" s="1094"/>
      <c r="P161" s="1291"/>
      <c r="Q161" s="1292"/>
      <c r="R161" s="1292"/>
      <c r="S161" s="1292"/>
      <c r="T161" s="1292"/>
      <c r="U161" s="1292"/>
      <c r="V161" s="1292"/>
      <c r="W161" s="1292"/>
      <c r="X161" s="1292"/>
      <c r="Y161" s="1292"/>
      <c r="Z161" s="1292"/>
      <c r="AA161" s="1292"/>
      <c r="AB161" s="1292"/>
      <c r="AC161" s="1292"/>
      <c r="AD161" s="1292"/>
      <c r="AE161" s="1292"/>
      <c r="AF161" s="1292"/>
      <c r="AG161" s="1292"/>
      <c r="AH161" s="1292"/>
      <c r="AI161" s="1292"/>
      <c r="AJ161" s="1292"/>
      <c r="AK161" s="1292"/>
      <c r="AL161" s="1292"/>
      <c r="AM161" s="1292"/>
      <c r="AN161" s="1292"/>
      <c r="AO161" s="1292"/>
      <c r="AP161" s="1292"/>
      <c r="AQ161" s="1292"/>
      <c r="AR161" s="1292"/>
      <c r="AS161" s="1292"/>
      <c r="AT161" s="1292"/>
      <c r="AU161" s="1292"/>
      <c r="AV161" s="1292"/>
      <c r="AW161" s="1292"/>
      <c r="AX161" s="1292"/>
      <c r="AY161" s="1292"/>
      <c r="AZ161" s="1292"/>
      <c r="BA161" s="1292"/>
      <c r="BB161" s="1292"/>
      <c r="BC161" s="1292"/>
      <c r="BD161" s="1293"/>
    </row>
    <row r="162" spans="2:60" ht="5.15" customHeight="1" thickBot="1" x14ac:dyDescent="0.25">
      <c r="B162" s="1087"/>
      <c r="C162" s="1088"/>
      <c r="D162" s="1088"/>
      <c r="E162" s="1088"/>
      <c r="F162" s="1088"/>
      <c r="G162" s="1088"/>
      <c r="H162" s="1088"/>
      <c r="I162" s="1088"/>
      <c r="J162" s="1095"/>
      <c r="K162" s="1096"/>
      <c r="L162" s="1096"/>
      <c r="M162" s="1096"/>
      <c r="N162" s="1096"/>
      <c r="O162" s="1097"/>
      <c r="P162" s="1294"/>
      <c r="Q162" s="1295"/>
      <c r="R162" s="1295"/>
      <c r="S162" s="1295"/>
      <c r="T162" s="1295"/>
      <c r="U162" s="1295"/>
      <c r="V162" s="1295"/>
      <c r="W162" s="1295"/>
      <c r="X162" s="1295"/>
      <c r="Y162" s="1295"/>
      <c r="Z162" s="1295"/>
      <c r="AA162" s="1295"/>
      <c r="AB162" s="1295"/>
      <c r="AC162" s="1295"/>
      <c r="AD162" s="1295"/>
      <c r="AE162" s="1295"/>
      <c r="AF162" s="1295"/>
      <c r="AG162" s="1295"/>
      <c r="AH162" s="1292"/>
      <c r="AI162" s="1292"/>
      <c r="AJ162" s="1292"/>
      <c r="AK162" s="1292"/>
      <c r="AL162" s="1292"/>
      <c r="AM162" s="1292"/>
      <c r="AN162" s="1292"/>
      <c r="AO162" s="1292"/>
      <c r="AP162" s="1292"/>
      <c r="AQ162" s="1292"/>
      <c r="AR162" s="1292"/>
      <c r="AS162" s="1292"/>
      <c r="AT162" s="1292"/>
      <c r="AU162" s="1292"/>
      <c r="AV162" s="1292"/>
      <c r="AW162" s="1292"/>
      <c r="AX162" s="1292"/>
      <c r="AY162" s="1292"/>
      <c r="AZ162" s="1292"/>
      <c r="BA162" s="1292"/>
      <c r="BB162" s="1292"/>
      <c r="BC162" s="1292"/>
      <c r="BD162" s="1293"/>
    </row>
    <row r="163" spans="2:60" ht="5.15" customHeight="1" thickTop="1" x14ac:dyDescent="0.2">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262"/>
      <c r="AI163" s="262"/>
      <c r="AJ163" s="263"/>
      <c r="AK163" s="1282" t="s">
        <v>212</v>
      </c>
      <c r="AL163" s="1283"/>
      <c r="AM163" s="1283"/>
      <c r="AN163" s="1283"/>
      <c r="AO163" s="1283"/>
      <c r="AP163" s="1283"/>
      <c r="AQ163" s="1283"/>
      <c r="AR163" s="1283"/>
      <c r="AS163" s="1283"/>
      <c r="AT163" s="1283"/>
      <c r="AU163" s="1283"/>
      <c r="AV163" s="1283"/>
      <c r="AW163" s="1283"/>
      <c r="AX163" s="1283"/>
      <c r="AY163" s="1283"/>
      <c r="AZ163" s="1283"/>
      <c r="BA163" s="1283"/>
      <c r="BB163" s="1283"/>
      <c r="BC163" s="1283"/>
      <c r="BD163" s="1284"/>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1282"/>
      <c r="AL164" s="1283"/>
      <c r="AM164" s="1283"/>
      <c r="AN164" s="1283"/>
      <c r="AO164" s="1283"/>
      <c r="AP164" s="1283"/>
      <c r="AQ164" s="1283"/>
      <c r="AR164" s="1283"/>
      <c r="AS164" s="1283"/>
      <c r="AT164" s="1283"/>
      <c r="AU164" s="1283"/>
      <c r="AV164" s="1283"/>
      <c r="AW164" s="1283"/>
      <c r="AX164" s="1283"/>
      <c r="AY164" s="1283"/>
      <c r="AZ164" s="1283"/>
      <c r="BA164" s="1283"/>
      <c r="BB164" s="1283"/>
      <c r="BC164" s="1283"/>
      <c r="BD164" s="1284"/>
    </row>
    <row r="165" spans="2:60" ht="13.5" customHeight="1" thickBot="1" x14ac:dyDescent="0.25">
      <c r="B165" s="71" t="s">
        <v>76</v>
      </c>
      <c r="C165" s="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5"/>
      <c r="AF165" s="5"/>
      <c r="AG165" s="5"/>
      <c r="AH165" s="5"/>
      <c r="AI165" s="5"/>
      <c r="AJ165" s="5"/>
      <c r="AK165" s="1285"/>
      <c r="AL165" s="1286"/>
      <c r="AM165" s="1286"/>
      <c r="AN165" s="1286"/>
      <c r="AO165" s="1286"/>
      <c r="AP165" s="1286"/>
      <c r="AQ165" s="1286"/>
      <c r="AR165" s="1286"/>
      <c r="AS165" s="1286"/>
      <c r="AT165" s="1286"/>
      <c r="AU165" s="1286"/>
      <c r="AV165" s="1286"/>
      <c r="AW165" s="1286"/>
      <c r="AX165" s="1286"/>
      <c r="AY165" s="1286"/>
      <c r="AZ165" s="1286"/>
      <c r="BA165" s="1286"/>
      <c r="BB165" s="1286"/>
      <c r="BC165" s="1286"/>
      <c r="BD165" s="1287"/>
    </row>
    <row r="166" spans="2:60" ht="5.15" customHeight="1" thickTop="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15" customHeight="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20000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13333</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01"/>
      <c r="D181" s="201"/>
      <c r="E181" s="201"/>
      <c r="F181" s="201"/>
      <c r="G181" s="201"/>
      <c r="H181" s="201"/>
      <c r="I181" s="201"/>
      <c r="J181" s="201"/>
      <c r="K181" s="201"/>
      <c r="L181" s="55"/>
      <c r="M181" s="55"/>
      <c r="N181" s="55"/>
      <c r="O181" s="55"/>
      <c r="P181" s="55"/>
      <c r="Q181" s="55"/>
      <c r="R181" s="55"/>
      <c r="S181" s="55"/>
      <c r="T181" s="197"/>
      <c r="U181" s="197"/>
      <c r="V181" s="68"/>
      <c r="W181" s="68"/>
      <c r="X181" s="68"/>
      <c r="Y181" s="68"/>
      <c r="Z181" s="68"/>
      <c r="AA181" s="68"/>
      <c r="AB181" s="68"/>
      <c r="AC181" s="68"/>
      <c r="AD181" s="68"/>
      <c r="AE181" s="68"/>
      <c r="AF181" s="197"/>
      <c r="AG181" s="197"/>
      <c r="AH181" s="197"/>
      <c r="AI181" s="197"/>
      <c r="AJ181" s="197"/>
      <c r="AK181" s="213"/>
      <c r="AL181" s="213"/>
      <c r="AM181" s="213"/>
      <c r="AN181" s="213"/>
      <c r="AO181" s="213"/>
      <c r="AP181" s="213"/>
      <c r="AQ181" s="213"/>
      <c r="AR181" s="213"/>
      <c r="AS181" s="197"/>
      <c r="AT181" s="197"/>
      <c r="AU181" s="225"/>
      <c r="AV181" s="225"/>
      <c r="AW181" s="225"/>
      <c r="AX181" s="225"/>
      <c r="AY181" s="225"/>
      <c r="AZ181" s="225"/>
      <c r="BA181" s="225"/>
      <c r="BB181" s="225"/>
      <c r="BC181" s="225"/>
      <c r="BD181" s="9"/>
    </row>
    <row r="182" spans="2:56" ht="5.15" customHeight="1" x14ac:dyDescent="0.2">
      <c r="B182" s="4"/>
      <c r="C182" s="201"/>
      <c r="D182" s="201"/>
      <c r="E182" s="201"/>
      <c r="F182" s="201"/>
      <c r="G182" s="201"/>
      <c r="H182" s="201"/>
      <c r="I182" s="201"/>
      <c r="J182" s="201"/>
      <c r="K182" s="201"/>
      <c r="L182" s="55"/>
      <c r="M182" s="55"/>
      <c r="N182" s="55"/>
      <c r="O182" s="55"/>
      <c r="P182" s="55"/>
      <c r="Q182" s="55"/>
      <c r="R182" s="55"/>
      <c r="S182" s="55"/>
      <c r="T182" s="197"/>
      <c r="U182" s="197"/>
      <c r="V182" s="68"/>
      <c r="W182" s="68"/>
      <c r="X182" s="68"/>
      <c r="Y182" s="68"/>
      <c r="Z182" s="68"/>
      <c r="AA182" s="68"/>
      <c r="AB182" s="68"/>
      <c r="AC182" s="68"/>
      <c r="AD182" s="68"/>
      <c r="AE182" s="68"/>
      <c r="AF182" s="197"/>
      <c r="AG182" s="197"/>
      <c r="AH182" s="197"/>
      <c r="AI182" s="197"/>
      <c r="AJ182" s="197"/>
      <c r="AK182" s="213"/>
      <c r="AL182" s="213"/>
      <c r="AM182" s="213"/>
      <c r="AN182" s="213"/>
      <c r="AO182" s="213"/>
      <c r="AP182" s="213"/>
      <c r="AQ182" s="213"/>
      <c r="AR182" s="213"/>
      <c r="AS182" s="197"/>
      <c r="AT182" s="197"/>
      <c r="AU182" s="225"/>
      <c r="AV182" s="225"/>
      <c r="AW182" s="225"/>
      <c r="AX182" s="225"/>
      <c r="AY182" s="225"/>
      <c r="AZ182" s="225"/>
      <c r="BA182" s="225"/>
      <c r="BB182" s="225"/>
      <c r="BC182" s="225"/>
      <c r="BD182" s="9"/>
    </row>
    <row r="183" spans="2:56" ht="11" x14ac:dyDescent="0.2">
      <c r="B183" s="72" t="s">
        <v>115</v>
      </c>
      <c r="C183" s="201"/>
      <c r="D183" s="201"/>
      <c r="E183" s="201"/>
      <c r="F183" s="201"/>
      <c r="G183" s="201"/>
      <c r="H183" s="201"/>
      <c r="I183" s="201"/>
      <c r="J183" s="201"/>
      <c r="K183" s="201"/>
      <c r="L183" s="55"/>
      <c r="M183" s="55"/>
      <c r="N183" s="55"/>
      <c r="O183" s="55"/>
      <c r="P183" s="55"/>
      <c r="Q183" s="55"/>
      <c r="R183" s="55"/>
      <c r="S183" s="55"/>
      <c r="T183" s="197"/>
      <c r="U183" s="197"/>
      <c r="V183" s="68"/>
      <c r="W183" s="133"/>
      <c r="X183" s="134"/>
      <c r="Y183" s="134"/>
      <c r="Z183" s="134"/>
      <c r="AA183" s="198"/>
      <c r="AB183" s="198"/>
      <c r="AC183" s="198"/>
      <c r="AD183" s="198"/>
      <c r="AE183" s="198"/>
      <c r="AF183" s="207"/>
      <c r="AG183" s="207"/>
      <c r="AH183" s="207"/>
      <c r="AI183" s="207"/>
      <c r="AJ183" s="207"/>
      <c r="AK183" s="207"/>
      <c r="AL183" s="207"/>
      <c r="AM183" s="207"/>
      <c r="AN183" s="198"/>
      <c r="AO183" s="198"/>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12</v>
      </c>
      <c r="U189" s="1117"/>
      <c r="V189" s="1117"/>
      <c r="W189" s="1117"/>
      <c r="X189" s="1117"/>
      <c r="Y189" s="1117"/>
      <c r="Z189" s="1117"/>
      <c r="AA189" s="1117"/>
      <c r="AB189" s="1117"/>
      <c r="AC189" s="1117"/>
      <c r="AD189" s="513" t="s">
        <v>8</v>
      </c>
      <c r="AE189" s="514"/>
      <c r="AF189" s="495" t="str">
        <f>IF(AF42="","",IF($X$175&gt;AF140,AF42,0))</f>
        <v/>
      </c>
      <c r="AG189" s="496"/>
      <c r="AH189" s="496"/>
      <c r="AI189" s="496"/>
      <c r="AJ189" s="496"/>
      <c r="AK189" s="496"/>
      <c r="AL189" s="496"/>
      <c r="AM189" s="496"/>
      <c r="AN189" s="496"/>
      <c r="AO189" s="496"/>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497"/>
      <c r="AG190" s="498"/>
      <c r="AH190" s="498"/>
      <c r="AI190" s="498"/>
      <c r="AJ190" s="498"/>
      <c r="AK190" s="498"/>
      <c r="AL190" s="498"/>
      <c r="AM190" s="498"/>
      <c r="AN190" s="498"/>
      <c r="AO190" s="498"/>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497"/>
      <c r="AG191" s="498"/>
      <c r="AH191" s="498"/>
      <c r="AI191" s="498"/>
      <c r="AJ191" s="498"/>
      <c r="AK191" s="498"/>
      <c r="AL191" s="498"/>
      <c r="AM191" s="498"/>
      <c r="AN191" s="498"/>
      <c r="AO191" s="498"/>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497"/>
      <c r="AG192" s="498"/>
      <c r="AH192" s="498"/>
      <c r="AI192" s="498"/>
      <c r="AJ192" s="498"/>
      <c r="AK192" s="498"/>
      <c r="AL192" s="498"/>
      <c r="AM192" s="498"/>
      <c r="AN192" s="498"/>
      <c r="AO192" s="498"/>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497"/>
      <c r="AG193" s="498"/>
      <c r="AH193" s="498"/>
      <c r="AI193" s="498"/>
      <c r="AJ193" s="498"/>
      <c r="AK193" s="498"/>
      <c r="AL193" s="498"/>
      <c r="AM193" s="498"/>
      <c r="AN193" s="498"/>
      <c r="AO193" s="498"/>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497"/>
      <c r="AG194" s="498"/>
      <c r="AH194" s="498"/>
      <c r="AI194" s="498"/>
      <c r="AJ194" s="498"/>
      <c r="AK194" s="498"/>
      <c r="AL194" s="498"/>
      <c r="AM194" s="498"/>
      <c r="AN194" s="498"/>
      <c r="AO194" s="498"/>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499"/>
      <c r="AG195" s="500"/>
      <c r="AH195" s="500"/>
      <c r="AI195" s="500"/>
      <c r="AJ195" s="500"/>
      <c r="AK195" s="500"/>
      <c r="AL195" s="500"/>
      <c r="AM195" s="500"/>
      <c r="AN195" s="500"/>
      <c r="AO195" s="500"/>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3648</v>
      </c>
      <c r="U196" s="1117"/>
      <c r="V196" s="1117"/>
      <c r="W196" s="1117"/>
      <c r="X196" s="1117"/>
      <c r="Y196" s="1117"/>
      <c r="Z196" s="1117"/>
      <c r="AA196" s="1117"/>
      <c r="AB196" s="1117"/>
      <c r="AC196" s="1117"/>
      <c r="AD196" s="513" t="s">
        <v>13</v>
      </c>
      <c r="AE196" s="514"/>
      <c r="AF196" s="495" t="str">
        <f>IF(AF42="","",AF140*AF189)</f>
        <v/>
      </c>
      <c r="AG196" s="496"/>
      <c r="AH196" s="496"/>
      <c r="AI196" s="496"/>
      <c r="AJ196" s="496"/>
      <c r="AK196" s="496"/>
      <c r="AL196" s="496"/>
      <c r="AM196" s="496"/>
      <c r="AN196" s="496"/>
      <c r="AO196" s="496"/>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497"/>
      <c r="AG197" s="498"/>
      <c r="AH197" s="498"/>
      <c r="AI197" s="498"/>
      <c r="AJ197" s="498"/>
      <c r="AK197" s="498"/>
      <c r="AL197" s="498"/>
      <c r="AM197" s="498"/>
      <c r="AN197" s="498"/>
      <c r="AO197" s="498"/>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497"/>
      <c r="AG198" s="498"/>
      <c r="AH198" s="498"/>
      <c r="AI198" s="498"/>
      <c r="AJ198" s="498"/>
      <c r="AK198" s="498"/>
      <c r="AL198" s="498"/>
      <c r="AM198" s="498"/>
      <c r="AN198" s="498"/>
      <c r="AO198" s="498"/>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497"/>
      <c r="AG199" s="498"/>
      <c r="AH199" s="498"/>
      <c r="AI199" s="498"/>
      <c r="AJ199" s="498"/>
      <c r="AK199" s="498"/>
      <c r="AL199" s="498"/>
      <c r="AM199" s="498"/>
      <c r="AN199" s="498"/>
      <c r="AO199" s="498"/>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497"/>
      <c r="AG200" s="498"/>
      <c r="AH200" s="498"/>
      <c r="AI200" s="498"/>
      <c r="AJ200" s="498"/>
      <c r="AK200" s="498"/>
      <c r="AL200" s="498"/>
      <c r="AM200" s="498"/>
      <c r="AN200" s="498"/>
      <c r="AO200" s="498"/>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499"/>
      <c r="AG201" s="500"/>
      <c r="AH201" s="500"/>
      <c r="AI201" s="500"/>
      <c r="AJ201" s="500"/>
      <c r="AK201" s="500"/>
      <c r="AL201" s="500"/>
      <c r="AM201" s="500"/>
      <c r="AN201" s="500"/>
      <c r="AO201" s="500"/>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1116">
        <f>IF($AS$30="","",SUM(T189,AF189,AR189))</f>
        <v>12</v>
      </c>
      <c r="AS203" s="1117"/>
      <c r="AT203" s="1117"/>
      <c r="AU203" s="1117"/>
      <c r="AV203" s="1117"/>
      <c r="AW203" s="1117"/>
      <c r="AX203" s="1117"/>
      <c r="AY203" s="1117"/>
      <c r="AZ203" s="1117"/>
      <c r="BA203" s="1117"/>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1118"/>
      <c r="AS204" s="1119"/>
      <c r="AT204" s="1119"/>
      <c r="AU204" s="1119"/>
      <c r="AV204" s="1119"/>
      <c r="AW204" s="1119"/>
      <c r="AX204" s="1119"/>
      <c r="AY204" s="1119"/>
      <c r="AZ204" s="1119"/>
      <c r="BA204" s="1119"/>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1118"/>
      <c r="AS205" s="1119"/>
      <c r="AT205" s="1119"/>
      <c r="AU205" s="1119"/>
      <c r="AV205" s="1119"/>
      <c r="AW205" s="1119"/>
      <c r="AX205" s="1119"/>
      <c r="AY205" s="1119"/>
      <c r="AZ205" s="1119"/>
      <c r="BA205" s="1119"/>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1118"/>
      <c r="AS206" s="1119"/>
      <c r="AT206" s="1119"/>
      <c r="AU206" s="1119"/>
      <c r="AV206" s="1119"/>
      <c r="AW206" s="1119"/>
      <c r="AX206" s="1119"/>
      <c r="AY206" s="1119"/>
      <c r="AZ206" s="1119"/>
      <c r="BA206" s="1119"/>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1118"/>
      <c r="AS207" s="1119"/>
      <c r="AT207" s="1119"/>
      <c r="AU207" s="1119"/>
      <c r="AV207" s="1119"/>
      <c r="AW207" s="1119"/>
      <c r="AX207" s="1119"/>
      <c r="AY207" s="1119"/>
      <c r="AZ207" s="1119"/>
      <c r="BA207" s="1119"/>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1120"/>
      <c r="AS208" s="1121"/>
      <c r="AT208" s="1121"/>
      <c r="AU208" s="1121"/>
      <c r="AV208" s="1121"/>
      <c r="AW208" s="1121"/>
      <c r="AX208" s="1121"/>
      <c r="AY208" s="1121"/>
      <c r="AZ208" s="1121"/>
      <c r="BA208" s="1121"/>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1116">
        <f>IF($AS$30="","",SUM(T196,AF196,AR196))</f>
        <v>3648</v>
      </c>
      <c r="AS209" s="1117"/>
      <c r="AT209" s="1117"/>
      <c r="AU209" s="1117"/>
      <c r="AV209" s="1117"/>
      <c r="AW209" s="1117"/>
      <c r="AX209" s="1117"/>
      <c r="AY209" s="1117"/>
      <c r="AZ209" s="1117"/>
      <c r="BA209" s="1117"/>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1118"/>
      <c r="AS210" s="1119"/>
      <c r="AT210" s="1119"/>
      <c r="AU210" s="1119"/>
      <c r="AV210" s="1119"/>
      <c r="AW210" s="1119"/>
      <c r="AX210" s="1119"/>
      <c r="AY210" s="1119"/>
      <c r="AZ210" s="1119"/>
      <c r="BA210" s="1119"/>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1118"/>
      <c r="AS211" s="1119"/>
      <c r="AT211" s="1119"/>
      <c r="AU211" s="1119"/>
      <c r="AV211" s="1119"/>
      <c r="AW211" s="1119"/>
      <c r="AX211" s="1119"/>
      <c r="AY211" s="1119"/>
      <c r="AZ211" s="1119"/>
      <c r="BA211" s="1119"/>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1118"/>
      <c r="AS212" s="1119"/>
      <c r="AT212" s="1119"/>
      <c r="AU212" s="1119"/>
      <c r="AV212" s="1119"/>
      <c r="AW212" s="1119"/>
      <c r="AX212" s="1119"/>
      <c r="AY212" s="1119"/>
      <c r="AZ212" s="1119"/>
      <c r="BA212" s="1119"/>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1118"/>
      <c r="AS213" s="1119"/>
      <c r="AT213" s="1119"/>
      <c r="AU213" s="1119"/>
      <c r="AV213" s="1119"/>
      <c r="AW213" s="1119"/>
      <c r="AX213" s="1119"/>
      <c r="AY213" s="1119"/>
      <c r="AZ213" s="1119"/>
      <c r="BA213" s="1119"/>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1120"/>
      <c r="AS214" s="1121"/>
      <c r="AT214" s="1121"/>
      <c r="AU214" s="1121"/>
      <c r="AV214" s="1121"/>
      <c r="AW214" s="1121"/>
      <c r="AX214" s="1121"/>
      <c r="AY214" s="1121"/>
      <c r="AZ214" s="1121"/>
      <c r="BA214" s="1121"/>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156348</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5"/>
      <c r="BB245" s="5"/>
      <c r="BC245" s="5"/>
      <c r="BD245" s="149"/>
    </row>
    <row r="246" spans="2:56" ht="5.15" customHeight="1" x14ac:dyDescent="0.2">
      <c r="B246" s="148"/>
      <c r="C246" s="78"/>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07"/>
      <c r="AU248" s="207"/>
      <c r="AV248" s="207"/>
      <c r="AW248" s="207"/>
      <c r="AX248" s="207"/>
      <c r="AY248" s="207"/>
      <c r="AZ248" s="207"/>
      <c r="BA248" s="207"/>
      <c r="BB248" s="214"/>
      <c r="BC248" s="204"/>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07"/>
      <c r="AU249" s="207"/>
      <c r="AV249" s="207"/>
      <c r="AW249" s="207"/>
      <c r="AX249" s="207"/>
      <c r="AY249" s="207"/>
      <c r="AZ249" s="207"/>
      <c r="BA249" s="207"/>
      <c r="BB249" s="214"/>
      <c r="BC249" s="204"/>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07"/>
      <c r="AU250" s="207"/>
      <c r="AV250" s="207"/>
      <c r="AW250" s="207"/>
      <c r="AX250" s="207"/>
      <c r="AY250" s="207"/>
      <c r="AZ250" s="207"/>
      <c r="BA250" s="207"/>
      <c r="BB250" s="214"/>
      <c r="BC250" s="204"/>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07"/>
      <c r="AU251" s="207"/>
      <c r="AV251" s="207"/>
      <c r="AW251" s="207"/>
      <c r="AX251" s="207"/>
      <c r="AY251" s="207"/>
      <c r="AZ251" s="207"/>
      <c r="BA251" s="207"/>
      <c r="BB251" s="214"/>
      <c r="BC251" s="204"/>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07"/>
      <c r="AU252" s="207"/>
      <c r="AV252" s="207"/>
      <c r="AW252" s="207"/>
      <c r="AX252" s="207"/>
      <c r="AY252" s="207"/>
      <c r="AZ252" s="207"/>
      <c r="BA252" s="207"/>
      <c r="BB252" s="214"/>
      <c r="BC252" s="204"/>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07"/>
      <c r="AU253" s="207"/>
      <c r="AV253" s="207"/>
      <c r="AW253" s="207"/>
      <c r="AX253" s="207"/>
      <c r="AY253" s="207"/>
      <c r="AZ253" s="207"/>
      <c r="BA253" s="207"/>
      <c r="BB253" s="214"/>
      <c r="BC253" s="204"/>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6">
    <mergeCell ref="B3:I6"/>
    <mergeCell ref="J3:O6"/>
    <mergeCell ref="P3:BD6"/>
    <mergeCell ref="C8:E8"/>
    <mergeCell ref="F8:H8"/>
    <mergeCell ref="I8:J8"/>
    <mergeCell ref="K8:M8"/>
    <mergeCell ref="N8:O8"/>
    <mergeCell ref="AK7:BD8"/>
    <mergeCell ref="C20:H22"/>
    <mergeCell ref="K20:M22"/>
    <mergeCell ref="O20:Y22"/>
    <mergeCell ref="AJ20:AM22"/>
    <mergeCell ref="AN20:AN22"/>
    <mergeCell ref="AO20:AR22"/>
    <mergeCell ref="S10:T14"/>
    <mergeCell ref="C10:E14"/>
    <mergeCell ref="F10:H14"/>
    <mergeCell ref="I10:J14"/>
    <mergeCell ref="K10:M14"/>
    <mergeCell ref="N10:O14"/>
    <mergeCell ref="P10:R14"/>
    <mergeCell ref="AB9:AH13"/>
    <mergeCell ref="AJ9:BC14"/>
    <mergeCell ref="AB14:AH22"/>
    <mergeCell ref="AJ15:AM19"/>
    <mergeCell ref="AN15:BC19"/>
    <mergeCell ref="AS20:AS22"/>
    <mergeCell ref="AT20:AW22"/>
    <mergeCell ref="AX20:AX22"/>
    <mergeCell ref="AY20:BB22"/>
    <mergeCell ref="BC20:BC22"/>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AT80:AV82"/>
    <mergeCell ref="C74:S76"/>
    <mergeCell ref="T74:AE77"/>
    <mergeCell ref="AF74:AQ77"/>
    <mergeCell ref="AR74:BC77"/>
    <mergeCell ref="C77:M79"/>
    <mergeCell ref="N77:S79"/>
    <mergeCell ref="V78:X79"/>
    <mergeCell ref="Y78:AE79"/>
    <mergeCell ref="AH78:AJ79"/>
    <mergeCell ref="AK78:AQ79"/>
    <mergeCell ref="AT78:AV79"/>
    <mergeCell ref="AW78:BC79"/>
    <mergeCell ref="AH83:AJ85"/>
    <mergeCell ref="AK83:AK85"/>
    <mergeCell ref="AL83:AP85"/>
    <mergeCell ref="C80:M82"/>
    <mergeCell ref="N80:R82"/>
    <mergeCell ref="S80:S82"/>
    <mergeCell ref="T80:U82"/>
    <mergeCell ref="V80:X82"/>
    <mergeCell ref="Y80:Y82"/>
    <mergeCell ref="Z80:AD82"/>
    <mergeCell ref="AE80:AE82"/>
    <mergeCell ref="AQ83:AQ85"/>
    <mergeCell ref="AR83:AS85"/>
    <mergeCell ref="AT83:AV85"/>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W86:AW88"/>
    <mergeCell ref="AX86:BB88"/>
    <mergeCell ref="BC86:BC88"/>
    <mergeCell ref="Z86:AD88"/>
    <mergeCell ref="AE86:AE88"/>
    <mergeCell ref="AF86:AG88"/>
    <mergeCell ref="AH86:AJ88"/>
    <mergeCell ref="AK86:AK88"/>
    <mergeCell ref="AL86:AP88"/>
    <mergeCell ref="C89:M91"/>
    <mergeCell ref="N89:R91"/>
    <mergeCell ref="S89:S91"/>
    <mergeCell ref="T89:U91"/>
    <mergeCell ref="V89:X91"/>
    <mergeCell ref="Y89:Y91"/>
    <mergeCell ref="AQ86:AQ88"/>
    <mergeCell ref="AR86:AS88"/>
    <mergeCell ref="AT86:AV88"/>
    <mergeCell ref="C86:M88"/>
    <mergeCell ref="N86:R88"/>
    <mergeCell ref="S86:S88"/>
    <mergeCell ref="T86:U88"/>
    <mergeCell ref="V86:X88"/>
    <mergeCell ref="Y86:Y88"/>
    <mergeCell ref="AQ89:AQ91"/>
    <mergeCell ref="AR89:AS91"/>
    <mergeCell ref="AT89:AV91"/>
    <mergeCell ref="AW89:AW91"/>
    <mergeCell ref="AX89:BB91"/>
    <mergeCell ref="BC89:BC91"/>
    <mergeCell ref="Z89:AD91"/>
    <mergeCell ref="AE89:AE91"/>
    <mergeCell ref="AF89:AG91"/>
    <mergeCell ref="AH89:AJ91"/>
    <mergeCell ref="AK89:AK91"/>
    <mergeCell ref="AL89:AP91"/>
    <mergeCell ref="AW92:AW94"/>
    <mergeCell ref="AX92:BB94"/>
    <mergeCell ref="BC92:BC94"/>
    <mergeCell ref="Z92:AD94"/>
    <mergeCell ref="AE92:AE94"/>
    <mergeCell ref="AF92:AG94"/>
    <mergeCell ref="AH92:AJ94"/>
    <mergeCell ref="AK92:AK94"/>
    <mergeCell ref="AL92:AP94"/>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5:AW97"/>
    <mergeCell ref="AX95:BB97"/>
    <mergeCell ref="BC95:BC97"/>
    <mergeCell ref="Z95:AD97"/>
    <mergeCell ref="AE95:AE97"/>
    <mergeCell ref="AF95:AG97"/>
    <mergeCell ref="AH95:AJ97"/>
    <mergeCell ref="AK95:AK97"/>
    <mergeCell ref="AL95:AP97"/>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AK163:BD165"/>
    <mergeCell ref="C167:Q172"/>
    <mergeCell ref="T167:Z172"/>
    <mergeCell ref="AA167:AH172"/>
    <mergeCell ref="AI167:AJ172"/>
    <mergeCell ref="AK167:AS172"/>
    <mergeCell ref="C126:K130"/>
    <mergeCell ref="L126:Q130"/>
    <mergeCell ref="R126:R130"/>
    <mergeCell ref="C131:K137"/>
    <mergeCell ref="L131:Q137"/>
    <mergeCell ref="R131:R137"/>
    <mergeCell ref="BC140:BC146"/>
    <mergeCell ref="AW148:BD148"/>
    <mergeCell ref="C140:S146"/>
    <mergeCell ref="T140:AD146"/>
    <mergeCell ref="AE140:AE146"/>
    <mergeCell ref="AF140:AP146"/>
    <mergeCell ref="AQ140:AQ146"/>
    <mergeCell ref="AR140:BB146"/>
    <mergeCell ref="B159:I162"/>
    <mergeCell ref="J159:O162"/>
    <mergeCell ref="P159:BD162"/>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D236:J238"/>
    <mergeCell ref="K236:Q238"/>
    <mergeCell ref="R236:X238"/>
    <mergeCell ref="Y236:AE238"/>
    <mergeCell ref="AF236:AL238"/>
    <mergeCell ref="AM236:AS238"/>
    <mergeCell ref="AT236:AZ238"/>
    <mergeCell ref="AZ239:AZ244"/>
    <mergeCell ref="C219:AF224"/>
    <mergeCell ref="AG219:AK224"/>
    <mergeCell ref="AL219:AS224"/>
    <mergeCell ref="AT219:AU224"/>
    <mergeCell ref="D229:BC231"/>
    <mergeCell ref="D233:S235"/>
    <mergeCell ref="AR248:AS253"/>
    <mergeCell ref="D248:I253"/>
    <mergeCell ref="J248:Q253"/>
    <mergeCell ref="R248:S253"/>
    <mergeCell ref="T248:AC253"/>
    <mergeCell ref="AD248:AI253"/>
    <mergeCell ref="AJ248:AQ253"/>
    <mergeCell ref="J239:J244"/>
    <mergeCell ref="Q239:Q244"/>
    <mergeCell ref="X239:X244"/>
    <mergeCell ref="AE239:AE244"/>
    <mergeCell ref="AL239:AL244"/>
    <mergeCell ref="AS239:AS244"/>
  </mergeCells>
  <phoneticPr fontId="2"/>
  <dataValidations count="15">
    <dataValidation allowBlank="1" showInputMessage="1" errorTitle="入力誤り" error="入力した割合が誤っています。_x000a_[キャンセル]をクリックして再入力してください。" sqref="T46:U49 AF46:AG49 AR46:AS49" xr:uid="{00000000-0002-0000-0300-000000000000}"/>
    <dataValidation type="whole" allowBlank="1" showInputMessage="1" showErrorMessage="1" errorTitle="入力誤り" error="入力した割合が誤っています。_x000a_[キャンセル]をクリックして再入力してください。" sqref="AH46 V46 AT46" xr:uid="{00000000-0002-0000-0300-000001000000}">
      <formula1>0</formula1>
      <formula2>10</formula2>
    </dataValidation>
    <dataValidation type="whole" allowBlank="1" showInputMessage="1" showErrorMessage="1" errorTitle="入力誤り" error="入力した日が誤っています。_x000a_[キャンセル]をクリックして再入力してください。" sqref="AA38:AC41 AM38:AO41 AY38:BA41" xr:uid="{00000000-0002-0000-0300-000002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300-000003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F42 AR42" xr:uid="{00000000-0002-0000-0300-000004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300-000005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300-000006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300-000007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300-000008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300-000009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300-00000A000000}">
      <formula1>"✓,　"</formula1>
    </dataValidation>
    <dataValidation imeMode="halfAlpha" allowBlank="1" showInputMessage="1" showErrorMessage="1" sqref="AO20:AR23 AT20:AW23 AY20:AY23 AZ20:BB36 P15:R16 K15:M16 F10:H16" xr:uid="{00000000-0002-0000-0300-00000B000000}"/>
    <dataValidation imeMode="hiragana" allowBlank="1" showInputMessage="1" showErrorMessage="1" sqref="M24:AA29" xr:uid="{00000000-0002-0000-0300-00000C000000}"/>
    <dataValidation type="decimal" allowBlank="1" showInputMessage="1" showErrorMessage="1" errorTitle="入力誤り" error="入力した支給割合が誤っています。_x000a_[キャンセル]をクリックして，１．０以下の数字を再入力してください。" sqref="V80:X82" xr:uid="{00000000-0002-0000-0300-00000D000000}">
      <formula1>0</formula1>
      <formula2>1</formula2>
    </dataValidation>
    <dataValidation type="decimal" imeMode="halfAlpha" allowBlank="1" showInputMessage="1" showErrorMessage="1" errorTitle="入力誤り" error="入力した支給割合が誤っています。_x000a_[キャンセル]をクリックして，１以下の数字を再入力してください。" sqref="V83:X103 AH80:AJ103 AT80:AV103" xr:uid="{00000000-0002-0000-0300-00000E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CV261"/>
  <sheetViews>
    <sheetView showGridLines="0" view="pageBreakPreview" zoomScale="130" zoomScaleNormal="130" zoomScaleSheetLayoutView="130" workbookViewId="0">
      <selection activeCell="J163" sqref="J163"/>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5">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15" customHeight="1" thickTop="1" x14ac:dyDescent="0.2">
      <c r="B3" s="1083" t="s">
        <v>177</v>
      </c>
      <c r="C3" s="1084"/>
      <c r="D3" s="1084"/>
      <c r="E3" s="1084"/>
      <c r="F3" s="1084"/>
      <c r="G3" s="1084"/>
      <c r="H3" s="1084"/>
      <c r="I3" s="1084"/>
      <c r="J3" s="1089" t="s">
        <v>147</v>
      </c>
      <c r="K3" s="1090"/>
      <c r="L3" s="1090"/>
      <c r="M3" s="1090"/>
      <c r="N3" s="1090"/>
      <c r="O3" s="1091"/>
      <c r="P3" s="1288" t="s">
        <v>182</v>
      </c>
      <c r="Q3" s="1348"/>
      <c r="R3" s="1348"/>
      <c r="S3" s="1348"/>
      <c r="T3" s="1348"/>
      <c r="U3" s="1348"/>
      <c r="V3" s="1348"/>
      <c r="W3" s="1348"/>
      <c r="X3" s="1348"/>
      <c r="Y3" s="1348"/>
      <c r="Z3" s="1348"/>
      <c r="AA3" s="1348"/>
      <c r="AB3" s="1348"/>
      <c r="AC3" s="1348"/>
      <c r="AD3" s="1348"/>
      <c r="AE3" s="1348"/>
      <c r="AF3" s="1348"/>
      <c r="AG3" s="1348"/>
      <c r="AH3" s="1348"/>
      <c r="AI3" s="1348"/>
      <c r="AJ3" s="1348"/>
      <c r="AK3" s="1348"/>
      <c r="AL3" s="1348" t="s">
        <v>213</v>
      </c>
      <c r="AM3" s="1348"/>
      <c r="AN3" s="1348"/>
      <c r="AO3" s="1348"/>
      <c r="AP3" s="1348"/>
      <c r="AQ3" s="1348"/>
      <c r="AR3" s="1348"/>
      <c r="AS3" s="1348"/>
      <c r="AT3" s="1348"/>
      <c r="AU3" s="1348"/>
      <c r="AV3" s="1348"/>
      <c r="AW3" s="1348"/>
      <c r="AX3" s="1348"/>
      <c r="AY3" s="1348"/>
      <c r="AZ3" s="1348"/>
      <c r="BA3" s="1348"/>
      <c r="BB3" s="1348"/>
      <c r="BC3" s="1348"/>
      <c r="BD3" s="1349"/>
      <c r="BE3" s="231"/>
    </row>
    <row r="4" spans="2:57" ht="5.15" customHeight="1" x14ac:dyDescent="0.2">
      <c r="B4" s="1085"/>
      <c r="C4" s="1086"/>
      <c r="D4" s="1086"/>
      <c r="E4" s="1086"/>
      <c r="F4" s="1086"/>
      <c r="G4" s="1086"/>
      <c r="H4" s="1086"/>
      <c r="I4" s="1086"/>
      <c r="J4" s="1092"/>
      <c r="K4" s="1093"/>
      <c r="L4" s="1093"/>
      <c r="M4" s="1093"/>
      <c r="N4" s="1093"/>
      <c r="O4" s="1094"/>
      <c r="P4" s="1354"/>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1"/>
      <c r="BE4" s="231"/>
    </row>
    <row r="5" spans="2:57" ht="4.5" customHeight="1" x14ac:dyDescent="0.2">
      <c r="B5" s="1085"/>
      <c r="C5" s="1086"/>
      <c r="D5" s="1086"/>
      <c r="E5" s="1086"/>
      <c r="F5" s="1086"/>
      <c r="G5" s="1086"/>
      <c r="H5" s="1086"/>
      <c r="I5" s="1086"/>
      <c r="J5" s="1092"/>
      <c r="K5" s="1093"/>
      <c r="L5" s="1093"/>
      <c r="M5" s="1093"/>
      <c r="N5" s="1093"/>
      <c r="O5" s="1094"/>
      <c r="P5" s="1354"/>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1"/>
      <c r="BE5" s="231"/>
    </row>
    <row r="6" spans="2:57" ht="4.5" customHeight="1" thickBot="1" x14ac:dyDescent="0.25">
      <c r="B6" s="1087"/>
      <c r="C6" s="1088"/>
      <c r="D6" s="1088"/>
      <c r="E6" s="1088"/>
      <c r="F6" s="1088"/>
      <c r="G6" s="1088"/>
      <c r="H6" s="1088"/>
      <c r="I6" s="1088"/>
      <c r="J6" s="1095"/>
      <c r="K6" s="1096"/>
      <c r="L6" s="1096"/>
      <c r="M6" s="1096"/>
      <c r="N6" s="1096"/>
      <c r="O6" s="1097"/>
      <c r="P6" s="1354"/>
      <c r="Q6" s="1350"/>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1"/>
      <c r="BE6" s="231"/>
    </row>
    <row r="7" spans="2:57" ht="5.15" customHeight="1" thickTop="1" x14ac:dyDescent="0.2">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8"/>
      <c r="AK7" s="264"/>
      <c r="AL7" s="1350" t="s">
        <v>214</v>
      </c>
      <c r="AM7" s="1350"/>
      <c r="AN7" s="1350"/>
      <c r="AO7" s="1350"/>
      <c r="AP7" s="1350"/>
      <c r="AQ7" s="1350"/>
      <c r="AR7" s="1350"/>
      <c r="AS7" s="1350"/>
      <c r="AT7" s="1350"/>
      <c r="AU7" s="1350"/>
      <c r="AV7" s="1350"/>
      <c r="AW7" s="1350"/>
      <c r="AX7" s="1350"/>
      <c r="AY7" s="1350"/>
      <c r="AZ7" s="1350"/>
      <c r="BA7" s="1350"/>
      <c r="BB7" s="1350"/>
      <c r="BC7" s="1350"/>
      <c r="BD7" s="1351"/>
    </row>
    <row r="8" spans="2:57" s="219" customFormat="1" ht="18" customHeight="1" thickBot="1" x14ac:dyDescent="0.25">
      <c r="B8" s="244"/>
      <c r="C8" s="349" t="s">
        <v>222</v>
      </c>
      <c r="D8" s="349"/>
      <c r="E8" s="478"/>
      <c r="F8" s="1269">
        <v>4</v>
      </c>
      <c r="G8" s="1270"/>
      <c r="H8" s="1271"/>
      <c r="I8" s="477" t="s">
        <v>10</v>
      </c>
      <c r="J8" s="349"/>
      <c r="K8" s="1269">
        <v>3</v>
      </c>
      <c r="L8" s="1270"/>
      <c r="M8" s="1271"/>
      <c r="N8" s="477" t="s">
        <v>9</v>
      </c>
      <c r="O8" s="349"/>
      <c r="P8" s="238" t="s">
        <v>152</v>
      </c>
      <c r="Q8" s="238"/>
      <c r="R8" s="238"/>
      <c r="S8" s="238"/>
      <c r="T8" s="238"/>
      <c r="U8" s="238"/>
      <c r="V8" s="238"/>
      <c r="W8" s="238"/>
      <c r="X8" s="238"/>
      <c r="Y8" s="238"/>
      <c r="Z8" s="238"/>
      <c r="AA8" s="238"/>
      <c r="AB8" s="238"/>
      <c r="AC8" s="238"/>
      <c r="AD8" s="238"/>
      <c r="AE8" s="238"/>
      <c r="AF8" s="238"/>
      <c r="AG8" s="238"/>
      <c r="AH8" s="238"/>
      <c r="AI8" s="238"/>
      <c r="AJ8" s="259"/>
      <c r="AK8" s="265"/>
      <c r="AL8" s="1352"/>
      <c r="AM8" s="1352"/>
      <c r="AN8" s="1352"/>
      <c r="AO8" s="1352"/>
      <c r="AP8" s="1352"/>
      <c r="AQ8" s="1352"/>
      <c r="AR8" s="1352"/>
      <c r="AS8" s="1352"/>
      <c r="AT8" s="1352"/>
      <c r="AU8" s="1352"/>
      <c r="AV8" s="1352"/>
      <c r="AW8" s="1352"/>
      <c r="AX8" s="1352"/>
      <c r="AY8" s="1352"/>
      <c r="AZ8" s="1352"/>
      <c r="BA8" s="1352"/>
      <c r="BB8" s="1352"/>
      <c r="BC8" s="1352"/>
      <c r="BD8" s="1353"/>
    </row>
    <row r="9" spans="2:57" ht="5.15" customHeight="1" thickTop="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1255">
        <v>4</v>
      </c>
      <c r="G10" s="1255"/>
      <c r="H10" s="1255"/>
      <c r="I10" s="349" t="s">
        <v>10</v>
      </c>
      <c r="J10" s="349"/>
      <c r="K10" s="1255">
        <v>4</v>
      </c>
      <c r="L10" s="1255"/>
      <c r="M10" s="1255"/>
      <c r="N10" s="349" t="s">
        <v>9</v>
      </c>
      <c r="O10" s="349"/>
      <c r="P10" s="1255">
        <v>5</v>
      </c>
      <c r="Q10" s="1255"/>
      <c r="R10" s="125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1255"/>
      <c r="G11" s="1255"/>
      <c r="H11" s="1255"/>
      <c r="I11" s="349"/>
      <c r="J11" s="349"/>
      <c r="K11" s="1255"/>
      <c r="L11" s="1255"/>
      <c r="M11" s="1255"/>
      <c r="N11" s="349"/>
      <c r="O11" s="349"/>
      <c r="P11" s="1255"/>
      <c r="Q11" s="1255"/>
      <c r="R11" s="125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1255"/>
      <c r="G12" s="1255"/>
      <c r="H12" s="1255"/>
      <c r="I12" s="349"/>
      <c r="J12" s="349"/>
      <c r="K12" s="1255"/>
      <c r="L12" s="1255"/>
      <c r="M12" s="1255"/>
      <c r="N12" s="349"/>
      <c r="O12" s="349"/>
      <c r="P12" s="1255"/>
      <c r="Q12" s="1255"/>
      <c r="R12" s="125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1255"/>
      <c r="G13" s="1255"/>
      <c r="H13" s="1255"/>
      <c r="I13" s="349"/>
      <c r="J13" s="349"/>
      <c r="K13" s="1255"/>
      <c r="L13" s="1255"/>
      <c r="M13" s="1255"/>
      <c r="N13" s="349"/>
      <c r="O13" s="349"/>
      <c r="P13" s="1255"/>
      <c r="Q13" s="1255"/>
      <c r="R13" s="125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1255"/>
      <c r="G14" s="1255"/>
      <c r="H14" s="1255"/>
      <c r="I14" s="349"/>
      <c r="J14" s="349"/>
      <c r="K14" s="1255"/>
      <c r="L14" s="1255"/>
      <c r="M14" s="1255"/>
      <c r="N14" s="349"/>
      <c r="O14" s="349"/>
      <c r="P14" s="1255"/>
      <c r="Q14" s="1255"/>
      <c r="R14" s="125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182" t="s">
        <v>144</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15" customHeight="1" x14ac:dyDescent="0.2">
      <c r="B24" s="244"/>
      <c r="C24" s="618" t="s">
        <v>2</v>
      </c>
      <c r="D24" s="348"/>
      <c r="E24" s="348"/>
      <c r="F24" s="348"/>
      <c r="G24" s="348"/>
      <c r="H24" s="476"/>
      <c r="I24" s="618" t="s">
        <v>0</v>
      </c>
      <c r="J24" s="348"/>
      <c r="K24" s="348"/>
      <c r="L24" s="1015"/>
      <c r="M24" s="1338" t="s">
        <v>159</v>
      </c>
      <c r="N24" s="1339"/>
      <c r="O24" s="1339"/>
      <c r="P24" s="1339"/>
      <c r="Q24" s="1339"/>
      <c r="R24" s="1339"/>
      <c r="S24" s="1339"/>
      <c r="T24" s="1339"/>
      <c r="U24" s="1339"/>
      <c r="V24" s="1339"/>
      <c r="W24" s="1339"/>
      <c r="X24" s="1339"/>
      <c r="Y24" s="1339"/>
      <c r="Z24" s="1339"/>
      <c r="AA24" s="1340"/>
      <c r="AB24" s="147"/>
      <c r="AC24" s="234"/>
      <c r="AD24" s="234"/>
      <c r="AE24" s="519" t="s">
        <v>209</v>
      </c>
      <c r="AF24" s="520"/>
      <c r="AG24" s="520"/>
      <c r="AH24" s="520"/>
      <c r="AI24" s="520"/>
      <c r="AJ24" s="520"/>
      <c r="AK24" s="520"/>
      <c r="AL24" s="520"/>
      <c r="AM24" s="520"/>
      <c r="AN24" s="520"/>
      <c r="AO24" s="521"/>
      <c r="AP24" s="1260">
        <v>590000</v>
      </c>
      <c r="AQ24" s="1261"/>
      <c r="AR24" s="1261"/>
      <c r="AS24" s="1261"/>
      <c r="AT24" s="1261"/>
      <c r="AU24" s="1261"/>
      <c r="AV24" s="1261"/>
      <c r="AW24" s="1262"/>
      <c r="AX24" s="477" t="s">
        <v>13</v>
      </c>
      <c r="AY24" s="349"/>
      <c r="AZ24" s="151"/>
      <c r="BA24" s="151"/>
      <c r="BB24" s="151"/>
      <c r="BC24" s="248"/>
      <c r="BD24" s="152"/>
    </row>
    <row r="25" spans="2:56" ht="5.15" customHeight="1" x14ac:dyDescent="0.2">
      <c r="B25" s="244"/>
      <c r="C25" s="477"/>
      <c r="D25" s="349"/>
      <c r="E25" s="349"/>
      <c r="F25" s="349"/>
      <c r="G25" s="349"/>
      <c r="H25" s="478"/>
      <c r="I25" s="477"/>
      <c r="J25" s="349"/>
      <c r="K25" s="349"/>
      <c r="L25" s="1016"/>
      <c r="M25" s="1341"/>
      <c r="N25" s="1342"/>
      <c r="O25" s="1342"/>
      <c r="P25" s="1342"/>
      <c r="Q25" s="1342"/>
      <c r="R25" s="1342"/>
      <c r="S25" s="1342"/>
      <c r="T25" s="1342"/>
      <c r="U25" s="1342"/>
      <c r="V25" s="1342"/>
      <c r="W25" s="1342"/>
      <c r="X25" s="1342"/>
      <c r="Y25" s="1342"/>
      <c r="Z25" s="1342"/>
      <c r="AA25" s="1343"/>
      <c r="AB25" s="147"/>
      <c r="AC25" s="234"/>
      <c r="AD25" s="234"/>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48"/>
      <c r="BD25" s="152"/>
    </row>
    <row r="26" spans="2:56" ht="4.5" customHeight="1" x14ac:dyDescent="0.2">
      <c r="B26" s="244"/>
      <c r="C26" s="477"/>
      <c r="D26" s="349"/>
      <c r="E26" s="349"/>
      <c r="F26" s="349"/>
      <c r="G26" s="349"/>
      <c r="H26" s="478"/>
      <c r="I26" s="477"/>
      <c r="J26" s="349"/>
      <c r="K26" s="349"/>
      <c r="L26" s="1016"/>
      <c r="M26" s="1341"/>
      <c r="N26" s="1342"/>
      <c r="O26" s="1342"/>
      <c r="P26" s="1342"/>
      <c r="Q26" s="1342"/>
      <c r="R26" s="1342"/>
      <c r="S26" s="1342"/>
      <c r="T26" s="1342"/>
      <c r="U26" s="1342"/>
      <c r="V26" s="1342"/>
      <c r="W26" s="1342"/>
      <c r="X26" s="1342"/>
      <c r="Y26" s="1342"/>
      <c r="Z26" s="1342"/>
      <c r="AA26" s="1343"/>
      <c r="AB26" s="161"/>
      <c r="AC26" s="234"/>
      <c r="AD26" s="234"/>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48"/>
      <c r="BD26" s="152"/>
    </row>
    <row r="27" spans="2:56" ht="5.15" customHeight="1" x14ac:dyDescent="0.2">
      <c r="B27" s="244"/>
      <c r="C27" s="477" t="s">
        <v>3</v>
      </c>
      <c r="D27" s="349"/>
      <c r="E27" s="349"/>
      <c r="F27" s="349"/>
      <c r="G27" s="349"/>
      <c r="H27" s="478"/>
      <c r="I27" s="477"/>
      <c r="J27" s="349"/>
      <c r="K27" s="349"/>
      <c r="L27" s="1016"/>
      <c r="M27" s="1341"/>
      <c r="N27" s="1342"/>
      <c r="O27" s="1342"/>
      <c r="P27" s="1342"/>
      <c r="Q27" s="1342"/>
      <c r="R27" s="1342"/>
      <c r="S27" s="1342"/>
      <c r="T27" s="1342"/>
      <c r="U27" s="1342"/>
      <c r="V27" s="1342"/>
      <c r="W27" s="1342"/>
      <c r="X27" s="1342"/>
      <c r="Y27" s="1342"/>
      <c r="Z27" s="1342"/>
      <c r="AA27" s="1343"/>
      <c r="AB27" s="161"/>
      <c r="AC27" s="234"/>
      <c r="AD27" s="234"/>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48"/>
      <c r="BD27" s="152"/>
    </row>
    <row r="28" spans="2:56" ht="4.5" customHeight="1" x14ac:dyDescent="0.2">
      <c r="B28" s="244"/>
      <c r="C28" s="477"/>
      <c r="D28" s="349"/>
      <c r="E28" s="349"/>
      <c r="F28" s="349"/>
      <c r="G28" s="349"/>
      <c r="H28" s="478"/>
      <c r="I28" s="477"/>
      <c r="J28" s="349"/>
      <c r="K28" s="349"/>
      <c r="L28" s="1016"/>
      <c r="M28" s="1341"/>
      <c r="N28" s="1342"/>
      <c r="O28" s="1342"/>
      <c r="P28" s="1342"/>
      <c r="Q28" s="1342"/>
      <c r="R28" s="1342"/>
      <c r="S28" s="1342"/>
      <c r="T28" s="1342"/>
      <c r="U28" s="1342"/>
      <c r="V28" s="1342"/>
      <c r="W28" s="1342"/>
      <c r="X28" s="1342"/>
      <c r="Y28" s="1342"/>
      <c r="Z28" s="1342"/>
      <c r="AA28" s="1343"/>
      <c r="AB28" s="161"/>
      <c r="AC28" s="234"/>
      <c r="AD28" s="234"/>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48"/>
      <c r="BD28" s="152"/>
    </row>
    <row r="29" spans="2:56" ht="5.15" customHeight="1" x14ac:dyDescent="0.2">
      <c r="B29" s="244"/>
      <c r="C29" s="479"/>
      <c r="D29" s="350"/>
      <c r="E29" s="350"/>
      <c r="F29" s="350"/>
      <c r="G29" s="350"/>
      <c r="H29" s="480"/>
      <c r="I29" s="479"/>
      <c r="J29" s="350"/>
      <c r="K29" s="350"/>
      <c r="L29" s="1017"/>
      <c r="M29" s="1344"/>
      <c r="N29" s="1345"/>
      <c r="O29" s="1345"/>
      <c r="P29" s="1345"/>
      <c r="Q29" s="1345"/>
      <c r="R29" s="1345"/>
      <c r="S29" s="1345"/>
      <c r="T29" s="1345"/>
      <c r="U29" s="1345"/>
      <c r="V29" s="1345"/>
      <c r="W29" s="1345"/>
      <c r="X29" s="1345"/>
      <c r="Y29" s="1345"/>
      <c r="Z29" s="1345"/>
      <c r="AA29" s="1346"/>
      <c r="AB29" s="162"/>
      <c r="AC29" s="162"/>
      <c r="AD29" s="234"/>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48"/>
      <c r="BD29" s="152"/>
    </row>
    <row r="30" spans="2:56" ht="5.15" customHeight="1" x14ac:dyDescent="0.2">
      <c r="B30" s="244"/>
      <c r="C30" s="375" t="s">
        <v>4</v>
      </c>
      <c r="D30" s="376"/>
      <c r="E30" s="376"/>
      <c r="F30" s="376"/>
      <c r="G30" s="376"/>
      <c r="H30" s="377"/>
      <c r="I30" s="1331" t="s">
        <v>158</v>
      </c>
      <c r="J30" s="1332"/>
      <c r="K30" s="1332"/>
      <c r="L30" s="1332"/>
      <c r="M30" s="1332"/>
      <c r="N30" s="1332"/>
      <c r="O30" s="1332"/>
      <c r="P30" s="1332"/>
      <c r="Q30" s="1332"/>
      <c r="R30" s="1332"/>
      <c r="S30" s="1332"/>
      <c r="T30" s="1332"/>
      <c r="U30" s="1332"/>
      <c r="V30" s="1332"/>
      <c r="W30" s="1332"/>
      <c r="X30" s="1332"/>
      <c r="Y30" s="1332"/>
      <c r="Z30" s="1332"/>
      <c r="AA30" s="1333"/>
      <c r="AB30" s="162"/>
      <c r="AC30" s="162"/>
      <c r="AD30" s="234"/>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48"/>
      <c r="BD30" s="152"/>
    </row>
    <row r="31" spans="2:56" ht="4.5" customHeight="1" x14ac:dyDescent="0.2">
      <c r="B31" s="244"/>
      <c r="C31" s="378"/>
      <c r="D31" s="379"/>
      <c r="E31" s="379"/>
      <c r="F31" s="379"/>
      <c r="G31" s="379"/>
      <c r="H31" s="380"/>
      <c r="I31" s="1334"/>
      <c r="J31" s="1255"/>
      <c r="K31" s="1255"/>
      <c r="L31" s="1255"/>
      <c r="M31" s="1255"/>
      <c r="N31" s="1255"/>
      <c r="O31" s="1255"/>
      <c r="P31" s="1255"/>
      <c r="Q31" s="1255"/>
      <c r="R31" s="1255"/>
      <c r="S31" s="1255"/>
      <c r="T31" s="1255"/>
      <c r="U31" s="1255"/>
      <c r="V31" s="1255"/>
      <c r="W31" s="1255"/>
      <c r="X31" s="1255"/>
      <c r="Y31" s="1255"/>
      <c r="Z31" s="1255"/>
      <c r="AA31" s="1335"/>
      <c r="AB31" s="162"/>
      <c r="AC31" s="162"/>
      <c r="AD31" s="234"/>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48"/>
      <c r="BD31" s="152"/>
    </row>
    <row r="32" spans="2:56" ht="5.15" customHeight="1" x14ac:dyDescent="0.2">
      <c r="B32" s="244"/>
      <c r="C32" s="378"/>
      <c r="D32" s="379"/>
      <c r="E32" s="379"/>
      <c r="F32" s="379"/>
      <c r="G32" s="379"/>
      <c r="H32" s="380"/>
      <c r="I32" s="1334"/>
      <c r="J32" s="1255"/>
      <c r="K32" s="1255"/>
      <c r="L32" s="1255"/>
      <c r="M32" s="1255"/>
      <c r="N32" s="1255"/>
      <c r="O32" s="1255"/>
      <c r="P32" s="1255"/>
      <c r="Q32" s="1255"/>
      <c r="R32" s="1255"/>
      <c r="S32" s="1255"/>
      <c r="T32" s="1255"/>
      <c r="U32" s="1255"/>
      <c r="V32" s="1255"/>
      <c r="W32" s="1255"/>
      <c r="X32" s="1255"/>
      <c r="Y32" s="1255"/>
      <c r="Z32" s="1255"/>
      <c r="AA32" s="1335"/>
      <c r="AB32" s="162"/>
      <c r="AC32" s="162"/>
      <c r="AD32" s="234"/>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48"/>
      <c r="BD32" s="152"/>
    </row>
    <row r="33" spans="2:100" ht="5.15" customHeight="1" x14ac:dyDescent="0.2">
      <c r="B33" s="244"/>
      <c r="C33" s="378"/>
      <c r="D33" s="379"/>
      <c r="E33" s="379"/>
      <c r="F33" s="379"/>
      <c r="G33" s="379"/>
      <c r="H33" s="380"/>
      <c r="I33" s="1334"/>
      <c r="J33" s="1255"/>
      <c r="K33" s="1255"/>
      <c r="L33" s="1255"/>
      <c r="M33" s="1255"/>
      <c r="N33" s="1255"/>
      <c r="O33" s="1255"/>
      <c r="P33" s="1255"/>
      <c r="Q33" s="1255"/>
      <c r="R33" s="1255"/>
      <c r="S33" s="1255"/>
      <c r="T33" s="1255"/>
      <c r="U33" s="1255"/>
      <c r="V33" s="1255"/>
      <c r="W33" s="1255"/>
      <c r="X33" s="1255"/>
      <c r="Y33" s="1255"/>
      <c r="Z33" s="1255"/>
      <c r="AA33" s="1335"/>
      <c r="AB33" s="162"/>
      <c r="AC33" s="162"/>
      <c r="AD33" s="234"/>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48"/>
      <c r="BD33" s="152"/>
    </row>
    <row r="34" spans="2:100" ht="5.15" customHeight="1" x14ac:dyDescent="0.2">
      <c r="B34" s="244"/>
      <c r="C34" s="378"/>
      <c r="D34" s="379"/>
      <c r="E34" s="379"/>
      <c r="F34" s="379"/>
      <c r="G34" s="379"/>
      <c r="H34" s="380"/>
      <c r="I34" s="1334"/>
      <c r="J34" s="1255"/>
      <c r="K34" s="1255"/>
      <c r="L34" s="1255"/>
      <c r="M34" s="1255"/>
      <c r="N34" s="1255"/>
      <c r="O34" s="1255"/>
      <c r="P34" s="1255"/>
      <c r="Q34" s="1255"/>
      <c r="R34" s="1255"/>
      <c r="S34" s="1255"/>
      <c r="T34" s="1255"/>
      <c r="U34" s="1255"/>
      <c r="V34" s="1255"/>
      <c r="W34" s="1255"/>
      <c r="X34" s="1255"/>
      <c r="Y34" s="1255"/>
      <c r="Z34" s="1255"/>
      <c r="AA34" s="1335"/>
      <c r="AB34" s="162"/>
      <c r="AC34" s="162"/>
      <c r="AD34" s="234"/>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48"/>
      <c r="BD34" s="152"/>
    </row>
    <row r="35" spans="2:100" ht="5.15" customHeight="1" x14ac:dyDescent="0.2">
      <c r="B35" s="244"/>
      <c r="C35" s="381"/>
      <c r="D35" s="382"/>
      <c r="E35" s="382"/>
      <c r="F35" s="382"/>
      <c r="G35" s="382"/>
      <c r="H35" s="383"/>
      <c r="I35" s="1336"/>
      <c r="J35" s="1258"/>
      <c r="K35" s="1258"/>
      <c r="L35" s="1258"/>
      <c r="M35" s="1258"/>
      <c r="N35" s="1258"/>
      <c r="O35" s="1258"/>
      <c r="P35" s="1258"/>
      <c r="Q35" s="1258"/>
      <c r="R35" s="1258"/>
      <c r="S35" s="1258"/>
      <c r="T35" s="1258"/>
      <c r="U35" s="1258"/>
      <c r="V35" s="1258"/>
      <c r="W35" s="1258"/>
      <c r="X35" s="1258"/>
      <c r="Y35" s="1258"/>
      <c r="Z35" s="1258"/>
      <c r="AA35" s="1337"/>
      <c r="AB35" s="162"/>
      <c r="AC35" s="162"/>
      <c r="AD35" s="234"/>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48"/>
      <c r="BD35" s="152"/>
    </row>
    <row r="36" spans="2:100" s="163" customFormat="1" ht="5.15" customHeight="1" x14ac:dyDescent="0.2">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3.5" thickBot="1" x14ac:dyDescent="0.25">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16</v>
      </c>
      <c r="AB38" s="1252"/>
      <c r="AC38" s="1253"/>
      <c r="AD38" s="575" t="s">
        <v>8</v>
      </c>
      <c r="AE38" s="121"/>
      <c r="AF38" s="1027" t="s">
        <v>103</v>
      </c>
      <c r="AG38" s="1028"/>
      <c r="AH38" s="1251">
        <v>17</v>
      </c>
      <c r="AI38" s="1252"/>
      <c r="AJ38" s="1253"/>
      <c r="AK38" s="575" t="s">
        <v>8</v>
      </c>
      <c r="AL38" s="575" t="s">
        <v>101</v>
      </c>
      <c r="AM38" s="1251">
        <v>31</v>
      </c>
      <c r="AN38" s="1252"/>
      <c r="AO38" s="1253"/>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37"/>
      <c r="AF39" s="1029"/>
      <c r="AG39" s="1030"/>
      <c r="AH39" s="1254"/>
      <c r="AI39" s="1255"/>
      <c r="AJ39" s="1256"/>
      <c r="AK39" s="379"/>
      <c r="AL39" s="379"/>
      <c r="AM39" s="1254"/>
      <c r="AN39" s="1255"/>
      <c r="AO39" s="1256"/>
      <c r="AP39" s="379"/>
      <c r="AQ39" s="237"/>
      <c r="AR39" s="1029"/>
      <c r="AS39" s="1030"/>
      <c r="AT39" s="1041"/>
      <c r="AU39" s="1042"/>
      <c r="AV39" s="1043"/>
      <c r="AW39" s="379"/>
      <c r="AX39" s="379"/>
      <c r="AY39" s="1041"/>
      <c r="AZ39" s="1042"/>
      <c r="BA39" s="1043"/>
      <c r="BB39" s="379"/>
      <c r="BC39" s="237"/>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37"/>
      <c r="AF40" s="1029"/>
      <c r="AG40" s="1030"/>
      <c r="AH40" s="1254"/>
      <c r="AI40" s="1255"/>
      <c r="AJ40" s="1256"/>
      <c r="AK40" s="379"/>
      <c r="AL40" s="379"/>
      <c r="AM40" s="1254"/>
      <c r="AN40" s="1255"/>
      <c r="AO40" s="1256"/>
      <c r="AP40" s="379"/>
      <c r="AQ40" s="237"/>
      <c r="AR40" s="1029"/>
      <c r="AS40" s="1030"/>
      <c r="AT40" s="1041"/>
      <c r="AU40" s="1042"/>
      <c r="AV40" s="1043"/>
      <c r="AW40" s="379"/>
      <c r="AX40" s="379"/>
      <c r="AY40" s="1041"/>
      <c r="AZ40" s="1042"/>
      <c r="BA40" s="1043"/>
      <c r="BB40" s="379"/>
      <c r="BC40" s="237"/>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257"/>
      <c r="AI41" s="1258"/>
      <c r="AJ41" s="1259"/>
      <c r="AK41" s="382"/>
      <c r="AL41" s="382"/>
      <c r="AM41" s="1257"/>
      <c r="AN41" s="1258"/>
      <c r="AO41" s="1259"/>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12</v>
      </c>
      <c r="U42" s="1234"/>
      <c r="V42" s="1234"/>
      <c r="W42" s="1234"/>
      <c r="X42" s="1234"/>
      <c r="Y42" s="1234"/>
      <c r="Z42" s="1234"/>
      <c r="AA42" s="1234"/>
      <c r="AB42" s="1234"/>
      <c r="AC42" s="1235"/>
      <c r="AD42" s="1025" t="s">
        <v>8</v>
      </c>
      <c r="AE42" s="991"/>
      <c r="AF42" s="1233">
        <v>11</v>
      </c>
      <c r="AG42" s="1234"/>
      <c r="AH42" s="1234"/>
      <c r="AI42" s="1234"/>
      <c r="AJ42" s="1234"/>
      <c r="AK42" s="1234"/>
      <c r="AL42" s="1234"/>
      <c r="AM42" s="1234"/>
      <c r="AN42" s="1234"/>
      <c r="AO42" s="1235"/>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36"/>
      <c r="AG43" s="1237"/>
      <c r="AH43" s="1237"/>
      <c r="AI43" s="1237"/>
      <c r="AJ43" s="1237"/>
      <c r="AK43" s="1237"/>
      <c r="AL43" s="1237"/>
      <c r="AM43" s="1237"/>
      <c r="AN43" s="1237"/>
      <c r="AO43" s="1238"/>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36"/>
      <c r="AG44" s="1237"/>
      <c r="AH44" s="1237"/>
      <c r="AI44" s="1237"/>
      <c r="AJ44" s="1237"/>
      <c r="AK44" s="1237"/>
      <c r="AL44" s="1237"/>
      <c r="AM44" s="1237"/>
      <c r="AN44" s="1237"/>
      <c r="AO44" s="1238"/>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39"/>
      <c r="AG45" s="1240"/>
      <c r="AH45" s="1240"/>
      <c r="AI45" s="1240"/>
      <c r="AJ45" s="1240"/>
      <c r="AK45" s="1240"/>
      <c r="AL45" s="1240"/>
      <c r="AM45" s="1240"/>
      <c r="AN45" s="1240"/>
      <c r="AO45" s="1241"/>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10</v>
      </c>
      <c r="W46" s="1221"/>
      <c r="X46" s="1221"/>
      <c r="Y46" s="1221"/>
      <c r="Z46" s="1221"/>
      <c r="AA46" s="1221"/>
      <c r="AB46" s="1221"/>
      <c r="AC46" s="1222"/>
      <c r="AD46" s="1025" t="s">
        <v>90</v>
      </c>
      <c r="AE46" s="991"/>
      <c r="AF46" s="764"/>
      <c r="AG46" s="765"/>
      <c r="AH46" s="1221">
        <v>8</v>
      </c>
      <c r="AI46" s="1221"/>
      <c r="AJ46" s="1221"/>
      <c r="AK46" s="1221"/>
      <c r="AL46" s="1221"/>
      <c r="AM46" s="1221"/>
      <c r="AN46" s="1221"/>
      <c r="AO46" s="1222"/>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3"/>
      <c r="AI47" s="1223"/>
      <c r="AJ47" s="1223"/>
      <c r="AK47" s="1223"/>
      <c r="AL47" s="1223"/>
      <c r="AM47" s="1223"/>
      <c r="AN47" s="1223"/>
      <c r="AO47" s="1224"/>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3"/>
      <c r="AI48" s="1223"/>
      <c r="AJ48" s="1223"/>
      <c r="AK48" s="1223"/>
      <c r="AL48" s="1223"/>
      <c r="AM48" s="1223"/>
      <c r="AN48" s="1223"/>
      <c r="AO48" s="1224"/>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25"/>
      <c r="AI49" s="1225"/>
      <c r="AJ49" s="1225"/>
      <c r="AK49" s="1225"/>
      <c r="AL49" s="1225"/>
      <c r="AM49" s="1225"/>
      <c r="AN49" s="1225"/>
      <c r="AO49" s="1226"/>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188</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1260">
        <v>402600</v>
      </c>
      <c r="O56" s="1261"/>
      <c r="P56" s="1261"/>
      <c r="Q56" s="1261"/>
      <c r="R56" s="1261"/>
      <c r="S56" s="451" t="s">
        <v>13</v>
      </c>
      <c r="T56" s="1358">
        <f>IF($T$42="","",IF(N56="","",ROUNDDOWN(N56*$V$46/10*$T$42/$AS$30,0)))</f>
        <v>210052</v>
      </c>
      <c r="U56" s="1359"/>
      <c r="V56" s="1359"/>
      <c r="W56" s="1359"/>
      <c r="X56" s="1359"/>
      <c r="Y56" s="1359"/>
      <c r="Z56" s="1359"/>
      <c r="AA56" s="1359"/>
      <c r="AB56" s="1359"/>
      <c r="AC56" s="1359"/>
      <c r="AD56" s="1359"/>
      <c r="AE56" s="1324" t="s">
        <v>13</v>
      </c>
      <c r="AF56" s="1358">
        <f>IF($AF$42="","",IF(N56="","",ROUNDDOWN(N56*$AH$46/10*$AF$42/$AS$30,0)))</f>
        <v>154038</v>
      </c>
      <c r="AG56" s="1359"/>
      <c r="AH56" s="1359"/>
      <c r="AI56" s="1359"/>
      <c r="AJ56" s="1359"/>
      <c r="AK56" s="1359"/>
      <c r="AL56" s="1359"/>
      <c r="AM56" s="1359"/>
      <c r="AN56" s="1359"/>
      <c r="AO56" s="1359"/>
      <c r="AP56" s="1359"/>
      <c r="AQ56" s="1315" t="s">
        <v>13</v>
      </c>
      <c r="AR56" s="1319" t="str">
        <f>IF($AR$42="","",IF(N56="","",ROUNDDOWN(N56*$AT$46/10*$AR$42/$AS$30,0)))</f>
        <v/>
      </c>
      <c r="AS56" s="1319"/>
      <c r="AT56" s="1319"/>
      <c r="AU56" s="1319"/>
      <c r="AV56" s="1319"/>
      <c r="AW56" s="1319"/>
      <c r="AX56" s="1319"/>
      <c r="AY56" s="1319"/>
      <c r="AZ56" s="1319"/>
      <c r="BA56" s="1319"/>
      <c r="BB56" s="1319"/>
      <c r="BC56" s="451" t="s">
        <v>13</v>
      </c>
      <c r="BD56" s="9"/>
    </row>
    <row r="57" spans="2:65" ht="5.15" customHeight="1" x14ac:dyDescent="0.2">
      <c r="B57" s="4"/>
      <c r="C57" s="1000"/>
      <c r="D57" s="1001"/>
      <c r="E57" s="1001"/>
      <c r="F57" s="1001"/>
      <c r="G57" s="1001"/>
      <c r="H57" s="1001"/>
      <c r="I57" s="1001"/>
      <c r="J57" s="1001"/>
      <c r="K57" s="1001"/>
      <c r="L57" s="1001"/>
      <c r="M57" s="1002"/>
      <c r="N57" s="1263"/>
      <c r="O57" s="1264"/>
      <c r="P57" s="1264"/>
      <c r="Q57" s="1264"/>
      <c r="R57" s="1264"/>
      <c r="S57" s="452"/>
      <c r="T57" s="1360"/>
      <c r="U57" s="1361"/>
      <c r="V57" s="1361"/>
      <c r="W57" s="1361"/>
      <c r="X57" s="1361"/>
      <c r="Y57" s="1361"/>
      <c r="Z57" s="1361"/>
      <c r="AA57" s="1361"/>
      <c r="AB57" s="1361"/>
      <c r="AC57" s="1361"/>
      <c r="AD57" s="1361"/>
      <c r="AE57" s="1325"/>
      <c r="AF57" s="1360"/>
      <c r="AG57" s="1361"/>
      <c r="AH57" s="1361"/>
      <c r="AI57" s="1361"/>
      <c r="AJ57" s="1361"/>
      <c r="AK57" s="1361"/>
      <c r="AL57" s="1361"/>
      <c r="AM57" s="1361"/>
      <c r="AN57" s="1361"/>
      <c r="AO57" s="1361"/>
      <c r="AP57" s="1361"/>
      <c r="AQ57" s="1316"/>
      <c r="AR57" s="1321"/>
      <c r="AS57" s="1321"/>
      <c r="AT57" s="1321"/>
      <c r="AU57" s="1321"/>
      <c r="AV57" s="1321"/>
      <c r="AW57" s="1321"/>
      <c r="AX57" s="1321"/>
      <c r="AY57" s="1321"/>
      <c r="AZ57" s="1321"/>
      <c r="BA57" s="1321"/>
      <c r="BB57" s="1321"/>
      <c r="BC57" s="452"/>
      <c r="BD57" s="9"/>
    </row>
    <row r="58" spans="2:65" ht="5.15" customHeight="1" x14ac:dyDescent="0.2">
      <c r="B58" s="4"/>
      <c r="C58" s="1003"/>
      <c r="D58" s="1004"/>
      <c r="E58" s="1004"/>
      <c r="F58" s="1004"/>
      <c r="G58" s="1004"/>
      <c r="H58" s="1004"/>
      <c r="I58" s="1004"/>
      <c r="J58" s="1004"/>
      <c r="K58" s="1004"/>
      <c r="L58" s="1004"/>
      <c r="M58" s="1005"/>
      <c r="N58" s="1266"/>
      <c r="O58" s="1267"/>
      <c r="P58" s="1267"/>
      <c r="Q58" s="1267"/>
      <c r="R58" s="1267"/>
      <c r="S58" s="453"/>
      <c r="T58" s="1364"/>
      <c r="U58" s="1365"/>
      <c r="V58" s="1365"/>
      <c r="W58" s="1365"/>
      <c r="X58" s="1365"/>
      <c r="Y58" s="1365"/>
      <c r="Z58" s="1365"/>
      <c r="AA58" s="1365"/>
      <c r="AB58" s="1365"/>
      <c r="AC58" s="1365"/>
      <c r="AD58" s="1365"/>
      <c r="AE58" s="1329"/>
      <c r="AF58" s="1364"/>
      <c r="AG58" s="1365"/>
      <c r="AH58" s="1365"/>
      <c r="AI58" s="1365"/>
      <c r="AJ58" s="1365"/>
      <c r="AK58" s="1365"/>
      <c r="AL58" s="1365"/>
      <c r="AM58" s="1365"/>
      <c r="AN58" s="1365"/>
      <c r="AO58" s="1365"/>
      <c r="AP58" s="1365"/>
      <c r="AQ58" s="1330"/>
      <c r="AR58" s="1328"/>
      <c r="AS58" s="1328"/>
      <c r="AT58" s="1328"/>
      <c r="AU58" s="1328"/>
      <c r="AV58" s="1328"/>
      <c r="AW58" s="1328"/>
      <c r="AX58" s="1328"/>
      <c r="AY58" s="1328"/>
      <c r="AZ58" s="1328"/>
      <c r="BA58" s="1328"/>
      <c r="BB58" s="1328"/>
      <c r="BC58" s="453"/>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358" t="str">
        <f t="shared" ref="T59" si="0">IF($T$42="","",IF(N59="","",ROUNDDOWN(N59*$V$46/10*$T$42/$AS$30,0)))</f>
        <v/>
      </c>
      <c r="U59" s="1359"/>
      <c r="V59" s="1359"/>
      <c r="W59" s="1359"/>
      <c r="X59" s="1359"/>
      <c r="Y59" s="1359"/>
      <c r="Z59" s="1359"/>
      <c r="AA59" s="1359"/>
      <c r="AB59" s="1359"/>
      <c r="AC59" s="1359"/>
      <c r="AD59" s="1359"/>
      <c r="AE59" s="1324" t="s">
        <v>13</v>
      </c>
      <c r="AF59" s="1358" t="str">
        <f t="shared" ref="AF59" si="1">IF($AF$42="","",IF(N59="","",ROUNDDOWN(N59*$AH$46/10*$AF$42/$AS$30,0)))</f>
        <v/>
      </c>
      <c r="AG59" s="1359"/>
      <c r="AH59" s="1359"/>
      <c r="AI59" s="1359"/>
      <c r="AJ59" s="1359"/>
      <c r="AK59" s="1359"/>
      <c r="AL59" s="1359"/>
      <c r="AM59" s="1359"/>
      <c r="AN59" s="1359"/>
      <c r="AO59" s="1359"/>
      <c r="AP59" s="1359"/>
      <c r="AQ59" s="1315" t="s">
        <v>13</v>
      </c>
      <c r="AR59" s="1319" t="str">
        <f t="shared" ref="AR59" si="2">IF($AR$42="","",IF(N59="","",ROUNDDOWN(N59*$AT$46/10*$AR$42/$AS$30,0)))</f>
        <v/>
      </c>
      <c r="AS59" s="1319"/>
      <c r="AT59" s="1319"/>
      <c r="AU59" s="1319"/>
      <c r="AV59" s="1319"/>
      <c r="AW59" s="1319"/>
      <c r="AX59" s="1319"/>
      <c r="AY59" s="1319"/>
      <c r="AZ59" s="1319"/>
      <c r="BA59" s="1319"/>
      <c r="BB59" s="1319"/>
      <c r="BC59" s="451"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360"/>
      <c r="U60" s="1361"/>
      <c r="V60" s="1361"/>
      <c r="W60" s="1361"/>
      <c r="X60" s="1361"/>
      <c r="Y60" s="1361"/>
      <c r="Z60" s="1361"/>
      <c r="AA60" s="1361"/>
      <c r="AB60" s="1361"/>
      <c r="AC60" s="1361"/>
      <c r="AD60" s="1361"/>
      <c r="AE60" s="1325"/>
      <c r="AF60" s="1360"/>
      <c r="AG60" s="1361"/>
      <c r="AH60" s="1361"/>
      <c r="AI60" s="1361"/>
      <c r="AJ60" s="1361"/>
      <c r="AK60" s="1361"/>
      <c r="AL60" s="1361"/>
      <c r="AM60" s="1361"/>
      <c r="AN60" s="1361"/>
      <c r="AO60" s="1361"/>
      <c r="AP60" s="1361"/>
      <c r="AQ60" s="1316"/>
      <c r="AR60" s="1321"/>
      <c r="AS60" s="1321"/>
      <c r="AT60" s="1321"/>
      <c r="AU60" s="1321"/>
      <c r="AV60" s="1321"/>
      <c r="AW60" s="1321"/>
      <c r="AX60" s="1321"/>
      <c r="AY60" s="1321"/>
      <c r="AZ60" s="1321"/>
      <c r="BA60" s="1321"/>
      <c r="BB60" s="1321"/>
      <c r="BC60" s="452"/>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364"/>
      <c r="U61" s="1365"/>
      <c r="V61" s="1365"/>
      <c r="W61" s="1365"/>
      <c r="X61" s="1365"/>
      <c r="Y61" s="1365"/>
      <c r="Z61" s="1365"/>
      <c r="AA61" s="1365"/>
      <c r="AB61" s="1365"/>
      <c r="AC61" s="1365"/>
      <c r="AD61" s="1365"/>
      <c r="AE61" s="1329"/>
      <c r="AF61" s="1364"/>
      <c r="AG61" s="1365"/>
      <c r="AH61" s="1365"/>
      <c r="AI61" s="1365"/>
      <c r="AJ61" s="1365"/>
      <c r="AK61" s="1365"/>
      <c r="AL61" s="1365"/>
      <c r="AM61" s="1365"/>
      <c r="AN61" s="1365"/>
      <c r="AO61" s="1365"/>
      <c r="AP61" s="1365"/>
      <c r="AQ61" s="1330"/>
      <c r="AR61" s="1328"/>
      <c r="AS61" s="1328"/>
      <c r="AT61" s="1328"/>
      <c r="AU61" s="1328"/>
      <c r="AV61" s="1328"/>
      <c r="AW61" s="1328"/>
      <c r="AX61" s="1328"/>
      <c r="AY61" s="1328"/>
      <c r="AZ61" s="1328"/>
      <c r="BA61" s="1328"/>
      <c r="BB61" s="1328"/>
      <c r="BC61" s="453"/>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358" t="str">
        <f>IF($T$42="","",IF(N62="","",ROUNDDOWN(N62*$V$46/10*$T$42/$AS$30,0)))</f>
        <v/>
      </c>
      <c r="U62" s="1359"/>
      <c r="V62" s="1359"/>
      <c r="W62" s="1359"/>
      <c r="X62" s="1359"/>
      <c r="Y62" s="1359"/>
      <c r="Z62" s="1359"/>
      <c r="AA62" s="1359"/>
      <c r="AB62" s="1359"/>
      <c r="AC62" s="1359"/>
      <c r="AD62" s="1359"/>
      <c r="AE62" s="1324" t="s">
        <v>13</v>
      </c>
      <c r="AF62" s="1358" t="str">
        <f>IF($AF$42="","",IF(N62="","",ROUNDDOWN(N62*$AH$46/10*$AF$42/$AS$30,0)))</f>
        <v/>
      </c>
      <c r="AG62" s="1359"/>
      <c r="AH62" s="1359"/>
      <c r="AI62" s="1359"/>
      <c r="AJ62" s="1359"/>
      <c r="AK62" s="1359"/>
      <c r="AL62" s="1359"/>
      <c r="AM62" s="1359"/>
      <c r="AN62" s="1359"/>
      <c r="AO62" s="1359"/>
      <c r="AP62" s="1359"/>
      <c r="AQ62" s="1315" t="s">
        <v>13</v>
      </c>
      <c r="AR62" s="1319" t="str">
        <f>IF($AR$42="","",IF(N62="","",ROUNDDOWN(N62*$AT$46/10*$AR$42/$AS$30,0)))</f>
        <v/>
      </c>
      <c r="AS62" s="1319"/>
      <c r="AT62" s="1319"/>
      <c r="AU62" s="1319"/>
      <c r="AV62" s="1319"/>
      <c r="AW62" s="1319"/>
      <c r="AX62" s="1319"/>
      <c r="AY62" s="1319"/>
      <c r="AZ62" s="1319"/>
      <c r="BA62" s="1319"/>
      <c r="BB62" s="1319"/>
      <c r="BC62" s="451"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360"/>
      <c r="U63" s="1361"/>
      <c r="V63" s="1361"/>
      <c r="W63" s="1361"/>
      <c r="X63" s="1361"/>
      <c r="Y63" s="1361"/>
      <c r="Z63" s="1361"/>
      <c r="AA63" s="1361"/>
      <c r="AB63" s="1361"/>
      <c r="AC63" s="1361"/>
      <c r="AD63" s="1361"/>
      <c r="AE63" s="1325"/>
      <c r="AF63" s="1360"/>
      <c r="AG63" s="1361"/>
      <c r="AH63" s="1361"/>
      <c r="AI63" s="1361"/>
      <c r="AJ63" s="1361"/>
      <c r="AK63" s="1361"/>
      <c r="AL63" s="1361"/>
      <c r="AM63" s="1361"/>
      <c r="AN63" s="1361"/>
      <c r="AO63" s="1361"/>
      <c r="AP63" s="1361"/>
      <c r="AQ63" s="1316"/>
      <c r="AR63" s="1321"/>
      <c r="AS63" s="1321"/>
      <c r="AT63" s="1321"/>
      <c r="AU63" s="1321"/>
      <c r="AV63" s="1321"/>
      <c r="AW63" s="1321"/>
      <c r="AX63" s="1321"/>
      <c r="AY63" s="1321"/>
      <c r="AZ63" s="1321"/>
      <c r="BA63" s="1321"/>
      <c r="BB63" s="1321"/>
      <c r="BC63" s="452"/>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360"/>
      <c r="U64" s="1361"/>
      <c r="V64" s="1361"/>
      <c r="W64" s="1361"/>
      <c r="X64" s="1361"/>
      <c r="Y64" s="1361"/>
      <c r="Z64" s="1361"/>
      <c r="AA64" s="1361"/>
      <c r="AB64" s="1361"/>
      <c r="AC64" s="1361"/>
      <c r="AD64" s="1361"/>
      <c r="AE64" s="1325"/>
      <c r="AF64" s="1364"/>
      <c r="AG64" s="1365"/>
      <c r="AH64" s="1365"/>
      <c r="AI64" s="1365"/>
      <c r="AJ64" s="1365"/>
      <c r="AK64" s="1365"/>
      <c r="AL64" s="1365"/>
      <c r="AM64" s="1365"/>
      <c r="AN64" s="1365"/>
      <c r="AO64" s="1365"/>
      <c r="AP64" s="1365"/>
      <c r="AQ64" s="1316"/>
      <c r="AR64" s="1321"/>
      <c r="AS64" s="1321"/>
      <c r="AT64" s="1321"/>
      <c r="AU64" s="1321"/>
      <c r="AV64" s="1321"/>
      <c r="AW64" s="1321"/>
      <c r="AX64" s="1321"/>
      <c r="AY64" s="1321"/>
      <c r="AZ64" s="1321"/>
      <c r="BA64" s="1321"/>
      <c r="BB64" s="1321"/>
      <c r="BC64" s="452"/>
      <c r="BD64" s="9"/>
    </row>
    <row r="65" spans="2:56" ht="5.15" customHeight="1" x14ac:dyDescent="0.2">
      <c r="B65" s="4"/>
      <c r="C65" s="1201" t="s">
        <v>161</v>
      </c>
      <c r="D65" s="1202"/>
      <c r="E65" s="1202"/>
      <c r="F65" s="1202"/>
      <c r="G65" s="1202"/>
      <c r="H65" s="1202"/>
      <c r="I65" s="1202"/>
      <c r="J65" s="1202"/>
      <c r="K65" s="1202"/>
      <c r="L65" s="1202"/>
      <c r="M65" s="1203"/>
      <c r="N65" s="1260">
        <v>87640</v>
      </c>
      <c r="O65" s="1261"/>
      <c r="P65" s="1261"/>
      <c r="Q65" s="1261"/>
      <c r="R65" s="1261"/>
      <c r="S65" s="451" t="s">
        <v>13</v>
      </c>
      <c r="T65" s="1358">
        <f>IF($T$42="","",IF(N65="","",ROUNDDOWN(N65*IF($V$46=8,0,IF($V$46=5,1,$V$46/10))*$T$42/$AS$30,0)))</f>
        <v>45725</v>
      </c>
      <c r="U65" s="1359"/>
      <c r="V65" s="1359"/>
      <c r="W65" s="1359"/>
      <c r="X65" s="1359"/>
      <c r="Y65" s="1359"/>
      <c r="Z65" s="1359"/>
      <c r="AA65" s="1359"/>
      <c r="AB65" s="1359"/>
      <c r="AC65" s="1359"/>
      <c r="AD65" s="1359"/>
      <c r="AE65" s="1324" t="s">
        <v>13</v>
      </c>
      <c r="AF65" s="1358">
        <f>IF($AF$42="","",IF(N65="","",ROUNDDOWN(N65*IF($AH$46=8,0,IF($AH$46=5,1,$AH$46/10))*$AF$42/$AS$30,0)))</f>
        <v>0</v>
      </c>
      <c r="AG65" s="1359"/>
      <c r="AH65" s="1359"/>
      <c r="AI65" s="1359"/>
      <c r="AJ65" s="1359"/>
      <c r="AK65" s="1359"/>
      <c r="AL65" s="1359"/>
      <c r="AM65" s="1359"/>
      <c r="AN65" s="1359"/>
      <c r="AO65" s="1359"/>
      <c r="AP65" s="1359"/>
      <c r="AQ65" s="1315" t="s">
        <v>13</v>
      </c>
      <c r="AR65" s="1318" t="str">
        <f>IF($AR$42="","",IF(N65="","",ROUNDDOWN(N65*IF($AT$46=8,0,IF($AT$46=5,1,$AT$46/10))*$AR$42/$AS$30,0)))</f>
        <v/>
      </c>
      <c r="AS65" s="1319"/>
      <c r="AT65" s="1319"/>
      <c r="AU65" s="1319"/>
      <c r="AV65" s="1319"/>
      <c r="AW65" s="1319"/>
      <c r="AX65" s="1319"/>
      <c r="AY65" s="1319"/>
      <c r="AZ65" s="1319"/>
      <c r="BA65" s="1319"/>
      <c r="BB65" s="1319"/>
      <c r="BC65" s="451" t="s">
        <v>13</v>
      </c>
      <c r="BD65" s="9"/>
    </row>
    <row r="66" spans="2:56" ht="5.15" customHeight="1" x14ac:dyDescent="0.2">
      <c r="B66" s="4"/>
      <c r="C66" s="1204"/>
      <c r="D66" s="1205"/>
      <c r="E66" s="1205"/>
      <c r="F66" s="1205"/>
      <c r="G66" s="1205"/>
      <c r="H66" s="1205"/>
      <c r="I66" s="1205"/>
      <c r="J66" s="1205"/>
      <c r="K66" s="1205"/>
      <c r="L66" s="1205"/>
      <c r="M66" s="1206"/>
      <c r="N66" s="1263"/>
      <c r="O66" s="1264"/>
      <c r="P66" s="1264"/>
      <c r="Q66" s="1264"/>
      <c r="R66" s="1264"/>
      <c r="S66" s="452"/>
      <c r="T66" s="1360"/>
      <c r="U66" s="1361"/>
      <c r="V66" s="1361"/>
      <c r="W66" s="1361"/>
      <c r="X66" s="1361"/>
      <c r="Y66" s="1361"/>
      <c r="Z66" s="1361"/>
      <c r="AA66" s="1361"/>
      <c r="AB66" s="1361"/>
      <c r="AC66" s="1361"/>
      <c r="AD66" s="1361"/>
      <c r="AE66" s="1325"/>
      <c r="AF66" s="1360"/>
      <c r="AG66" s="1361"/>
      <c r="AH66" s="1361"/>
      <c r="AI66" s="1361"/>
      <c r="AJ66" s="1361"/>
      <c r="AK66" s="1361"/>
      <c r="AL66" s="1361"/>
      <c r="AM66" s="1361"/>
      <c r="AN66" s="1361"/>
      <c r="AO66" s="1361"/>
      <c r="AP66" s="1361"/>
      <c r="AQ66" s="1316"/>
      <c r="AR66" s="1320"/>
      <c r="AS66" s="1321"/>
      <c r="AT66" s="1321"/>
      <c r="AU66" s="1321"/>
      <c r="AV66" s="1321"/>
      <c r="AW66" s="1321"/>
      <c r="AX66" s="1321"/>
      <c r="AY66" s="1321"/>
      <c r="AZ66" s="1321"/>
      <c r="BA66" s="1321"/>
      <c r="BB66" s="1321"/>
      <c r="BC66" s="452"/>
      <c r="BD66" s="9"/>
    </row>
    <row r="67" spans="2:56" ht="5.15" customHeight="1" x14ac:dyDescent="0.2">
      <c r="B67" s="4"/>
      <c r="C67" s="1210"/>
      <c r="D67" s="1211"/>
      <c r="E67" s="1211"/>
      <c r="F67" s="1211"/>
      <c r="G67" s="1211"/>
      <c r="H67" s="1211"/>
      <c r="I67" s="1211"/>
      <c r="J67" s="1211"/>
      <c r="K67" s="1211"/>
      <c r="L67" s="1211"/>
      <c r="M67" s="1212"/>
      <c r="N67" s="1266"/>
      <c r="O67" s="1267"/>
      <c r="P67" s="1267"/>
      <c r="Q67" s="1267"/>
      <c r="R67" s="1267"/>
      <c r="S67" s="453"/>
      <c r="T67" s="1364"/>
      <c r="U67" s="1365"/>
      <c r="V67" s="1365"/>
      <c r="W67" s="1365"/>
      <c r="X67" s="1365"/>
      <c r="Y67" s="1365"/>
      <c r="Z67" s="1365"/>
      <c r="AA67" s="1365"/>
      <c r="AB67" s="1365"/>
      <c r="AC67" s="1365"/>
      <c r="AD67" s="1365"/>
      <c r="AE67" s="1329"/>
      <c r="AF67" s="1364"/>
      <c r="AG67" s="1365"/>
      <c r="AH67" s="1365"/>
      <c r="AI67" s="1365"/>
      <c r="AJ67" s="1365"/>
      <c r="AK67" s="1365"/>
      <c r="AL67" s="1365"/>
      <c r="AM67" s="1365"/>
      <c r="AN67" s="1365"/>
      <c r="AO67" s="1365"/>
      <c r="AP67" s="1365"/>
      <c r="AQ67" s="1330"/>
      <c r="AR67" s="1327"/>
      <c r="AS67" s="1328"/>
      <c r="AT67" s="1328"/>
      <c r="AU67" s="1328"/>
      <c r="AV67" s="1328"/>
      <c r="AW67" s="1328"/>
      <c r="AX67" s="1328"/>
      <c r="AY67" s="1328"/>
      <c r="AZ67" s="1328"/>
      <c r="BA67" s="1328"/>
      <c r="BB67" s="1328"/>
      <c r="BC67" s="453"/>
      <c r="BD67" s="9"/>
    </row>
    <row r="68" spans="2:56" ht="5.15" customHeight="1" x14ac:dyDescent="0.2">
      <c r="B68" s="4"/>
      <c r="C68" s="1201" t="s">
        <v>162</v>
      </c>
      <c r="D68" s="1202"/>
      <c r="E68" s="1202"/>
      <c r="F68" s="1202"/>
      <c r="G68" s="1202"/>
      <c r="H68" s="1202"/>
      <c r="I68" s="1202"/>
      <c r="J68" s="1202"/>
      <c r="K68" s="1202"/>
      <c r="L68" s="1202"/>
      <c r="M68" s="1203"/>
      <c r="N68" s="1260">
        <v>17528</v>
      </c>
      <c r="O68" s="1261"/>
      <c r="P68" s="1261"/>
      <c r="Q68" s="1261"/>
      <c r="R68" s="1261"/>
      <c r="S68" s="451" t="s">
        <v>13</v>
      </c>
      <c r="T68" s="1358">
        <f>IF($T$42="","",IF(N68="","",ROUNDDOWN(N68*IF($V$46=8,0,IF($V$46=5,1,$V$46/10))*$T$42/$AS$30,0)))</f>
        <v>9145</v>
      </c>
      <c r="U68" s="1359"/>
      <c r="V68" s="1359"/>
      <c r="W68" s="1359"/>
      <c r="X68" s="1359"/>
      <c r="Y68" s="1359"/>
      <c r="Z68" s="1359"/>
      <c r="AA68" s="1359"/>
      <c r="AB68" s="1359"/>
      <c r="AC68" s="1359"/>
      <c r="AD68" s="1359"/>
      <c r="AE68" s="1324" t="s">
        <v>13</v>
      </c>
      <c r="AF68" s="1358">
        <f>IF($AF$42="","",IF(N68="","",ROUNDDOWN(N68*IF($AH$46=8,0,IF($AH$46=5,1,$AH$46/10))*$AF$42/$AS$30,0)))</f>
        <v>0</v>
      </c>
      <c r="AG68" s="1359"/>
      <c r="AH68" s="1359"/>
      <c r="AI68" s="1359"/>
      <c r="AJ68" s="1359"/>
      <c r="AK68" s="1359"/>
      <c r="AL68" s="1359"/>
      <c r="AM68" s="1359"/>
      <c r="AN68" s="1359"/>
      <c r="AO68" s="1359"/>
      <c r="AP68" s="1359"/>
      <c r="AQ68" s="1315" t="s">
        <v>13</v>
      </c>
      <c r="AR68" s="1318" t="str">
        <f>IF($AR$42="","",IF(N68="","",ROUNDDOWN(N68*IF($AT$46=8,0,IF($AT$46=5,1,$AT$46/10))*$AR$42/$AS$30,0)))</f>
        <v/>
      </c>
      <c r="AS68" s="1319"/>
      <c r="AT68" s="1319"/>
      <c r="AU68" s="1319"/>
      <c r="AV68" s="1319"/>
      <c r="AW68" s="1319"/>
      <c r="AX68" s="1319"/>
      <c r="AY68" s="1319"/>
      <c r="AZ68" s="1319"/>
      <c r="BA68" s="1319"/>
      <c r="BB68" s="1319"/>
      <c r="BC68" s="451" t="s">
        <v>13</v>
      </c>
      <c r="BD68" s="9"/>
    </row>
    <row r="69" spans="2:56" ht="5.15" customHeight="1" x14ac:dyDescent="0.2">
      <c r="B69" s="4"/>
      <c r="C69" s="1204"/>
      <c r="D69" s="1205"/>
      <c r="E69" s="1205"/>
      <c r="F69" s="1205"/>
      <c r="G69" s="1205"/>
      <c r="H69" s="1205"/>
      <c r="I69" s="1205"/>
      <c r="J69" s="1205"/>
      <c r="K69" s="1205"/>
      <c r="L69" s="1205"/>
      <c r="M69" s="1206"/>
      <c r="N69" s="1263"/>
      <c r="O69" s="1264"/>
      <c r="P69" s="1264"/>
      <c r="Q69" s="1264"/>
      <c r="R69" s="1264"/>
      <c r="S69" s="452"/>
      <c r="T69" s="1360"/>
      <c r="U69" s="1361"/>
      <c r="V69" s="1361"/>
      <c r="W69" s="1361"/>
      <c r="X69" s="1361"/>
      <c r="Y69" s="1361"/>
      <c r="Z69" s="1361"/>
      <c r="AA69" s="1361"/>
      <c r="AB69" s="1361"/>
      <c r="AC69" s="1361"/>
      <c r="AD69" s="1361"/>
      <c r="AE69" s="1325"/>
      <c r="AF69" s="1360"/>
      <c r="AG69" s="1361"/>
      <c r="AH69" s="1361"/>
      <c r="AI69" s="1361"/>
      <c r="AJ69" s="1361"/>
      <c r="AK69" s="1361"/>
      <c r="AL69" s="1361"/>
      <c r="AM69" s="1361"/>
      <c r="AN69" s="1361"/>
      <c r="AO69" s="1361"/>
      <c r="AP69" s="1361"/>
      <c r="AQ69" s="1316"/>
      <c r="AR69" s="1320"/>
      <c r="AS69" s="1321"/>
      <c r="AT69" s="1321"/>
      <c r="AU69" s="1321"/>
      <c r="AV69" s="1321"/>
      <c r="AW69" s="1321"/>
      <c r="AX69" s="1321"/>
      <c r="AY69" s="1321"/>
      <c r="AZ69" s="1321"/>
      <c r="BA69" s="1321"/>
      <c r="BB69" s="1321"/>
      <c r="BC69" s="452"/>
      <c r="BD69" s="9"/>
    </row>
    <row r="70" spans="2:56" ht="5.15" customHeight="1" thickBot="1" x14ac:dyDescent="0.25">
      <c r="B70" s="4"/>
      <c r="C70" s="1207"/>
      <c r="D70" s="1208"/>
      <c r="E70" s="1208"/>
      <c r="F70" s="1208"/>
      <c r="G70" s="1208"/>
      <c r="H70" s="1208"/>
      <c r="I70" s="1208"/>
      <c r="J70" s="1208"/>
      <c r="K70" s="1208"/>
      <c r="L70" s="1208"/>
      <c r="M70" s="1209"/>
      <c r="N70" s="1266"/>
      <c r="O70" s="1267"/>
      <c r="P70" s="1267"/>
      <c r="Q70" s="1267"/>
      <c r="R70" s="1267"/>
      <c r="S70" s="696"/>
      <c r="T70" s="1362"/>
      <c r="U70" s="1363"/>
      <c r="V70" s="1363"/>
      <c r="W70" s="1363"/>
      <c r="X70" s="1363"/>
      <c r="Y70" s="1363"/>
      <c r="Z70" s="1363"/>
      <c r="AA70" s="1363"/>
      <c r="AB70" s="1363"/>
      <c r="AC70" s="1363"/>
      <c r="AD70" s="1363"/>
      <c r="AE70" s="1326"/>
      <c r="AF70" s="1364"/>
      <c r="AG70" s="1365"/>
      <c r="AH70" s="1365"/>
      <c r="AI70" s="1365"/>
      <c r="AJ70" s="1365"/>
      <c r="AK70" s="1365"/>
      <c r="AL70" s="1365"/>
      <c r="AM70" s="1365"/>
      <c r="AN70" s="1365"/>
      <c r="AO70" s="1365"/>
      <c r="AP70" s="1365"/>
      <c r="AQ70" s="1317"/>
      <c r="AR70" s="1322"/>
      <c r="AS70" s="1323"/>
      <c r="AT70" s="1323"/>
      <c r="AU70" s="1323"/>
      <c r="AV70" s="1323"/>
      <c r="AW70" s="1323"/>
      <c r="AX70" s="1323"/>
      <c r="AY70" s="1323"/>
      <c r="AZ70" s="1323"/>
      <c r="BA70" s="1323"/>
      <c r="BB70" s="1323"/>
      <c r="BC70" s="696"/>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264922</v>
      </c>
      <c r="U71" s="1200"/>
      <c r="V71" s="1200"/>
      <c r="W71" s="1200"/>
      <c r="X71" s="1200"/>
      <c r="Y71" s="1200"/>
      <c r="Z71" s="1200"/>
      <c r="AA71" s="1200"/>
      <c r="AB71" s="1200"/>
      <c r="AC71" s="1200"/>
      <c r="AD71" s="1200"/>
      <c r="AE71" s="537" t="s">
        <v>13</v>
      </c>
      <c r="AF71" s="1145">
        <f>IF(AF42="","",SUM(AF56:AP70))</f>
        <v>154038</v>
      </c>
      <c r="AG71" s="1200"/>
      <c r="AH71" s="1200"/>
      <c r="AI71" s="1200"/>
      <c r="AJ71" s="1200"/>
      <c r="AK71" s="1200"/>
      <c r="AL71" s="1200"/>
      <c r="AM71" s="1200"/>
      <c r="AN71" s="1200"/>
      <c r="AO71" s="1200"/>
      <c r="AP71" s="1200"/>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1"/>
      <c r="AG72" s="1132"/>
      <c r="AH72" s="1132"/>
      <c r="AI72" s="1132"/>
      <c r="AJ72" s="1132"/>
      <c r="AK72" s="1132"/>
      <c r="AL72" s="1132"/>
      <c r="AM72" s="1132"/>
      <c r="AN72" s="1132"/>
      <c r="AO72" s="1132"/>
      <c r="AP72" s="1132"/>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3"/>
      <c r="AG73" s="1134"/>
      <c r="AH73" s="1134"/>
      <c r="AI73" s="1134"/>
      <c r="AJ73" s="1134"/>
      <c r="AK73" s="1134"/>
      <c r="AL73" s="1134"/>
      <c r="AM73" s="1134"/>
      <c r="AN73" s="1134"/>
      <c r="AO73" s="1134"/>
      <c r="AP73" s="1134"/>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1296" t="s">
        <v>95</v>
      </c>
      <c r="D80" s="1297"/>
      <c r="E80" s="1297"/>
      <c r="F80" s="1297"/>
      <c r="G80" s="1297"/>
      <c r="H80" s="1297"/>
      <c r="I80" s="1297"/>
      <c r="J80" s="1297"/>
      <c r="K80" s="1297"/>
      <c r="L80" s="1297"/>
      <c r="M80" s="1298"/>
      <c r="N80" s="1260">
        <v>16104</v>
      </c>
      <c r="O80" s="1261"/>
      <c r="P80" s="1261"/>
      <c r="Q80" s="1261"/>
      <c r="R80" s="1261"/>
      <c r="S80" s="451" t="s">
        <v>13</v>
      </c>
      <c r="T80" s="460" t="s">
        <v>107</v>
      </c>
      <c r="U80" s="460"/>
      <c r="V80" s="1302">
        <v>1</v>
      </c>
      <c r="W80" s="1303"/>
      <c r="X80" s="1304"/>
      <c r="Y80" s="501" t="s">
        <v>91</v>
      </c>
      <c r="Z80" s="1311">
        <f>IF($T$42="","",IF(N80="","",IF(AH80="","",ROUNDDOWN(N80*AH80,0))))</f>
        <v>12883</v>
      </c>
      <c r="AA80" s="1277"/>
      <c r="AB80" s="1277"/>
      <c r="AC80" s="1277"/>
      <c r="AD80" s="1277"/>
      <c r="AE80" s="376" t="s">
        <v>13</v>
      </c>
      <c r="AF80" s="463" t="s">
        <v>107</v>
      </c>
      <c r="AG80" s="460"/>
      <c r="AH80" s="1302">
        <v>0.8</v>
      </c>
      <c r="AI80" s="1303"/>
      <c r="AJ80" s="1304"/>
      <c r="AK80" s="439" t="s">
        <v>91</v>
      </c>
      <c r="AL80" s="1311">
        <f t="shared" ref="AL80" si="3">IF($AF$42="","",IF(N80="","",IF(AH80="","",ROUNDDOWN(N80*AH80,0))))</f>
        <v>12883</v>
      </c>
      <c r="AM80" s="1277"/>
      <c r="AN80" s="1277"/>
      <c r="AO80" s="1277"/>
      <c r="AP80" s="1277"/>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1299"/>
      <c r="D81" s="1300"/>
      <c r="E81" s="1300"/>
      <c r="F81" s="1300"/>
      <c r="G81" s="1300"/>
      <c r="H81" s="1300"/>
      <c r="I81" s="1300"/>
      <c r="J81" s="1300"/>
      <c r="K81" s="1300"/>
      <c r="L81" s="1300"/>
      <c r="M81" s="1301"/>
      <c r="N81" s="1263"/>
      <c r="O81" s="1264"/>
      <c r="P81" s="1264"/>
      <c r="Q81" s="1264"/>
      <c r="R81" s="1264"/>
      <c r="S81" s="452"/>
      <c r="T81" s="461"/>
      <c r="U81" s="461"/>
      <c r="V81" s="1305"/>
      <c r="W81" s="1306"/>
      <c r="X81" s="1307"/>
      <c r="Y81" s="502"/>
      <c r="Z81" s="1312"/>
      <c r="AA81" s="1279"/>
      <c r="AB81" s="1279"/>
      <c r="AC81" s="1279"/>
      <c r="AD81" s="1279"/>
      <c r="AE81" s="379"/>
      <c r="AF81" s="464"/>
      <c r="AG81" s="461"/>
      <c r="AH81" s="1305"/>
      <c r="AI81" s="1306"/>
      <c r="AJ81" s="1307"/>
      <c r="AK81" s="440"/>
      <c r="AL81" s="1312"/>
      <c r="AM81" s="1279"/>
      <c r="AN81" s="1279"/>
      <c r="AO81" s="1279"/>
      <c r="AP81" s="1279"/>
      <c r="AQ81" s="452"/>
      <c r="AR81" s="461"/>
      <c r="AS81" s="461"/>
      <c r="AT81" s="445"/>
      <c r="AU81" s="446"/>
      <c r="AV81" s="447"/>
      <c r="AW81" s="440"/>
      <c r="AX81" s="456"/>
      <c r="AY81" s="457"/>
      <c r="AZ81" s="457"/>
      <c r="BA81" s="457"/>
      <c r="BB81" s="457"/>
      <c r="BC81" s="452"/>
      <c r="BD81" s="9"/>
    </row>
    <row r="82" spans="2:56" ht="5.15" customHeight="1" x14ac:dyDescent="0.2">
      <c r="B82" s="4"/>
      <c r="C82" s="1299"/>
      <c r="D82" s="1300"/>
      <c r="E82" s="1300"/>
      <c r="F82" s="1300"/>
      <c r="G82" s="1300"/>
      <c r="H82" s="1300"/>
      <c r="I82" s="1300"/>
      <c r="J82" s="1300"/>
      <c r="K82" s="1300"/>
      <c r="L82" s="1300"/>
      <c r="M82" s="1301"/>
      <c r="N82" s="1266"/>
      <c r="O82" s="1267"/>
      <c r="P82" s="1267"/>
      <c r="Q82" s="1267"/>
      <c r="R82" s="1267"/>
      <c r="S82" s="453"/>
      <c r="T82" s="462"/>
      <c r="U82" s="462"/>
      <c r="V82" s="1308"/>
      <c r="W82" s="1309"/>
      <c r="X82" s="1310"/>
      <c r="Y82" s="503"/>
      <c r="Z82" s="1313"/>
      <c r="AA82" s="1314"/>
      <c r="AB82" s="1314"/>
      <c r="AC82" s="1314"/>
      <c r="AD82" s="1314"/>
      <c r="AE82" s="382"/>
      <c r="AF82" s="465"/>
      <c r="AG82" s="462"/>
      <c r="AH82" s="1308"/>
      <c r="AI82" s="1309"/>
      <c r="AJ82" s="1310"/>
      <c r="AK82" s="441"/>
      <c r="AL82" s="1313"/>
      <c r="AM82" s="1314"/>
      <c r="AN82" s="1314"/>
      <c r="AO82" s="1314"/>
      <c r="AP82" s="1314"/>
      <c r="AQ82" s="453"/>
      <c r="AR82" s="462"/>
      <c r="AS82" s="462"/>
      <c r="AT82" s="448"/>
      <c r="AU82" s="449"/>
      <c r="AV82" s="450"/>
      <c r="AW82" s="441"/>
      <c r="AX82" s="458"/>
      <c r="AY82" s="459"/>
      <c r="AZ82" s="459"/>
      <c r="BA82" s="459"/>
      <c r="BB82" s="459"/>
      <c r="BC82" s="453"/>
      <c r="BD82" s="9"/>
    </row>
    <row r="83" spans="2:56" ht="5.15" customHeight="1" x14ac:dyDescent="0.2">
      <c r="B83" s="4"/>
      <c r="C83" s="1296" t="s">
        <v>84</v>
      </c>
      <c r="D83" s="1297"/>
      <c r="E83" s="1297"/>
      <c r="F83" s="1297"/>
      <c r="G83" s="1297"/>
      <c r="H83" s="1297"/>
      <c r="I83" s="1297"/>
      <c r="J83" s="1297"/>
      <c r="K83" s="1297"/>
      <c r="L83" s="1297"/>
      <c r="M83" s="1298"/>
      <c r="N83" s="1260">
        <v>19500</v>
      </c>
      <c r="O83" s="1261"/>
      <c r="P83" s="1261"/>
      <c r="Q83" s="1261"/>
      <c r="R83" s="1261"/>
      <c r="S83" s="451" t="s">
        <v>13</v>
      </c>
      <c r="T83" s="460" t="s">
        <v>107</v>
      </c>
      <c r="U83" s="460"/>
      <c r="V83" s="1302">
        <v>1</v>
      </c>
      <c r="W83" s="1303"/>
      <c r="X83" s="1304"/>
      <c r="Y83" s="501" t="s">
        <v>91</v>
      </c>
      <c r="Z83" s="1311">
        <f t="shared" ref="Z83" si="4">IF($T$42="","",IF(N83="","",IF(V83="","",ROUNDDOWN(N83*V83,0))))</f>
        <v>19500</v>
      </c>
      <c r="AA83" s="1277"/>
      <c r="AB83" s="1277"/>
      <c r="AC83" s="1277"/>
      <c r="AD83" s="1277"/>
      <c r="AE83" s="376" t="s">
        <v>13</v>
      </c>
      <c r="AF83" s="463" t="s">
        <v>107</v>
      </c>
      <c r="AG83" s="460"/>
      <c r="AH83" s="1302">
        <v>0.8</v>
      </c>
      <c r="AI83" s="1303"/>
      <c r="AJ83" s="1304"/>
      <c r="AK83" s="439" t="s">
        <v>91</v>
      </c>
      <c r="AL83" s="1311">
        <f t="shared" ref="AL83" si="5">IF($AF$42="","",IF(N83="","",IF(AH83="","",ROUNDDOWN(N83*AH83,0))))</f>
        <v>15600</v>
      </c>
      <c r="AM83" s="1277"/>
      <c r="AN83" s="1277"/>
      <c r="AO83" s="1277"/>
      <c r="AP83" s="1277"/>
      <c r="AQ83" s="451" t="s">
        <v>13</v>
      </c>
      <c r="AR83" s="460" t="s">
        <v>107</v>
      </c>
      <c r="AS83" s="460"/>
      <c r="AT83" s="442"/>
      <c r="AU83" s="443"/>
      <c r="AV83" s="444"/>
      <c r="AW83" s="439" t="s">
        <v>91</v>
      </c>
      <c r="AX83" s="454" t="str">
        <f t="shared" ref="AX83" si="6">IF($AR$42="","",IF(N83="","",IF(AT83="","",ROUNDDOWN(N83*AT83,0))))</f>
        <v/>
      </c>
      <c r="AY83" s="455"/>
      <c r="AZ83" s="455"/>
      <c r="BA83" s="455"/>
      <c r="BB83" s="455"/>
      <c r="BC83" s="451" t="s">
        <v>13</v>
      </c>
      <c r="BD83" s="9"/>
    </row>
    <row r="84" spans="2:56" ht="5.15" customHeight="1" x14ac:dyDescent="0.2">
      <c r="B84" s="4"/>
      <c r="C84" s="1299"/>
      <c r="D84" s="1300"/>
      <c r="E84" s="1300"/>
      <c r="F84" s="1300"/>
      <c r="G84" s="1300"/>
      <c r="H84" s="1300"/>
      <c r="I84" s="1300"/>
      <c r="J84" s="1300"/>
      <c r="K84" s="1300"/>
      <c r="L84" s="1300"/>
      <c r="M84" s="1301"/>
      <c r="N84" s="1263"/>
      <c r="O84" s="1264"/>
      <c r="P84" s="1264"/>
      <c r="Q84" s="1264"/>
      <c r="R84" s="1264"/>
      <c r="S84" s="452"/>
      <c r="T84" s="461"/>
      <c r="U84" s="461"/>
      <c r="V84" s="1305"/>
      <c r="W84" s="1306"/>
      <c r="X84" s="1307"/>
      <c r="Y84" s="502"/>
      <c r="Z84" s="1312"/>
      <c r="AA84" s="1279"/>
      <c r="AB84" s="1279"/>
      <c r="AC84" s="1279"/>
      <c r="AD84" s="1279"/>
      <c r="AE84" s="379"/>
      <c r="AF84" s="464"/>
      <c r="AG84" s="461"/>
      <c r="AH84" s="1305"/>
      <c r="AI84" s="1306"/>
      <c r="AJ84" s="1307"/>
      <c r="AK84" s="440"/>
      <c r="AL84" s="1312"/>
      <c r="AM84" s="1279"/>
      <c r="AN84" s="1279"/>
      <c r="AO84" s="1279"/>
      <c r="AP84" s="1279"/>
      <c r="AQ84" s="452"/>
      <c r="AR84" s="461"/>
      <c r="AS84" s="461"/>
      <c r="AT84" s="445"/>
      <c r="AU84" s="446"/>
      <c r="AV84" s="447"/>
      <c r="AW84" s="440"/>
      <c r="AX84" s="456"/>
      <c r="AY84" s="457"/>
      <c r="AZ84" s="457"/>
      <c r="BA84" s="457"/>
      <c r="BB84" s="457"/>
      <c r="BC84" s="452"/>
      <c r="BD84" s="9"/>
    </row>
    <row r="85" spans="2:56" ht="5.15" customHeight="1" x14ac:dyDescent="0.2">
      <c r="B85" s="4"/>
      <c r="C85" s="1299"/>
      <c r="D85" s="1300"/>
      <c r="E85" s="1300"/>
      <c r="F85" s="1300"/>
      <c r="G85" s="1300"/>
      <c r="H85" s="1300"/>
      <c r="I85" s="1300"/>
      <c r="J85" s="1300"/>
      <c r="K85" s="1300"/>
      <c r="L85" s="1300"/>
      <c r="M85" s="1301"/>
      <c r="N85" s="1266"/>
      <c r="O85" s="1267"/>
      <c r="P85" s="1267"/>
      <c r="Q85" s="1267"/>
      <c r="R85" s="1267"/>
      <c r="S85" s="453"/>
      <c r="T85" s="462"/>
      <c r="U85" s="462"/>
      <c r="V85" s="1308"/>
      <c r="W85" s="1309"/>
      <c r="X85" s="1310"/>
      <c r="Y85" s="503"/>
      <c r="Z85" s="1313"/>
      <c r="AA85" s="1314"/>
      <c r="AB85" s="1314"/>
      <c r="AC85" s="1314"/>
      <c r="AD85" s="1314"/>
      <c r="AE85" s="382"/>
      <c r="AF85" s="465"/>
      <c r="AG85" s="462"/>
      <c r="AH85" s="1308"/>
      <c r="AI85" s="1309"/>
      <c r="AJ85" s="1310"/>
      <c r="AK85" s="441"/>
      <c r="AL85" s="1313"/>
      <c r="AM85" s="1314"/>
      <c r="AN85" s="1314"/>
      <c r="AO85" s="1314"/>
      <c r="AP85" s="1314"/>
      <c r="AQ85" s="453"/>
      <c r="AR85" s="462"/>
      <c r="AS85" s="462"/>
      <c r="AT85" s="448"/>
      <c r="AU85" s="449"/>
      <c r="AV85" s="450"/>
      <c r="AW85" s="441"/>
      <c r="AX85" s="458"/>
      <c r="AY85" s="459"/>
      <c r="AZ85" s="459"/>
      <c r="BA85" s="459"/>
      <c r="BB85" s="459"/>
      <c r="BC85" s="453"/>
      <c r="BD85" s="9"/>
    </row>
    <row r="86" spans="2:56" ht="5.15" customHeight="1" x14ac:dyDescent="0.2">
      <c r="B86" s="4"/>
      <c r="C86" s="1296" t="s">
        <v>93</v>
      </c>
      <c r="D86" s="1297"/>
      <c r="E86" s="1297"/>
      <c r="F86" s="1297"/>
      <c r="G86" s="1297"/>
      <c r="H86" s="1297"/>
      <c r="I86" s="1297"/>
      <c r="J86" s="1297"/>
      <c r="K86" s="1297"/>
      <c r="L86" s="1297"/>
      <c r="M86" s="1298"/>
      <c r="N86" s="1260">
        <v>24500</v>
      </c>
      <c r="O86" s="1261"/>
      <c r="P86" s="1261"/>
      <c r="Q86" s="1261"/>
      <c r="R86" s="1261"/>
      <c r="S86" s="451" t="s">
        <v>13</v>
      </c>
      <c r="T86" s="460" t="s">
        <v>107</v>
      </c>
      <c r="U86" s="460"/>
      <c r="V86" s="1302">
        <v>1</v>
      </c>
      <c r="W86" s="1303"/>
      <c r="X86" s="1304"/>
      <c r="Y86" s="501" t="s">
        <v>91</v>
      </c>
      <c r="Z86" s="1311">
        <f t="shared" ref="Z86" si="7">IF($T$42="","",IF(N86="","",IF(V86="","",ROUNDDOWN(N86*V86,0))))</f>
        <v>24500</v>
      </c>
      <c r="AA86" s="1277"/>
      <c r="AB86" s="1277"/>
      <c r="AC86" s="1277"/>
      <c r="AD86" s="1277"/>
      <c r="AE86" s="376" t="s">
        <v>13</v>
      </c>
      <c r="AF86" s="463" t="s">
        <v>107</v>
      </c>
      <c r="AG86" s="460"/>
      <c r="AH86" s="1302">
        <v>0.8</v>
      </c>
      <c r="AI86" s="1303"/>
      <c r="AJ86" s="1304"/>
      <c r="AK86" s="439" t="s">
        <v>91</v>
      </c>
      <c r="AL86" s="1311">
        <f t="shared" ref="AL86" si="8">IF($AF$42="","",IF(N86="","",IF(AH86="","",ROUNDDOWN(N86*AH86,0))))</f>
        <v>19600</v>
      </c>
      <c r="AM86" s="1277"/>
      <c r="AN86" s="1277"/>
      <c r="AO86" s="1277"/>
      <c r="AP86" s="1277"/>
      <c r="AQ86" s="451" t="s">
        <v>13</v>
      </c>
      <c r="AR86" s="460" t="s">
        <v>107</v>
      </c>
      <c r="AS86" s="460"/>
      <c r="AT86" s="442"/>
      <c r="AU86" s="443"/>
      <c r="AV86" s="444"/>
      <c r="AW86" s="439" t="s">
        <v>91</v>
      </c>
      <c r="AX86" s="454" t="str">
        <f t="shared" ref="AX86" si="9">IF($AR$42="","",IF(N86="","",IF(AT86="","",ROUNDDOWN(N86*AT86,0))))</f>
        <v/>
      </c>
      <c r="AY86" s="455"/>
      <c r="AZ86" s="455"/>
      <c r="BA86" s="455"/>
      <c r="BB86" s="455"/>
      <c r="BC86" s="451" t="s">
        <v>13</v>
      </c>
      <c r="BD86" s="9"/>
    </row>
    <row r="87" spans="2:56" ht="5.15" customHeight="1" x14ac:dyDescent="0.2">
      <c r="B87" s="4"/>
      <c r="C87" s="1299"/>
      <c r="D87" s="1300"/>
      <c r="E87" s="1300"/>
      <c r="F87" s="1300"/>
      <c r="G87" s="1300"/>
      <c r="H87" s="1300"/>
      <c r="I87" s="1300"/>
      <c r="J87" s="1300"/>
      <c r="K87" s="1300"/>
      <c r="L87" s="1300"/>
      <c r="M87" s="1301"/>
      <c r="N87" s="1263"/>
      <c r="O87" s="1264"/>
      <c r="P87" s="1264"/>
      <c r="Q87" s="1264"/>
      <c r="R87" s="1264"/>
      <c r="S87" s="452"/>
      <c r="T87" s="461"/>
      <c r="U87" s="461"/>
      <c r="V87" s="1305"/>
      <c r="W87" s="1306"/>
      <c r="X87" s="1307"/>
      <c r="Y87" s="502"/>
      <c r="Z87" s="1312"/>
      <c r="AA87" s="1279"/>
      <c r="AB87" s="1279"/>
      <c r="AC87" s="1279"/>
      <c r="AD87" s="1279"/>
      <c r="AE87" s="379"/>
      <c r="AF87" s="464"/>
      <c r="AG87" s="461"/>
      <c r="AH87" s="1305"/>
      <c r="AI87" s="1306"/>
      <c r="AJ87" s="1307"/>
      <c r="AK87" s="440"/>
      <c r="AL87" s="1312"/>
      <c r="AM87" s="1279"/>
      <c r="AN87" s="1279"/>
      <c r="AO87" s="1279"/>
      <c r="AP87" s="1279"/>
      <c r="AQ87" s="452"/>
      <c r="AR87" s="461"/>
      <c r="AS87" s="461"/>
      <c r="AT87" s="445"/>
      <c r="AU87" s="446"/>
      <c r="AV87" s="447"/>
      <c r="AW87" s="440"/>
      <c r="AX87" s="456"/>
      <c r="AY87" s="457"/>
      <c r="AZ87" s="457"/>
      <c r="BA87" s="457"/>
      <c r="BB87" s="457"/>
      <c r="BC87" s="452"/>
      <c r="BD87" s="9"/>
    </row>
    <row r="88" spans="2:56" ht="5.15" customHeight="1" x14ac:dyDescent="0.2">
      <c r="B88" s="4"/>
      <c r="C88" s="1299"/>
      <c r="D88" s="1300"/>
      <c r="E88" s="1300"/>
      <c r="F88" s="1300"/>
      <c r="G88" s="1300"/>
      <c r="H88" s="1300"/>
      <c r="I88" s="1300"/>
      <c r="J88" s="1300"/>
      <c r="K88" s="1300"/>
      <c r="L88" s="1300"/>
      <c r="M88" s="1301"/>
      <c r="N88" s="1266"/>
      <c r="O88" s="1267"/>
      <c r="P88" s="1267"/>
      <c r="Q88" s="1267"/>
      <c r="R88" s="1267"/>
      <c r="S88" s="453"/>
      <c r="T88" s="462"/>
      <c r="U88" s="462"/>
      <c r="V88" s="1308"/>
      <c r="W88" s="1309"/>
      <c r="X88" s="1310"/>
      <c r="Y88" s="503"/>
      <c r="Z88" s="1313"/>
      <c r="AA88" s="1314"/>
      <c r="AB88" s="1314"/>
      <c r="AC88" s="1314"/>
      <c r="AD88" s="1314"/>
      <c r="AE88" s="382"/>
      <c r="AF88" s="465"/>
      <c r="AG88" s="462"/>
      <c r="AH88" s="1308"/>
      <c r="AI88" s="1309"/>
      <c r="AJ88" s="1310"/>
      <c r="AK88" s="441"/>
      <c r="AL88" s="1313"/>
      <c r="AM88" s="1314"/>
      <c r="AN88" s="1314"/>
      <c r="AO88" s="1314"/>
      <c r="AP88" s="1314"/>
      <c r="AQ88" s="453"/>
      <c r="AR88" s="462"/>
      <c r="AS88" s="462"/>
      <c r="AT88" s="448"/>
      <c r="AU88" s="449"/>
      <c r="AV88" s="450"/>
      <c r="AW88" s="441"/>
      <c r="AX88" s="458"/>
      <c r="AY88" s="459"/>
      <c r="AZ88" s="459"/>
      <c r="BA88" s="459"/>
      <c r="BB88" s="459"/>
      <c r="BC88" s="453"/>
      <c r="BD88" s="9"/>
    </row>
    <row r="89" spans="2:56" ht="5.15" customHeight="1" x14ac:dyDescent="0.2">
      <c r="B89" s="4"/>
      <c r="C89" s="1296" t="s">
        <v>129</v>
      </c>
      <c r="D89" s="1297"/>
      <c r="E89" s="1297"/>
      <c r="F89" s="1297"/>
      <c r="G89" s="1297"/>
      <c r="H89" s="1297"/>
      <c r="I89" s="1297"/>
      <c r="J89" s="1297"/>
      <c r="K89" s="1297"/>
      <c r="L89" s="1297"/>
      <c r="M89" s="1298"/>
      <c r="N89" s="1260">
        <v>6800</v>
      </c>
      <c r="O89" s="1261"/>
      <c r="P89" s="1261"/>
      <c r="Q89" s="1261"/>
      <c r="R89" s="1261"/>
      <c r="S89" s="451" t="s">
        <v>13</v>
      </c>
      <c r="T89" s="460" t="s">
        <v>107</v>
      </c>
      <c r="U89" s="460"/>
      <c r="V89" s="1302">
        <v>1</v>
      </c>
      <c r="W89" s="1303"/>
      <c r="X89" s="1304"/>
      <c r="Y89" s="501" t="s">
        <v>91</v>
      </c>
      <c r="Z89" s="1311">
        <f t="shared" ref="Z89" si="10">IF($T$42="","",IF(N89="","",IF(V89="","",ROUNDDOWN(N89*V89,0))))</f>
        <v>6800</v>
      </c>
      <c r="AA89" s="1277"/>
      <c r="AB89" s="1277"/>
      <c r="AC89" s="1277"/>
      <c r="AD89" s="1277"/>
      <c r="AE89" s="451" t="s">
        <v>13</v>
      </c>
      <c r="AF89" s="463" t="s">
        <v>107</v>
      </c>
      <c r="AG89" s="460"/>
      <c r="AH89" s="1302">
        <v>0</v>
      </c>
      <c r="AI89" s="1303"/>
      <c r="AJ89" s="1304"/>
      <c r="AK89" s="439" t="s">
        <v>91</v>
      </c>
      <c r="AL89" s="1311">
        <f t="shared" ref="AL89" si="11">IF($AF$42="","",IF(N89="","",IF(AH89="","",ROUNDDOWN(N89*AH89,0))))</f>
        <v>0</v>
      </c>
      <c r="AM89" s="1277"/>
      <c r="AN89" s="1277"/>
      <c r="AO89" s="1277"/>
      <c r="AP89" s="1277"/>
      <c r="AQ89" s="451" t="s">
        <v>13</v>
      </c>
      <c r="AR89" s="460" t="s">
        <v>107</v>
      </c>
      <c r="AS89" s="460"/>
      <c r="AT89" s="442"/>
      <c r="AU89" s="443"/>
      <c r="AV89" s="444"/>
      <c r="AW89" s="439" t="s">
        <v>91</v>
      </c>
      <c r="AX89" s="454" t="str">
        <f t="shared" ref="AX89" si="12">IF($AR$42="","",IF(N89="","",IF(AT89="","",ROUNDDOWN(N89*AT89,0))))</f>
        <v/>
      </c>
      <c r="AY89" s="455"/>
      <c r="AZ89" s="455"/>
      <c r="BA89" s="455"/>
      <c r="BB89" s="455"/>
      <c r="BC89" s="451" t="s">
        <v>13</v>
      </c>
      <c r="BD89" s="9"/>
    </row>
    <row r="90" spans="2:56" ht="5.15" customHeight="1" x14ac:dyDescent="0.2">
      <c r="B90" s="4"/>
      <c r="C90" s="1299"/>
      <c r="D90" s="1300"/>
      <c r="E90" s="1300"/>
      <c r="F90" s="1300"/>
      <c r="G90" s="1300"/>
      <c r="H90" s="1300"/>
      <c r="I90" s="1300"/>
      <c r="J90" s="1300"/>
      <c r="K90" s="1300"/>
      <c r="L90" s="1300"/>
      <c r="M90" s="1301"/>
      <c r="N90" s="1263"/>
      <c r="O90" s="1264"/>
      <c r="P90" s="1264"/>
      <c r="Q90" s="1264"/>
      <c r="R90" s="1264"/>
      <c r="S90" s="452"/>
      <c r="T90" s="461"/>
      <c r="U90" s="461"/>
      <c r="V90" s="1305"/>
      <c r="W90" s="1306"/>
      <c r="X90" s="1307"/>
      <c r="Y90" s="502"/>
      <c r="Z90" s="1312"/>
      <c r="AA90" s="1279"/>
      <c r="AB90" s="1279"/>
      <c r="AC90" s="1279"/>
      <c r="AD90" s="1279"/>
      <c r="AE90" s="452"/>
      <c r="AF90" s="464"/>
      <c r="AG90" s="461"/>
      <c r="AH90" s="1305"/>
      <c r="AI90" s="1306"/>
      <c r="AJ90" s="1307"/>
      <c r="AK90" s="440"/>
      <c r="AL90" s="1312"/>
      <c r="AM90" s="1279"/>
      <c r="AN90" s="1279"/>
      <c r="AO90" s="1279"/>
      <c r="AP90" s="1279"/>
      <c r="AQ90" s="452"/>
      <c r="AR90" s="461"/>
      <c r="AS90" s="461"/>
      <c r="AT90" s="445"/>
      <c r="AU90" s="446"/>
      <c r="AV90" s="447"/>
      <c r="AW90" s="440"/>
      <c r="AX90" s="456"/>
      <c r="AY90" s="457"/>
      <c r="AZ90" s="457"/>
      <c r="BA90" s="457"/>
      <c r="BB90" s="457"/>
      <c r="BC90" s="452"/>
      <c r="BD90" s="9"/>
    </row>
    <row r="91" spans="2:56" ht="5.15" customHeight="1" x14ac:dyDescent="0.2">
      <c r="B91" s="4"/>
      <c r="C91" s="1299"/>
      <c r="D91" s="1300"/>
      <c r="E91" s="1300"/>
      <c r="F91" s="1300"/>
      <c r="G91" s="1300"/>
      <c r="H91" s="1300"/>
      <c r="I91" s="1300"/>
      <c r="J91" s="1300"/>
      <c r="K91" s="1300"/>
      <c r="L91" s="1300"/>
      <c r="M91" s="1301"/>
      <c r="N91" s="1266"/>
      <c r="O91" s="1267"/>
      <c r="P91" s="1267"/>
      <c r="Q91" s="1267"/>
      <c r="R91" s="1267"/>
      <c r="S91" s="453"/>
      <c r="T91" s="462"/>
      <c r="U91" s="462"/>
      <c r="V91" s="1308"/>
      <c r="W91" s="1309"/>
      <c r="X91" s="1310"/>
      <c r="Y91" s="503"/>
      <c r="Z91" s="1313"/>
      <c r="AA91" s="1314"/>
      <c r="AB91" s="1314"/>
      <c r="AC91" s="1314"/>
      <c r="AD91" s="1314"/>
      <c r="AE91" s="453"/>
      <c r="AF91" s="465"/>
      <c r="AG91" s="462"/>
      <c r="AH91" s="1308"/>
      <c r="AI91" s="1309"/>
      <c r="AJ91" s="1310"/>
      <c r="AK91" s="441"/>
      <c r="AL91" s="1313"/>
      <c r="AM91" s="1314"/>
      <c r="AN91" s="1314"/>
      <c r="AO91" s="1314"/>
      <c r="AP91" s="1314"/>
      <c r="AQ91" s="453"/>
      <c r="AR91" s="462"/>
      <c r="AS91" s="462"/>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IF($AF$42="","",IF(N92="","",IF(AH92="","",ROUNDDOWN(N92*AH92,0))))</f>
        <v/>
      </c>
      <c r="AM92" s="455"/>
      <c r="AN92" s="455"/>
      <c r="AO92" s="455"/>
      <c r="AP92" s="455"/>
      <c r="AQ92" s="451" t="s">
        <v>13</v>
      </c>
      <c r="AR92" s="463" t="s">
        <v>107</v>
      </c>
      <c r="AS92" s="504"/>
      <c r="AT92" s="442"/>
      <c r="AU92" s="443"/>
      <c r="AV92" s="444"/>
      <c r="AW92" s="439" t="s">
        <v>91</v>
      </c>
      <c r="AX92" s="454" t="str">
        <f>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IF($T$42="","",IF(N95="","",IF(V95="","",ROUNDDOWN(N95*V95,0))))</f>
        <v/>
      </c>
      <c r="AA95" s="455"/>
      <c r="AB95" s="455"/>
      <c r="AC95" s="455"/>
      <c r="AD95" s="455"/>
      <c r="AE95" s="376" t="s">
        <v>13</v>
      </c>
      <c r="AF95" s="463" t="s">
        <v>107</v>
      </c>
      <c r="AG95" s="504"/>
      <c r="AH95" s="442"/>
      <c r="AI95" s="443"/>
      <c r="AJ95" s="444"/>
      <c r="AK95" s="439" t="s">
        <v>91</v>
      </c>
      <c r="AL95" s="454" t="str">
        <f t="shared" ref="AL95" si="13">IF($AF$42="","",IF(N95="","",IF(AH95="","",ROUNDDOWN(N95*AH95,0))))</f>
        <v/>
      </c>
      <c r="AM95" s="455"/>
      <c r="AN95" s="455"/>
      <c r="AO95" s="455"/>
      <c r="AP95" s="455"/>
      <c r="AQ95" s="451" t="s">
        <v>13</v>
      </c>
      <c r="AR95" s="463" t="s">
        <v>107</v>
      </c>
      <c r="AS95" s="504"/>
      <c r="AT95" s="442"/>
      <c r="AU95" s="443"/>
      <c r="AV95" s="444"/>
      <c r="AW95" s="439" t="s">
        <v>91</v>
      </c>
      <c r="AX95" s="454" t="str">
        <f t="shared" ref="AX95" si="14">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0" t="s">
        <v>107</v>
      </c>
      <c r="U98" s="504"/>
      <c r="V98" s="442"/>
      <c r="W98" s="443"/>
      <c r="X98" s="444"/>
      <c r="Y98" s="439" t="s">
        <v>91</v>
      </c>
      <c r="Z98" s="454" t="str">
        <f t="shared" ref="Z98" si="15">IF($T$42="","",IF(N98="","",IF(V98="","",ROUNDDOWN(N98*V98,0))))</f>
        <v/>
      </c>
      <c r="AA98" s="455"/>
      <c r="AB98" s="455"/>
      <c r="AC98" s="455"/>
      <c r="AD98" s="455"/>
      <c r="AE98" s="376" t="s">
        <v>13</v>
      </c>
      <c r="AF98" s="463" t="s">
        <v>107</v>
      </c>
      <c r="AG98" s="504"/>
      <c r="AH98" s="442"/>
      <c r="AI98" s="443"/>
      <c r="AJ98" s="444"/>
      <c r="AK98" s="439" t="s">
        <v>91</v>
      </c>
      <c r="AL98" s="454" t="str">
        <f t="shared" ref="AL98" si="16">IF($AF$42="","",IF(N98="","",IF(AH98="","",ROUNDDOWN(N98*AH98,0))))</f>
        <v/>
      </c>
      <c r="AM98" s="455"/>
      <c r="AN98" s="455"/>
      <c r="AO98" s="455"/>
      <c r="AP98" s="455"/>
      <c r="AQ98" s="451" t="s">
        <v>13</v>
      </c>
      <c r="AR98" s="463" t="s">
        <v>107</v>
      </c>
      <c r="AS98" s="504"/>
      <c r="AT98" s="442"/>
      <c r="AU98" s="443"/>
      <c r="AV98" s="444"/>
      <c r="AW98" s="439" t="s">
        <v>91</v>
      </c>
      <c r="AX98" s="454" t="str">
        <f t="shared" ref="AX98" si="17">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1"/>
      <c r="U99" s="505"/>
      <c r="V99" s="445"/>
      <c r="W99" s="446"/>
      <c r="X99" s="447"/>
      <c r="Y99" s="440"/>
      <c r="Z99" s="456"/>
      <c r="AA99" s="457"/>
      <c r="AB99" s="457"/>
      <c r="AC99" s="457"/>
      <c r="AD99" s="457"/>
      <c r="AE99" s="379"/>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2"/>
      <c r="U100" s="506"/>
      <c r="V100" s="448"/>
      <c r="W100" s="449"/>
      <c r="X100" s="450"/>
      <c r="Y100" s="441"/>
      <c r="Z100" s="458"/>
      <c r="AA100" s="459"/>
      <c r="AB100" s="459"/>
      <c r="AC100" s="459"/>
      <c r="AD100" s="459"/>
      <c r="AE100" s="382"/>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8">IF($T$42="","",IF(N101="","",IF(V101="","",ROUNDDOWN(N101*V101,0))))</f>
        <v/>
      </c>
      <c r="AA101" s="455"/>
      <c r="AB101" s="455"/>
      <c r="AC101" s="455"/>
      <c r="AD101" s="455"/>
      <c r="AE101" s="376" t="s">
        <v>13</v>
      </c>
      <c r="AF101" s="463" t="s">
        <v>107</v>
      </c>
      <c r="AG101" s="504"/>
      <c r="AH101" s="442"/>
      <c r="AI101" s="443"/>
      <c r="AJ101" s="444"/>
      <c r="AK101" s="439" t="s">
        <v>91</v>
      </c>
      <c r="AL101" s="454" t="str">
        <f t="shared" ref="AL101" si="19">IF($AF$42="","",IF(N101="","",IF(AH101="","",ROUNDDOWN(N101*AH101,0))))</f>
        <v/>
      </c>
      <c r="AM101" s="455"/>
      <c r="AN101" s="455"/>
      <c r="AO101" s="455"/>
      <c r="AP101" s="455"/>
      <c r="AQ101" s="451" t="s">
        <v>13</v>
      </c>
      <c r="AR101" s="463" t="s">
        <v>107</v>
      </c>
      <c r="AS101" s="504"/>
      <c r="AT101" s="442"/>
      <c r="AU101" s="443"/>
      <c r="AV101" s="444"/>
      <c r="AW101" s="439" t="s">
        <v>91</v>
      </c>
      <c r="AX101" s="454" t="str">
        <f t="shared" ref="AX101" si="20">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63683</v>
      </c>
      <c r="U104" s="1174"/>
      <c r="V104" s="1174"/>
      <c r="W104" s="1174"/>
      <c r="X104" s="1174"/>
      <c r="Y104" s="1174"/>
      <c r="Z104" s="1174"/>
      <c r="AA104" s="1174"/>
      <c r="AB104" s="1174"/>
      <c r="AC104" s="1174"/>
      <c r="AD104" s="1175"/>
      <c r="AE104" s="537" t="s">
        <v>13</v>
      </c>
      <c r="AF104" s="1355">
        <f>IF(AF42="","",SUM(AL80:AP103))</f>
        <v>48083</v>
      </c>
      <c r="AG104" s="1174"/>
      <c r="AH104" s="1174"/>
      <c r="AI104" s="1174"/>
      <c r="AJ104" s="1174"/>
      <c r="AK104" s="1174"/>
      <c r="AL104" s="1174"/>
      <c r="AM104" s="1174"/>
      <c r="AN104" s="1174"/>
      <c r="AO104" s="1174"/>
      <c r="AP104" s="1175"/>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356"/>
      <c r="AG105" s="1177"/>
      <c r="AH105" s="1177"/>
      <c r="AI105" s="1177"/>
      <c r="AJ105" s="1177"/>
      <c r="AK105" s="1177"/>
      <c r="AL105" s="1177"/>
      <c r="AM105" s="1177"/>
      <c r="AN105" s="1177"/>
      <c r="AO105" s="1177"/>
      <c r="AP105" s="1178"/>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357"/>
      <c r="AG106" s="1180"/>
      <c r="AH106" s="1180"/>
      <c r="AI106" s="1180"/>
      <c r="AJ106" s="1180"/>
      <c r="AK106" s="1180"/>
      <c r="AL106" s="1180"/>
      <c r="AM106" s="1180"/>
      <c r="AN106" s="1180"/>
      <c r="AO106" s="1180"/>
      <c r="AP106" s="1181"/>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22076.83</v>
      </c>
      <c r="U109" s="1163"/>
      <c r="V109" s="1163"/>
      <c r="W109" s="1163"/>
      <c r="X109" s="1163"/>
      <c r="Y109" s="1163"/>
      <c r="Z109" s="1163"/>
      <c r="AA109" s="1163"/>
      <c r="AB109" s="1163"/>
      <c r="AC109" s="1163"/>
      <c r="AD109" s="1164"/>
      <c r="AE109" s="645" t="s">
        <v>13</v>
      </c>
      <c r="AF109" s="1163">
        <f>IF(AF42="","",ROUNDDOWN(AF71/AF42,2))</f>
        <v>14003.45</v>
      </c>
      <c r="AG109" s="1163"/>
      <c r="AH109" s="1163"/>
      <c r="AI109" s="1163"/>
      <c r="AJ109" s="1163"/>
      <c r="AK109" s="1163"/>
      <c r="AL109" s="1163"/>
      <c r="AM109" s="1163"/>
      <c r="AN109" s="1163"/>
      <c r="AO109" s="1163"/>
      <c r="AP109" s="1164"/>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5"/>
      <c r="AG110" s="1155"/>
      <c r="AH110" s="1155"/>
      <c r="AI110" s="1155"/>
      <c r="AJ110" s="1155"/>
      <c r="AK110" s="1155"/>
      <c r="AL110" s="1155"/>
      <c r="AM110" s="1155"/>
      <c r="AN110" s="1155"/>
      <c r="AO110" s="1155"/>
      <c r="AP110" s="1156"/>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5"/>
      <c r="AG111" s="1155"/>
      <c r="AH111" s="1155"/>
      <c r="AI111" s="1155"/>
      <c r="AJ111" s="1155"/>
      <c r="AK111" s="1155"/>
      <c r="AL111" s="1155"/>
      <c r="AM111" s="1155"/>
      <c r="AN111" s="1155"/>
      <c r="AO111" s="1155"/>
      <c r="AP111" s="1156"/>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5"/>
      <c r="AG112" s="1155"/>
      <c r="AH112" s="1155"/>
      <c r="AI112" s="1155"/>
      <c r="AJ112" s="1155"/>
      <c r="AK112" s="1155"/>
      <c r="AL112" s="1155"/>
      <c r="AM112" s="1155"/>
      <c r="AN112" s="1155"/>
      <c r="AO112" s="1155"/>
      <c r="AP112" s="1156"/>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5"/>
      <c r="AG113" s="1165"/>
      <c r="AH113" s="1165"/>
      <c r="AI113" s="1165"/>
      <c r="AJ113" s="1165"/>
      <c r="AK113" s="1165"/>
      <c r="AL113" s="1165"/>
      <c r="AM113" s="1165"/>
      <c r="AN113" s="1165"/>
      <c r="AO113" s="1165"/>
      <c r="AP113" s="1166"/>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2894.68</v>
      </c>
      <c r="U114" s="1153"/>
      <c r="V114" s="1153"/>
      <c r="W114" s="1153"/>
      <c r="X114" s="1153"/>
      <c r="Y114" s="1153"/>
      <c r="Z114" s="1153"/>
      <c r="AA114" s="1153"/>
      <c r="AB114" s="1153"/>
      <c r="AC114" s="1153"/>
      <c r="AD114" s="1154"/>
      <c r="AE114" s="451" t="s">
        <v>13</v>
      </c>
      <c r="AF114" s="1153">
        <f>IF(AF42="","",ROUNDDOWN(AF104/22,2))</f>
        <v>2185.59</v>
      </c>
      <c r="AG114" s="1153"/>
      <c r="AH114" s="1153"/>
      <c r="AI114" s="1153"/>
      <c r="AJ114" s="1153"/>
      <c r="AK114" s="1153"/>
      <c r="AL114" s="1153"/>
      <c r="AM114" s="1153"/>
      <c r="AN114" s="1153"/>
      <c r="AO114" s="1153"/>
      <c r="AP114" s="1154"/>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5"/>
      <c r="AG115" s="1155"/>
      <c r="AH115" s="1155"/>
      <c r="AI115" s="1155"/>
      <c r="AJ115" s="1155"/>
      <c r="AK115" s="1155"/>
      <c r="AL115" s="1155"/>
      <c r="AM115" s="1155"/>
      <c r="AN115" s="1155"/>
      <c r="AO115" s="1155"/>
      <c r="AP115" s="1156"/>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5"/>
      <c r="AG116" s="1155"/>
      <c r="AH116" s="1155"/>
      <c r="AI116" s="1155"/>
      <c r="AJ116" s="1155"/>
      <c r="AK116" s="1155"/>
      <c r="AL116" s="1155"/>
      <c r="AM116" s="1155"/>
      <c r="AN116" s="1155"/>
      <c r="AO116" s="1155"/>
      <c r="AP116" s="1156"/>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5"/>
      <c r="AG117" s="1155"/>
      <c r="AH117" s="1155"/>
      <c r="AI117" s="1155"/>
      <c r="AJ117" s="1155"/>
      <c r="AK117" s="1155"/>
      <c r="AL117" s="1155"/>
      <c r="AM117" s="1155"/>
      <c r="AN117" s="1155"/>
      <c r="AO117" s="1155"/>
      <c r="AP117" s="1156"/>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5"/>
      <c r="AG118" s="1155"/>
      <c r="AH118" s="1155"/>
      <c r="AI118" s="1155"/>
      <c r="AJ118" s="1155"/>
      <c r="AK118" s="1155"/>
      <c r="AL118" s="1155"/>
      <c r="AM118" s="1155"/>
      <c r="AN118" s="1155"/>
      <c r="AO118" s="1155"/>
      <c r="AP118" s="1156"/>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24971</v>
      </c>
      <c r="U119" s="1144"/>
      <c r="V119" s="1144"/>
      <c r="W119" s="1144"/>
      <c r="X119" s="1144"/>
      <c r="Y119" s="1144"/>
      <c r="Z119" s="1144"/>
      <c r="AA119" s="1144"/>
      <c r="AB119" s="1144"/>
      <c r="AC119" s="1144"/>
      <c r="AD119" s="1145"/>
      <c r="AE119" s="643" t="s">
        <v>13</v>
      </c>
      <c r="AF119" s="1144">
        <f>IF(AF42="","",ROUNDDOWN(AF109+AF114,0))</f>
        <v>16189</v>
      </c>
      <c r="AG119" s="1144"/>
      <c r="AH119" s="1144"/>
      <c r="AI119" s="1144"/>
      <c r="AJ119" s="1144"/>
      <c r="AK119" s="1144"/>
      <c r="AL119" s="1144"/>
      <c r="AM119" s="1144"/>
      <c r="AN119" s="1144"/>
      <c r="AO119" s="1144"/>
      <c r="AP119" s="1145"/>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46"/>
      <c r="AG120" s="1146"/>
      <c r="AH120" s="1146"/>
      <c r="AI120" s="1146"/>
      <c r="AJ120" s="1146"/>
      <c r="AK120" s="1146"/>
      <c r="AL120" s="1146"/>
      <c r="AM120" s="1146"/>
      <c r="AN120" s="1146"/>
      <c r="AO120" s="1146"/>
      <c r="AP120" s="1131"/>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46"/>
      <c r="AG121" s="1146"/>
      <c r="AH121" s="1146"/>
      <c r="AI121" s="1146"/>
      <c r="AJ121" s="1146"/>
      <c r="AK121" s="1146"/>
      <c r="AL121" s="1146"/>
      <c r="AM121" s="1146"/>
      <c r="AN121" s="1146"/>
      <c r="AO121" s="1146"/>
      <c r="AP121" s="1131"/>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46"/>
      <c r="AG122" s="1146"/>
      <c r="AH122" s="1146"/>
      <c r="AI122" s="1146"/>
      <c r="AJ122" s="1146"/>
      <c r="AK122" s="1146"/>
      <c r="AL122" s="1146"/>
      <c r="AM122" s="1146"/>
      <c r="AN122" s="1146"/>
      <c r="AO122" s="1146"/>
      <c r="AP122" s="1131"/>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47"/>
      <c r="AG123" s="1147"/>
      <c r="AH123" s="1147"/>
      <c r="AI123" s="1147"/>
      <c r="AJ123" s="1147"/>
      <c r="AK123" s="1147"/>
      <c r="AL123" s="1147"/>
      <c r="AM123" s="1147"/>
      <c r="AN123" s="1147"/>
      <c r="AO123" s="1147"/>
      <c r="AP123" s="1133"/>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1272"/>
      <c r="M126" s="1273"/>
      <c r="N126" s="1273"/>
      <c r="O126" s="1273"/>
      <c r="P126" s="1273"/>
      <c r="Q126" s="1273"/>
      <c r="R126" s="645"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15" customHeight="1" x14ac:dyDescent="0.2">
      <c r="B127" s="4"/>
      <c r="C127" s="624"/>
      <c r="D127" s="523"/>
      <c r="E127" s="523"/>
      <c r="F127" s="523"/>
      <c r="G127" s="523"/>
      <c r="H127" s="523"/>
      <c r="I127" s="523"/>
      <c r="J127" s="523"/>
      <c r="K127" s="625"/>
      <c r="L127" s="1274"/>
      <c r="M127" s="1264"/>
      <c r="N127" s="1264"/>
      <c r="O127" s="1264"/>
      <c r="P127" s="1264"/>
      <c r="Q127" s="1264"/>
      <c r="R127" s="452"/>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15" customHeight="1" x14ac:dyDescent="0.2">
      <c r="B128" s="4"/>
      <c r="C128" s="624"/>
      <c r="D128" s="523"/>
      <c r="E128" s="523"/>
      <c r="F128" s="523"/>
      <c r="G128" s="523"/>
      <c r="H128" s="523"/>
      <c r="I128" s="523"/>
      <c r="J128" s="523"/>
      <c r="K128" s="625"/>
      <c r="L128" s="1274"/>
      <c r="M128" s="1264"/>
      <c r="N128" s="1264"/>
      <c r="O128" s="1264"/>
      <c r="P128" s="1264"/>
      <c r="Q128" s="1264"/>
      <c r="R128" s="452"/>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15" customHeight="1" x14ac:dyDescent="0.2">
      <c r="B129" s="4"/>
      <c r="C129" s="624"/>
      <c r="D129" s="523"/>
      <c r="E129" s="523"/>
      <c r="F129" s="523"/>
      <c r="G129" s="523"/>
      <c r="H129" s="523"/>
      <c r="I129" s="523"/>
      <c r="J129" s="523"/>
      <c r="K129" s="625"/>
      <c r="L129" s="1274"/>
      <c r="M129" s="1264"/>
      <c r="N129" s="1264"/>
      <c r="O129" s="1264"/>
      <c r="P129" s="1264"/>
      <c r="Q129" s="1264"/>
      <c r="R129" s="452"/>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15" customHeight="1" x14ac:dyDescent="0.2">
      <c r="B130" s="4"/>
      <c r="C130" s="762"/>
      <c r="D130" s="526"/>
      <c r="E130" s="526"/>
      <c r="F130" s="526"/>
      <c r="G130" s="526"/>
      <c r="H130" s="526"/>
      <c r="I130" s="526"/>
      <c r="J130" s="526"/>
      <c r="K130" s="763"/>
      <c r="L130" s="1275"/>
      <c r="M130" s="1267"/>
      <c r="N130" s="1267"/>
      <c r="O130" s="1267"/>
      <c r="P130" s="1267"/>
      <c r="Q130" s="1267"/>
      <c r="R130" s="45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15" customHeight="1" x14ac:dyDescent="0.2">
      <c r="B131" s="4"/>
      <c r="C131" s="622" t="s">
        <v>136</v>
      </c>
      <c r="D131" s="520"/>
      <c r="E131" s="520"/>
      <c r="F131" s="520"/>
      <c r="G131" s="520"/>
      <c r="H131" s="520"/>
      <c r="I131" s="520"/>
      <c r="J131" s="520"/>
      <c r="K131" s="623"/>
      <c r="L131" s="1276" t="str">
        <f>IF(L126="","",ROUNDDOWN(L126/264,0))</f>
        <v/>
      </c>
      <c r="M131" s="1277"/>
      <c r="N131" s="1277"/>
      <c r="O131" s="1277"/>
      <c r="P131" s="1277"/>
      <c r="Q131" s="1277"/>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15" customHeight="1" x14ac:dyDescent="0.2">
      <c r="B132" s="4"/>
      <c r="C132" s="624"/>
      <c r="D132" s="523"/>
      <c r="E132" s="523"/>
      <c r="F132" s="523"/>
      <c r="G132" s="523"/>
      <c r="H132" s="523"/>
      <c r="I132" s="523"/>
      <c r="J132" s="523"/>
      <c r="K132" s="625"/>
      <c r="L132" s="1278"/>
      <c r="M132" s="1279"/>
      <c r="N132" s="1279"/>
      <c r="O132" s="1279"/>
      <c r="P132" s="1279"/>
      <c r="Q132" s="1279"/>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15" customHeight="1" x14ac:dyDescent="0.2">
      <c r="B133" s="4"/>
      <c r="C133" s="624"/>
      <c r="D133" s="523"/>
      <c r="E133" s="523"/>
      <c r="F133" s="523"/>
      <c r="G133" s="523"/>
      <c r="H133" s="523"/>
      <c r="I133" s="523"/>
      <c r="J133" s="523"/>
      <c r="K133" s="625"/>
      <c r="L133" s="1278"/>
      <c r="M133" s="1279"/>
      <c r="N133" s="1279"/>
      <c r="O133" s="1279"/>
      <c r="P133" s="1279"/>
      <c r="Q133" s="1279"/>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15" customHeight="1" x14ac:dyDescent="0.2">
      <c r="B134" s="4"/>
      <c r="C134" s="624"/>
      <c r="D134" s="523"/>
      <c r="E134" s="523"/>
      <c r="F134" s="523"/>
      <c r="G134" s="523"/>
      <c r="H134" s="523"/>
      <c r="I134" s="523"/>
      <c r="J134" s="523"/>
      <c r="K134" s="625"/>
      <c r="L134" s="1278"/>
      <c r="M134" s="1279"/>
      <c r="N134" s="1279"/>
      <c r="O134" s="1279"/>
      <c r="P134" s="1279"/>
      <c r="Q134" s="1279"/>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15" customHeight="1" x14ac:dyDescent="0.2">
      <c r="B135" s="4"/>
      <c r="C135" s="624"/>
      <c r="D135" s="523"/>
      <c r="E135" s="523"/>
      <c r="F135" s="523"/>
      <c r="G135" s="523"/>
      <c r="H135" s="523"/>
      <c r="I135" s="523"/>
      <c r="J135" s="523"/>
      <c r="K135" s="625"/>
      <c r="L135" s="1278"/>
      <c r="M135" s="1279"/>
      <c r="N135" s="1279"/>
      <c r="O135" s="1279"/>
      <c r="P135" s="1279"/>
      <c r="Q135" s="1279"/>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15" customHeight="1" x14ac:dyDescent="0.2">
      <c r="B136" s="4"/>
      <c r="C136" s="624"/>
      <c r="D136" s="523"/>
      <c r="E136" s="523"/>
      <c r="F136" s="523"/>
      <c r="G136" s="523"/>
      <c r="H136" s="523"/>
      <c r="I136" s="523"/>
      <c r="J136" s="523"/>
      <c r="K136" s="625"/>
      <c r="L136" s="1278"/>
      <c r="M136" s="1279"/>
      <c r="N136" s="1279"/>
      <c r="O136" s="1279"/>
      <c r="P136" s="1279"/>
      <c r="Q136" s="1279"/>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15" customHeight="1" thickBot="1" x14ac:dyDescent="0.25">
      <c r="B137" s="4"/>
      <c r="C137" s="626"/>
      <c r="D137" s="627"/>
      <c r="E137" s="627"/>
      <c r="F137" s="627"/>
      <c r="G137" s="627"/>
      <c r="H137" s="627"/>
      <c r="I137" s="627"/>
      <c r="J137" s="627"/>
      <c r="K137" s="628"/>
      <c r="L137" s="1280"/>
      <c r="M137" s="1281"/>
      <c r="N137" s="1281"/>
      <c r="O137" s="1281"/>
      <c r="P137" s="1281"/>
      <c r="Q137" s="1281"/>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24971</v>
      </c>
      <c r="U140" s="1130"/>
      <c r="V140" s="1130"/>
      <c r="W140" s="1130"/>
      <c r="X140" s="1130"/>
      <c r="Y140" s="1130"/>
      <c r="Z140" s="1130"/>
      <c r="AA140" s="1130"/>
      <c r="AB140" s="1130"/>
      <c r="AC140" s="1130"/>
      <c r="AD140" s="1130"/>
      <c r="AE140" s="575" t="s">
        <v>13</v>
      </c>
      <c r="AF140" s="1129">
        <f>IF(AF42="","",IF(AF119&gt;=IF($L$126="",0,$L$131),AF119,$L$131))</f>
        <v>16189</v>
      </c>
      <c r="AG140" s="1130"/>
      <c r="AH140" s="1130"/>
      <c r="AI140" s="1130"/>
      <c r="AJ140" s="1130"/>
      <c r="AK140" s="1130"/>
      <c r="AL140" s="1130"/>
      <c r="AM140" s="1130"/>
      <c r="AN140" s="1130"/>
      <c r="AO140" s="1130"/>
      <c r="AP140" s="1130"/>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64"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1"/>
      <c r="AG141" s="1132"/>
      <c r="AH141" s="1132"/>
      <c r="AI141" s="1132"/>
      <c r="AJ141" s="1132"/>
      <c r="AK141" s="1132"/>
      <c r="AL141" s="1132"/>
      <c r="AM141" s="1132"/>
      <c r="AN141" s="1132"/>
      <c r="AO141" s="1132"/>
      <c r="AP141" s="1132"/>
      <c r="AQ141" s="379"/>
      <c r="AR141" s="1137"/>
      <c r="AS141" s="1138"/>
      <c r="AT141" s="1138"/>
      <c r="AU141" s="1138"/>
      <c r="AV141" s="1138"/>
      <c r="AW141" s="1138"/>
      <c r="AX141" s="1138"/>
      <c r="AY141" s="1138"/>
      <c r="AZ141" s="1138"/>
      <c r="BA141" s="1138"/>
      <c r="BB141" s="1138"/>
      <c r="BC141" s="452"/>
      <c r="BD141" s="9"/>
    </row>
    <row r="142" spans="2:64"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1"/>
      <c r="AG142" s="1132"/>
      <c r="AH142" s="1132"/>
      <c r="AI142" s="1132"/>
      <c r="AJ142" s="1132"/>
      <c r="AK142" s="1132"/>
      <c r="AL142" s="1132"/>
      <c r="AM142" s="1132"/>
      <c r="AN142" s="1132"/>
      <c r="AO142" s="1132"/>
      <c r="AP142" s="1132"/>
      <c r="AQ142" s="379"/>
      <c r="AR142" s="1137"/>
      <c r="AS142" s="1138"/>
      <c r="AT142" s="1138"/>
      <c r="AU142" s="1138"/>
      <c r="AV142" s="1138"/>
      <c r="AW142" s="1138"/>
      <c r="AX142" s="1138"/>
      <c r="AY142" s="1138"/>
      <c r="AZ142" s="1138"/>
      <c r="BA142" s="1138"/>
      <c r="BB142" s="1138"/>
      <c r="BC142" s="452"/>
      <c r="BD142" s="9"/>
    </row>
    <row r="143" spans="2:64"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1"/>
      <c r="AG143" s="1132"/>
      <c r="AH143" s="1132"/>
      <c r="AI143" s="1132"/>
      <c r="AJ143" s="1132"/>
      <c r="AK143" s="1132"/>
      <c r="AL143" s="1132"/>
      <c r="AM143" s="1132"/>
      <c r="AN143" s="1132"/>
      <c r="AO143" s="1132"/>
      <c r="AP143" s="1132"/>
      <c r="AQ143" s="379"/>
      <c r="AR143" s="1137"/>
      <c r="AS143" s="1138"/>
      <c r="AT143" s="1138"/>
      <c r="AU143" s="1138"/>
      <c r="AV143" s="1138"/>
      <c r="AW143" s="1138"/>
      <c r="AX143" s="1138"/>
      <c r="AY143" s="1138"/>
      <c r="AZ143" s="1138"/>
      <c r="BA143" s="1138"/>
      <c r="BB143" s="1138"/>
      <c r="BC143" s="452"/>
      <c r="BD143" s="9"/>
    </row>
    <row r="144" spans="2:64"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1"/>
      <c r="AG144" s="1132"/>
      <c r="AH144" s="1132"/>
      <c r="AI144" s="1132"/>
      <c r="AJ144" s="1132"/>
      <c r="AK144" s="1132"/>
      <c r="AL144" s="1132"/>
      <c r="AM144" s="1132"/>
      <c r="AN144" s="1132"/>
      <c r="AO144" s="1132"/>
      <c r="AP144" s="1132"/>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1"/>
      <c r="AG145" s="1132"/>
      <c r="AH145" s="1132"/>
      <c r="AI145" s="1132"/>
      <c r="AJ145" s="1132"/>
      <c r="AK145" s="1132"/>
      <c r="AL145" s="1132"/>
      <c r="AM145" s="1132"/>
      <c r="AN145" s="1132"/>
      <c r="AO145" s="1132"/>
      <c r="AP145" s="1132"/>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3"/>
      <c r="AG146" s="1134"/>
      <c r="AH146" s="1134"/>
      <c r="AI146" s="1134"/>
      <c r="AJ146" s="1134"/>
      <c r="AK146" s="1134"/>
      <c r="AL146" s="1134"/>
      <c r="AM146" s="1134"/>
      <c r="AN146" s="1134"/>
      <c r="AO146" s="1134"/>
      <c r="AP146" s="1134"/>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147</v>
      </c>
      <c r="K159" s="1090"/>
      <c r="L159" s="1090"/>
      <c r="M159" s="1090"/>
      <c r="N159" s="1090"/>
      <c r="O159" s="1091"/>
      <c r="P159" s="1288" t="s">
        <v>182</v>
      </c>
      <c r="Q159" s="1348"/>
      <c r="R159" s="1348"/>
      <c r="S159" s="1348"/>
      <c r="T159" s="1348"/>
      <c r="U159" s="1348"/>
      <c r="V159" s="1348"/>
      <c r="W159" s="1348"/>
      <c r="X159" s="1348"/>
      <c r="Y159" s="1348"/>
      <c r="Z159" s="1348"/>
      <c r="AA159" s="1348"/>
      <c r="AB159" s="1348"/>
      <c r="AC159" s="1348"/>
      <c r="AD159" s="1348"/>
      <c r="AE159" s="1348"/>
      <c r="AF159" s="1348"/>
      <c r="AG159" s="1348"/>
      <c r="AH159" s="1348"/>
      <c r="AI159" s="1348"/>
      <c r="AJ159" s="1348"/>
      <c r="AK159" s="1348"/>
      <c r="AL159" s="1348" t="s">
        <v>213</v>
      </c>
      <c r="AM159" s="1348"/>
      <c r="AN159" s="1348"/>
      <c r="AO159" s="1348"/>
      <c r="AP159" s="1348"/>
      <c r="AQ159" s="1348"/>
      <c r="AR159" s="1348"/>
      <c r="AS159" s="1348"/>
      <c r="AT159" s="1348"/>
      <c r="AU159" s="1348"/>
      <c r="AV159" s="1348"/>
      <c r="AW159" s="1348"/>
      <c r="AX159" s="1348"/>
      <c r="AY159" s="1348"/>
      <c r="AZ159" s="1348"/>
      <c r="BA159" s="1348"/>
      <c r="BB159" s="1348"/>
      <c r="BC159" s="1348"/>
      <c r="BD159" s="1349"/>
    </row>
    <row r="160" spans="2:56" ht="5.15" customHeight="1" x14ac:dyDescent="0.2">
      <c r="B160" s="1085"/>
      <c r="C160" s="1086"/>
      <c r="D160" s="1086"/>
      <c r="E160" s="1086"/>
      <c r="F160" s="1086"/>
      <c r="G160" s="1086"/>
      <c r="H160" s="1086"/>
      <c r="I160" s="1086"/>
      <c r="J160" s="1092"/>
      <c r="K160" s="1093"/>
      <c r="L160" s="1093"/>
      <c r="M160" s="1093"/>
      <c r="N160" s="1093"/>
      <c r="O160" s="1094"/>
      <c r="P160" s="1354"/>
      <c r="Q160" s="1350"/>
      <c r="R160" s="1350"/>
      <c r="S160" s="1350"/>
      <c r="T160" s="1350"/>
      <c r="U160" s="1350"/>
      <c r="V160" s="1350"/>
      <c r="W160" s="1350"/>
      <c r="X160" s="1350"/>
      <c r="Y160" s="1350"/>
      <c r="Z160" s="1350"/>
      <c r="AA160" s="1350"/>
      <c r="AB160" s="1350"/>
      <c r="AC160" s="1350"/>
      <c r="AD160" s="1350"/>
      <c r="AE160" s="1350"/>
      <c r="AF160" s="1350"/>
      <c r="AG160" s="1350"/>
      <c r="AH160" s="1350"/>
      <c r="AI160" s="1350"/>
      <c r="AJ160" s="1350"/>
      <c r="AK160" s="1350"/>
      <c r="AL160" s="1350"/>
      <c r="AM160" s="1350"/>
      <c r="AN160" s="1350"/>
      <c r="AO160" s="1350"/>
      <c r="AP160" s="1350"/>
      <c r="AQ160" s="1350"/>
      <c r="AR160" s="1350"/>
      <c r="AS160" s="1350"/>
      <c r="AT160" s="1350"/>
      <c r="AU160" s="1350"/>
      <c r="AV160" s="1350"/>
      <c r="AW160" s="1350"/>
      <c r="AX160" s="1350"/>
      <c r="AY160" s="1350"/>
      <c r="AZ160" s="1350"/>
      <c r="BA160" s="1350"/>
      <c r="BB160" s="1350"/>
      <c r="BC160" s="1350"/>
      <c r="BD160" s="1351"/>
    </row>
    <row r="161" spans="2:60" ht="5.15" customHeight="1" x14ac:dyDescent="0.2">
      <c r="B161" s="1085"/>
      <c r="C161" s="1086"/>
      <c r="D161" s="1086"/>
      <c r="E161" s="1086"/>
      <c r="F161" s="1086"/>
      <c r="G161" s="1086"/>
      <c r="H161" s="1086"/>
      <c r="I161" s="1086"/>
      <c r="J161" s="1092"/>
      <c r="K161" s="1093"/>
      <c r="L161" s="1093"/>
      <c r="M161" s="1093"/>
      <c r="N161" s="1093"/>
      <c r="O161" s="1094"/>
      <c r="P161" s="1354"/>
      <c r="Q161" s="1350"/>
      <c r="R161" s="1350"/>
      <c r="S161" s="1350"/>
      <c r="T161" s="1350"/>
      <c r="U161" s="1350"/>
      <c r="V161" s="1350"/>
      <c r="W161" s="1350"/>
      <c r="X161" s="1350"/>
      <c r="Y161" s="1350"/>
      <c r="Z161" s="1350"/>
      <c r="AA161" s="1350"/>
      <c r="AB161" s="1350"/>
      <c r="AC161" s="1350"/>
      <c r="AD161" s="1350"/>
      <c r="AE161" s="1350"/>
      <c r="AF161" s="1350"/>
      <c r="AG161" s="1350"/>
      <c r="AH161" s="1350"/>
      <c r="AI161" s="1350"/>
      <c r="AJ161" s="1350"/>
      <c r="AK161" s="1350"/>
      <c r="AL161" s="1350"/>
      <c r="AM161" s="1350"/>
      <c r="AN161" s="1350"/>
      <c r="AO161" s="1350"/>
      <c r="AP161" s="1350"/>
      <c r="AQ161" s="1350"/>
      <c r="AR161" s="1350"/>
      <c r="AS161" s="1350"/>
      <c r="AT161" s="1350"/>
      <c r="AU161" s="1350"/>
      <c r="AV161" s="1350"/>
      <c r="AW161" s="1350"/>
      <c r="AX161" s="1350"/>
      <c r="AY161" s="1350"/>
      <c r="AZ161" s="1350"/>
      <c r="BA161" s="1350"/>
      <c r="BB161" s="1350"/>
      <c r="BC161" s="1350"/>
      <c r="BD161" s="1351"/>
    </row>
    <row r="162" spans="2:60" ht="5.15" customHeight="1" thickBot="1" x14ac:dyDescent="0.25">
      <c r="B162" s="1087"/>
      <c r="C162" s="1088"/>
      <c r="D162" s="1088"/>
      <c r="E162" s="1088"/>
      <c r="F162" s="1088"/>
      <c r="G162" s="1088"/>
      <c r="H162" s="1088"/>
      <c r="I162" s="1088"/>
      <c r="J162" s="1095"/>
      <c r="K162" s="1096"/>
      <c r="L162" s="1096"/>
      <c r="M162" s="1096"/>
      <c r="N162" s="1096"/>
      <c r="O162" s="1097"/>
      <c r="P162" s="1354"/>
      <c r="Q162" s="1350"/>
      <c r="R162" s="1350"/>
      <c r="S162" s="1350"/>
      <c r="T162" s="1350"/>
      <c r="U162" s="1350"/>
      <c r="V162" s="1350"/>
      <c r="W162" s="1350"/>
      <c r="X162" s="1350"/>
      <c r="Y162" s="1350"/>
      <c r="Z162" s="1350"/>
      <c r="AA162" s="1350"/>
      <c r="AB162" s="1350"/>
      <c r="AC162" s="1350"/>
      <c r="AD162" s="1350"/>
      <c r="AE162" s="1350"/>
      <c r="AF162" s="1350"/>
      <c r="AG162" s="1350"/>
      <c r="AH162" s="1350"/>
      <c r="AI162" s="1350"/>
      <c r="AJ162" s="1350"/>
      <c r="AK162" s="1350"/>
      <c r="AL162" s="1350"/>
      <c r="AM162" s="1350"/>
      <c r="AN162" s="1350"/>
      <c r="AO162" s="1350"/>
      <c r="AP162" s="1350"/>
      <c r="AQ162" s="1350"/>
      <c r="AR162" s="1350"/>
      <c r="AS162" s="1350"/>
      <c r="AT162" s="1350"/>
      <c r="AU162" s="1350"/>
      <c r="AV162" s="1350"/>
      <c r="AW162" s="1350"/>
      <c r="AX162" s="1350"/>
      <c r="AY162" s="1350"/>
      <c r="AZ162" s="1350"/>
      <c r="BA162" s="1350"/>
      <c r="BB162" s="1350"/>
      <c r="BC162" s="1350"/>
      <c r="BD162" s="1351"/>
    </row>
    <row r="163" spans="2:60" ht="5.15" customHeight="1" thickTop="1" x14ac:dyDescent="0.2">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3"/>
      <c r="AK163" s="260"/>
      <c r="AL163" s="1350" t="s">
        <v>215</v>
      </c>
      <c r="AM163" s="1350"/>
      <c r="AN163" s="1350"/>
      <c r="AO163" s="1350"/>
      <c r="AP163" s="1350"/>
      <c r="AQ163" s="1350"/>
      <c r="AR163" s="1350"/>
      <c r="AS163" s="1350"/>
      <c r="AT163" s="1350"/>
      <c r="AU163" s="1350"/>
      <c r="AV163" s="1350"/>
      <c r="AW163" s="1350"/>
      <c r="AX163" s="1350"/>
      <c r="AY163" s="1350"/>
      <c r="AZ163" s="1350"/>
      <c r="BA163" s="1350"/>
      <c r="BB163" s="1350"/>
      <c r="BC163" s="1350"/>
      <c r="BD163" s="1351"/>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266"/>
      <c r="AK164" s="260"/>
      <c r="AL164" s="1350"/>
      <c r="AM164" s="1350"/>
      <c r="AN164" s="1350"/>
      <c r="AO164" s="1350"/>
      <c r="AP164" s="1350"/>
      <c r="AQ164" s="1350"/>
      <c r="AR164" s="1350"/>
      <c r="AS164" s="1350"/>
      <c r="AT164" s="1350"/>
      <c r="AU164" s="1350"/>
      <c r="AV164" s="1350"/>
      <c r="AW164" s="1350"/>
      <c r="AX164" s="1350"/>
      <c r="AY164" s="1350"/>
      <c r="AZ164" s="1350"/>
      <c r="BA164" s="1350"/>
      <c r="BB164" s="1350"/>
      <c r="BC164" s="1350"/>
      <c r="BD164" s="1351"/>
    </row>
    <row r="165" spans="2:60" ht="13.5" customHeight="1" thickBot="1" x14ac:dyDescent="0.25">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261"/>
      <c r="AL165" s="1352"/>
      <c r="AM165" s="1352"/>
      <c r="AN165" s="1352"/>
      <c r="AO165" s="1352"/>
      <c r="AP165" s="1352"/>
      <c r="AQ165" s="1352"/>
      <c r="AR165" s="1352"/>
      <c r="AS165" s="1352"/>
      <c r="AT165" s="1352"/>
      <c r="AU165" s="1352"/>
      <c r="AV165" s="1352"/>
      <c r="AW165" s="1352"/>
      <c r="AX165" s="1352"/>
      <c r="AY165" s="1352"/>
      <c r="AZ165" s="1352"/>
      <c r="BA165" s="1352"/>
      <c r="BB165" s="1352"/>
      <c r="BC165" s="1352"/>
      <c r="BD165" s="1353"/>
    </row>
    <row r="166" spans="2:60" ht="5.15" customHeight="1" thickTop="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15" customHeight="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26820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17880</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15" customHeight="1" x14ac:dyDescent="0.2">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 x14ac:dyDescent="0.2">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0</v>
      </c>
      <c r="U189" s="1117"/>
      <c r="V189" s="1117"/>
      <c r="W189" s="1117"/>
      <c r="X189" s="1117"/>
      <c r="Y189" s="1117"/>
      <c r="Z189" s="1117"/>
      <c r="AA189" s="1117"/>
      <c r="AB189" s="1117"/>
      <c r="AC189" s="1117"/>
      <c r="AD189" s="513" t="s">
        <v>8</v>
      </c>
      <c r="AE189" s="514"/>
      <c r="AF189" s="1116">
        <f>IF(AF42="","",IF($X$175&gt;AF140,AF42,0))</f>
        <v>11</v>
      </c>
      <c r="AG189" s="1117"/>
      <c r="AH189" s="1117"/>
      <c r="AI189" s="1117"/>
      <c r="AJ189" s="1117"/>
      <c r="AK189" s="1117"/>
      <c r="AL189" s="1117"/>
      <c r="AM189" s="1117"/>
      <c r="AN189" s="1117"/>
      <c r="AO189" s="1117"/>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1118"/>
      <c r="AG190" s="1119"/>
      <c r="AH190" s="1119"/>
      <c r="AI190" s="1119"/>
      <c r="AJ190" s="1119"/>
      <c r="AK190" s="1119"/>
      <c r="AL190" s="1119"/>
      <c r="AM190" s="1119"/>
      <c r="AN190" s="1119"/>
      <c r="AO190" s="1119"/>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1118"/>
      <c r="AG191" s="1119"/>
      <c r="AH191" s="1119"/>
      <c r="AI191" s="1119"/>
      <c r="AJ191" s="1119"/>
      <c r="AK191" s="1119"/>
      <c r="AL191" s="1119"/>
      <c r="AM191" s="1119"/>
      <c r="AN191" s="1119"/>
      <c r="AO191" s="1119"/>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1118"/>
      <c r="AG192" s="1119"/>
      <c r="AH192" s="1119"/>
      <c r="AI192" s="1119"/>
      <c r="AJ192" s="1119"/>
      <c r="AK192" s="1119"/>
      <c r="AL192" s="1119"/>
      <c r="AM192" s="1119"/>
      <c r="AN192" s="1119"/>
      <c r="AO192" s="1119"/>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1118"/>
      <c r="AG193" s="1119"/>
      <c r="AH193" s="1119"/>
      <c r="AI193" s="1119"/>
      <c r="AJ193" s="1119"/>
      <c r="AK193" s="1119"/>
      <c r="AL193" s="1119"/>
      <c r="AM193" s="1119"/>
      <c r="AN193" s="1119"/>
      <c r="AO193" s="1119"/>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1118"/>
      <c r="AG194" s="1119"/>
      <c r="AH194" s="1119"/>
      <c r="AI194" s="1119"/>
      <c r="AJ194" s="1119"/>
      <c r="AK194" s="1119"/>
      <c r="AL194" s="1119"/>
      <c r="AM194" s="1119"/>
      <c r="AN194" s="1119"/>
      <c r="AO194" s="1119"/>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1120"/>
      <c r="AG195" s="1121"/>
      <c r="AH195" s="1121"/>
      <c r="AI195" s="1121"/>
      <c r="AJ195" s="1121"/>
      <c r="AK195" s="1121"/>
      <c r="AL195" s="1121"/>
      <c r="AM195" s="1121"/>
      <c r="AN195" s="1121"/>
      <c r="AO195" s="1121"/>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0</v>
      </c>
      <c r="U196" s="1117"/>
      <c r="V196" s="1117"/>
      <c r="W196" s="1117"/>
      <c r="X196" s="1117"/>
      <c r="Y196" s="1117"/>
      <c r="Z196" s="1117"/>
      <c r="AA196" s="1117"/>
      <c r="AB196" s="1117"/>
      <c r="AC196" s="1117"/>
      <c r="AD196" s="513" t="s">
        <v>13</v>
      </c>
      <c r="AE196" s="514"/>
      <c r="AF196" s="1116">
        <f>IF(AF42="","",AF140*AF189)</f>
        <v>178079</v>
      </c>
      <c r="AG196" s="1117"/>
      <c r="AH196" s="1117"/>
      <c r="AI196" s="1117"/>
      <c r="AJ196" s="1117"/>
      <c r="AK196" s="1117"/>
      <c r="AL196" s="1117"/>
      <c r="AM196" s="1117"/>
      <c r="AN196" s="1117"/>
      <c r="AO196" s="1117"/>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1118"/>
      <c r="AG197" s="1119"/>
      <c r="AH197" s="1119"/>
      <c r="AI197" s="1119"/>
      <c r="AJ197" s="1119"/>
      <c r="AK197" s="1119"/>
      <c r="AL197" s="1119"/>
      <c r="AM197" s="1119"/>
      <c r="AN197" s="1119"/>
      <c r="AO197" s="1119"/>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1118"/>
      <c r="AG198" s="1119"/>
      <c r="AH198" s="1119"/>
      <c r="AI198" s="1119"/>
      <c r="AJ198" s="1119"/>
      <c r="AK198" s="1119"/>
      <c r="AL198" s="1119"/>
      <c r="AM198" s="1119"/>
      <c r="AN198" s="1119"/>
      <c r="AO198" s="1119"/>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1118"/>
      <c r="AG199" s="1119"/>
      <c r="AH199" s="1119"/>
      <c r="AI199" s="1119"/>
      <c r="AJ199" s="1119"/>
      <c r="AK199" s="1119"/>
      <c r="AL199" s="1119"/>
      <c r="AM199" s="1119"/>
      <c r="AN199" s="1119"/>
      <c r="AO199" s="1119"/>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1118"/>
      <c r="AG200" s="1119"/>
      <c r="AH200" s="1119"/>
      <c r="AI200" s="1119"/>
      <c r="AJ200" s="1119"/>
      <c r="AK200" s="1119"/>
      <c r="AL200" s="1119"/>
      <c r="AM200" s="1119"/>
      <c r="AN200" s="1119"/>
      <c r="AO200" s="1119"/>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1120"/>
      <c r="AG201" s="1121"/>
      <c r="AH201" s="1121"/>
      <c r="AI201" s="1121"/>
      <c r="AJ201" s="1121"/>
      <c r="AK201" s="1121"/>
      <c r="AL201" s="1121"/>
      <c r="AM201" s="1121"/>
      <c r="AN201" s="1121"/>
      <c r="AO201" s="1121"/>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1116">
        <f>IF($AS$30="","",SUM(T189,AF189,AR189))</f>
        <v>11</v>
      </c>
      <c r="AS203" s="1117"/>
      <c r="AT203" s="1117"/>
      <c r="AU203" s="1117"/>
      <c r="AV203" s="1117"/>
      <c r="AW203" s="1117"/>
      <c r="AX203" s="1117"/>
      <c r="AY203" s="1117"/>
      <c r="AZ203" s="1117"/>
      <c r="BA203" s="1117"/>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1118"/>
      <c r="AS204" s="1119"/>
      <c r="AT204" s="1119"/>
      <c r="AU204" s="1119"/>
      <c r="AV204" s="1119"/>
      <c r="AW204" s="1119"/>
      <c r="AX204" s="1119"/>
      <c r="AY204" s="1119"/>
      <c r="AZ204" s="1119"/>
      <c r="BA204" s="1119"/>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1118"/>
      <c r="AS205" s="1119"/>
      <c r="AT205" s="1119"/>
      <c r="AU205" s="1119"/>
      <c r="AV205" s="1119"/>
      <c r="AW205" s="1119"/>
      <c r="AX205" s="1119"/>
      <c r="AY205" s="1119"/>
      <c r="AZ205" s="1119"/>
      <c r="BA205" s="1119"/>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1118"/>
      <c r="AS206" s="1119"/>
      <c r="AT206" s="1119"/>
      <c r="AU206" s="1119"/>
      <c r="AV206" s="1119"/>
      <c r="AW206" s="1119"/>
      <c r="AX206" s="1119"/>
      <c r="AY206" s="1119"/>
      <c r="AZ206" s="1119"/>
      <c r="BA206" s="1119"/>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1118"/>
      <c r="AS207" s="1119"/>
      <c r="AT207" s="1119"/>
      <c r="AU207" s="1119"/>
      <c r="AV207" s="1119"/>
      <c r="AW207" s="1119"/>
      <c r="AX207" s="1119"/>
      <c r="AY207" s="1119"/>
      <c r="AZ207" s="1119"/>
      <c r="BA207" s="1119"/>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1120"/>
      <c r="AS208" s="1121"/>
      <c r="AT208" s="1121"/>
      <c r="AU208" s="1121"/>
      <c r="AV208" s="1121"/>
      <c r="AW208" s="1121"/>
      <c r="AX208" s="1121"/>
      <c r="AY208" s="1121"/>
      <c r="AZ208" s="1121"/>
      <c r="BA208" s="1121"/>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1116">
        <f>IF($AS$30="","",SUM(T196,AF196,AR196))</f>
        <v>178079</v>
      </c>
      <c r="AS209" s="1117"/>
      <c r="AT209" s="1117"/>
      <c r="AU209" s="1117"/>
      <c r="AV209" s="1117"/>
      <c r="AW209" s="1117"/>
      <c r="AX209" s="1117"/>
      <c r="AY209" s="1117"/>
      <c r="AZ209" s="1117"/>
      <c r="BA209" s="1117"/>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1118"/>
      <c r="AS210" s="1119"/>
      <c r="AT210" s="1119"/>
      <c r="AU210" s="1119"/>
      <c r="AV210" s="1119"/>
      <c r="AW210" s="1119"/>
      <c r="AX210" s="1119"/>
      <c r="AY210" s="1119"/>
      <c r="AZ210" s="1119"/>
      <c r="BA210" s="1119"/>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1118"/>
      <c r="AS211" s="1119"/>
      <c r="AT211" s="1119"/>
      <c r="AU211" s="1119"/>
      <c r="AV211" s="1119"/>
      <c r="AW211" s="1119"/>
      <c r="AX211" s="1119"/>
      <c r="AY211" s="1119"/>
      <c r="AZ211" s="1119"/>
      <c r="BA211" s="1119"/>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1118"/>
      <c r="AS212" s="1119"/>
      <c r="AT212" s="1119"/>
      <c r="AU212" s="1119"/>
      <c r="AV212" s="1119"/>
      <c r="AW212" s="1119"/>
      <c r="AX212" s="1119"/>
      <c r="AY212" s="1119"/>
      <c r="AZ212" s="1119"/>
      <c r="BA212" s="1119"/>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1118"/>
      <c r="AS213" s="1119"/>
      <c r="AT213" s="1119"/>
      <c r="AU213" s="1119"/>
      <c r="AV213" s="1119"/>
      <c r="AW213" s="1119"/>
      <c r="AX213" s="1119"/>
      <c r="AY213" s="1119"/>
      <c r="AZ213" s="1119"/>
      <c r="BA213" s="1119"/>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1120"/>
      <c r="AS214" s="1121"/>
      <c r="AT214" s="1121"/>
      <c r="AU214" s="1121"/>
      <c r="AV214" s="1121"/>
      <c r="AW214" s="1121"/>
      <c r="AX214" s="1121"/>
      <c r="AY214" s="1121"/>
      <c r="AZ214" s="1121"/>
      <c r="BA214" s="1121"/>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18601</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15" customHeight="1" x14ac:dyDescent="0.2">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40"/>
      <c r="AU248" s="240"/>
      <c r="AV248" s="240"/>
      <c r="AW248" s="240"/>
      <c r="AX248" s="240"/>
      <c r="AY248" s="240"/>
      <c r="AZ248" s="240"/>
      <c r="BA248" s="240"/>
      <c r="BB248" s="247"/>
      <c r="BC248" s="238"/>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40"/>
      <c r="AU249" s="240"/>
      <c r="AV249" s="240"/>
      <c r="AW249" s="240"/>
      <c r="AX249" s="240"/>
      <c r="AY249" s="240"/>
      <c r="AZ249" s="240"/>
      <c r="BA249" s="240"/>
      <c r="BB249" s="247"/>
      <c r="BC249" s="238"/>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40"/>
      <c r="AU250" s="240"/>
      <c r="AV250" s="240"/>
      <c r="AW250" s="240"/>
      <c r="AX250" s="240"/>
      <c r="AY250" s="240"/>
      <c r="AZ250" s="240"/>
      <c r="BA250" s="240"/>
      <c r="BB250" s="247"/>
      <c r="BC250" s="238"/>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40"/>
      <c r="AU251" s="240"/>
      <c r="AV251" s="240"/>
      <c r="AW251" s="240"/>
      <c r="AX251" s="240"/>
      <c r="AY251" s="240"/>
      <c r="AZ251" s="240"/>
      <c r="BA251" s="240"/>
      <c r="BB251" s="247"/>
      <c r="BC251" s="238"/>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40"/>
      <c r="AU252" s="240"/>
      <c r="AV252" s="240"/>
      <c r="AW252" s="240"/>
      <c r="AX252" s="240"/>
      <c r="AY252" s="240"/>
      <c r="AZ252" s="240"/>
      <c r="BA252" s="240"/>
      <c r="BB252" s="247"/>
      <c r="BC252" s="238"/>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40"/>
      <c r="AU253" s="240"/>
      <c r="AV253" s="240"/>
      <c r="AW253" s="240"/>
      <c r="AX253" s="240"/>
      <c r="AY253" s="240"/>
      <c r="AZ253" s="240"/>
      <c r="BA253" s="240"/>
      <c r="BB253" s="247"/>
      <c r="BC253" s="238"/>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8">
    <mergeCell ref="B3:I6"/>
    <mergeCell ref="J3:O6"/>
    <mergeCell ref="C8:E8"/>
    <mergeCell ref="F8:H8"/>
    <mergeCell ref="I8:J8"/>
    <mergeCell ref="K8:M8"/>
    <mergeCell ref="N8:O8"/>
    <mergeCell ref="S10:T14"/>
    <mergeCell ref="AB9:AH13"/>
    <mergeCell ref="AB14:AH22"/>
    <mergeCell ref="C10:E14"/>
    <mergeCell ref="F10:H14"/>
    <mergeCell ref="I10:J14"/>
    <mergeCell ref="K10:M14"/>
    <mergeCell ref="N10:O14"/>
    <mergeCell ref="P10:R14"/>
    <mergeCell ref="AJ9:BC14"/>
    <mergeCell ref="AJ15:AM19"/>
    <mergeCell ref="AN15:BC19"/>
    <mergeCell ref="AS20:AS22"/>
    <mergeCell ref="AT20:AW22"/>
    <mergeCell ref="AX20:AX22"/>
    <mergeCell ref="AY20:BB22"/>
    <mergeCell ref="BC20:BC22"/>
    <mergeCell ref="C24:H26"/>
    <mergeCell ref="I24:L29"/>
    <mergeCell ref="M24:AA29"/>
    <mergeCell ref="AE24:AO29"/>
    <mergeCell ref="AP24:AW29"/>
    <mergeCell ref="C20:H22"/>
    <mergeCell ref="K20:M22"/>
    <mergeCell ref="O20:Y22"/>
    <mergeCell ref="AJ20:AM22"/>
    <mergeCell ref="AN20:AN22"/>
    <mergeCell ref="AO20:AR22"/>
    <mergeCell ref="Z38:Z41"/>
    <mergeCell ref="AA38:AC41"/>
    <mergeCell ref="AX24:AY29"/>
    <mergeCell ref="C27:H29"/>
    <mergeCell ref="C30:H35"/>
    <mergeCell ref="I30:AA35"/>
    <mergeCell ref="AE30:AR32"/>
    <mergeCell ref="AS30:AW35"/>
    <mergeCell ref="AX30:AY35"/>
    <mergeCell ref="AE33:AR35"/>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74:S76"/>
    <mergeCell ref="T74:AE77"/>
    <mergeCell ref="AF74:AQ77"/>
    <mergeCell ref="AR74:BC77"/>
    <mergeCell ref="C77:M79"/>
    <mergeCell ref="N77:S79"/>
    <mergeCell ref="V78:X79"/>
    <mergeCell ref="Y78:AE79"/>
    <mergeCell ref="AH78:AJ79"/>
    <mergeCell ref="AK78:AQ79"/>
    <mergeCell ref="AT78:AV79"/>
    <mergeCell ref="AW78:BC79"/>
    <mergeCell ref="N80:R82"/>
    <mergeCell ref="S80:S82"/>
    <mergeCell ref="T80:U82"/>
    <mergeCell ref="AH80:AJ82"/>
    <mergeCell ref="Y80:Y82"/>
    <mergeCell ref="Z80:AD82"/>
    <mergeCell ref="AE80:AE82"/>
    <mergeCell ref="AT80:AV82"/>
    <mergeCell ref="V80:X82"/>
    <mergeCell ref="AW80:AW82"/>
    <mergeCell ref="AX80:BB82"/>
    <mergeCell ref="BC80:BC82"/>
    <mergeCell ref="C83:M85"/>
    <mergeCell ref="N83:R85"/>
    <mergeCell ref="S83:S85"/>
    <mergeCell ref="T83:U85"/>
    <mergeCell ref="V83:X85"/>
    <mergeCell ref="Y83:Y85"/>
    <mergeCell ref="AF80:AG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0:M82"/>
    <mergeCell ref="C86:M88"/>
    <mergeCell ref="N86:R88"/>
    <mergeCell ref="S86:S88"/>
    <mergeCell ref="T86:U88"/>
    <mergeCell ref="V86:X88"/>
    <mergeCell ref="Y86:Y88"/>
    <mergeCell ref="AQ83:AQ85"/>
    <mergeCell ref="AR83:AS85"/>
    <mergeCell ref="AT83:AV85"/>
    <mergeCell ref="AQ86:AQ88"/>
    <mergeCell ref="AR86:AS88"/>
    <mergeCell ref="AT86:AV88"/>
    <mergeCell ref="AW86:AW88"/>
    <mergeCell ref="AX86:BB88"/>
    <mergeCell ref="BC86:BC88"/>
    <mergeCell ref="Z86:AD88"/>
    <mergeCell ref="AE86:AE88"/>
    <mergeCell ref="AF86:AG88"/>
    <mergeCell ref="AH86:AJ88"/>
    <mergeCell ref="AK86:AK88"/>
    <mergeCell ref="AL86:AP88"/>
    <mergeCell ref="AW89:AW91"/>
    <mergeCell ref="AX89:BB91"/>
    <mergeCell ref="BC89:BC91"/>
    <mergeCell ref="Z89:AD91"/>
    <mergeCell ref="AE89:AE91"/>
    <mergeCell ref="AF89:AG91"/>
    <mergeCell ref="AH89:AJ91"/>
    <mergeCell ref="AK89:AK91"/>
    <mergeCell ref="AL89:AP91"/>
    <mergeCell ref="C92:M94"/>
    <mergeCell ref="N92:R94"/>
    <mergeCell ref="S92:S94"/>
    <mergeCell ref="T92:U94"/>
    <mergeCell ref="V92:X94"/>
    <mergeCell ref="Y92:Y94"/>
    <mergeCell ref="AQ89:AQ91"/>
    <mergeCell ref="AR89:AS91"/>
    <mergeCell ref="AT89:AV91"/>
    <mergeCell ref="C89:M91"/>
    <mergeCell ref="N89:R91"/>
    <mergeCell ref="S89:S91"/>
    <mergeCell ref="T89:U91"/>
    <mergeCell ref="V89:X91"/>
    <mergeCell ref="Y89:Y91"/>
    <mergeCell ref="AQ92:AQ94"/>
    <mergeCell ref="AR92:AS94"/>
    <mergeCell ref="AT92:AV94"/>
    <mergeCell ref="AW92:AW94"/>
    <mergeCell ref="AX92:BB94"/>
    <mergeCell ref="BC92:BC94"/>
    <mergeCell ref="Z92:AD94"/>
    <mergeCell ref="AE92:AE94"/>
    <mergeCell ref="AF92:AG94"/>
    <mergeCell ref="AH92:AJ94"/>
    <mergeCell ref="AK92:AK94"/>
    <mergeCell ref="AL92:AP94"/>
    <mergeCell ref="AW95:AW97"/>
    <mergeCell ref="AX95:BB97"/>
    <mergeCell ref="BC95:BC97"/>
    <mergeCell ref="Z95:AD97"/>
    <mergeCell ref="AE95:AE97"/>
    <mergeCell ref="AF95:AG97"/>
    <mergeCell ref="AH95:AJ97"/>
    <mergeCell ref="AK95:AK97"/>
    <mergeCell ref="AL95:AP97"/>
    <mergeCell ref="C98:M100"/>
    <mergeCell ref="N98:R100"/>
    <mergeCell ref="S98:S100"/>
    <mergeCell ref="T98:U100"/>
    <mergeCell ref="V98:X100"/>
    <mergeCell ref="Y98:Y100"/>
    <mergeCell ref="AQ95:AQ97"/>
    <mergeCell ref="AR95:AS97"/>
    <mergeCell ref="AT95:AV97"/>
    <mergeCell ref="C95:M97"/>
    <mergeCell ref="N95:R97"/>
    <mergeCell ref="S95:S97"/>
    <mergeCell ref="T95:U97"/>
    <mergeCell ref="V95:X97"/>
    <mergeCell ref="Y95:Y97"/>
    <mergeCell ref="AQ98:AQ100"/>
    <mergeCell ref="AR98:AS100"/>
    <mergeCell ref="AT98:AV100"/>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C167:Q172"/>
    <mergeCell ref="T167:Z172"/>
    <mergeCell ref="AA167:AH172"/>
    <mergeCell ref="AI167:AJ172"/>
    <mergeCell ref="AK167:AS172"/>
    <mergeCell ref="BC140:BC146"/>
    <mergeCell ref="AW148:BD148"/>
    <mergeCell ref="B159:I162"/>
    <mergeCell ref="J159:O162"/>
    <mergeCell ref="P159:AK162"/>
    <mergeCell ref="AL159:BD162"/>
    <mergeCell ref="AL163:BD165"/>
    <mergeCell ref="C140:S146"/>
    <mergeCell ref="T140:AD146"/>
    <mergeCell ref="AE140:AE146"/>
    <mergeCell ref="AF140:AP146"/>
    <mergeCell ref="AQ140:AQ146"/>
    <mergeCell ref="AR140:BB146"/>
    <mergeCell ref="C189:S195"/>
    <mergeCell ref="T189:AC195"/>
    <mergeCell ref="AD189:AE195"/>
    <mergeCell ref="AF189:AO195"/>
    <mergeCell ref="AP189:AQ195"/>
    <mergeCell ref="AR189:BA195"/>
    <mergeCell ref="C175:R180"/>
    <mergeCell ref="S175:W180"/>
    <mergeCell ref="X175:AE180"/>
    <mergeCell ref="AF175:AG180"/>
    <mergeCell ref="AH175:AP180"/>
    <mergeCell ref="AR248:AS253"/>
    <mergeCell ref="D248:I253"/>
    <mergeCell ref="J248:Q253"/>
    <mergeCell ref="R248:S253"/>
    <mergeCell ref="T248:AC253"/>
    <mergeCell ref="AD248:AI253"/>
    <mergeCell ref="AJ248:AQ253"/>
    <mergeCell ref="C219:AF224"/>
    <mergeCell ref="AG219:AK224"/>
    <mergeCell ref="AL219:AS224"/>
    <mergeCell ref="D229:BC231"/>
    <mergeCell ref="D233:S235"/>
    <mergeCell ref="D236:J238"/>
    <mergeCell ref="K236:Q238"/>
    <mergeCell ref="R236:X238"/>
    <mergeCell ref="Y236:AE238"/>
    <mergeCell ref="AF236:AL238"/>
    <mergeCell ref="AM236:AS238"/>
    <mergeCell ref="AT236:AZ238"/>
    <mergeCell ref="J239:J244"/>
    <mergeCell ref="Q239:Q244"/>
    <mergeCell ref="X239:X244"/>
    <mergeCell ref="AE239:AE244"/>
    <mergeCell ref="AL239:AL244"/>
    <mergeCell ref="AS239:AS244"/>
    <mergeCell ref="AZ239:AZ244"/>
    <mergeCell ref="AL3:BD6"/>
    <mergeCell ref="AL7:BD8"/>
    <mergeCell ref="P3:AK6"/>
    <mergeCell ref="AT219:AU224"/>
    <mergeCell ref="AF203:AQ208"/>
    <mergeCell ref="AR203:BA208"/>
    <mergeCell ref="BB203:BC208"/>
    <mergeCell ref="AF209:AQ214"/>
    <mergeCell ref="AR209:BA214"/>
    <mergeCell ref="BB209:BC214"/>
    <mergeCell ref="BB189:BC195"/>
    <mergeCell ref="C196:S201"/>
    <mergeCell ref="T196:AC201"/>
    <mergeCell ref="AD196:AE201"/>
    <mergeCell ref="AF196:AO201"/>
    <mergeCell ref="AP196:AQ201"/>
    <mergeCell ref="AR196:BA201"/>
    <mergeCell ref="BB196:BC201"/>
    <mergeCell ref="C185:S188"/>
    <mergeCell ref="T185:AE188"/>
    <mergeCell ref="AF185:AQ188"/>
    <mergeCell ref="AR185:BC188"/>
  </mergeCells>
  <phoneticPr fontId="2"/>
  <dataValidations count="15">
    <dataValidation type="decimal" allowBlank="1" showInputMessage="1" showErrorMessage="1" errorTitle="入力誤り" error="入力した支給割合が誤っています。_x000a_[キャンセル]をクリックして，１．０以下の数字を再入力してください。" sqref="AH80:AJ91 V80:X91" xr:uid="{00000000-0002-0000-0400-000000000000}">
      <formula1>0</formula1>
      <formula2>1</formula2>
    </dataValidation>
    <dataValidation imeMode="hiragana" allowBlank="1" showInputMessage="1" showErrorMessage="1" sqref="M24:AA29" xr:uid="{00000000-0002-0000-0400-000001000000}"/>
    <dataValidation imeMode="halfAlpha" allowBlank="1" showInputMessage="1" showErrorMessage="1" sqref="AO20:AR23 AT20:AW23 AY20:AY23 AZ20:BB36 P15:R16 K15:M16 F10:H16" xr:uid="{00000000-0002-0000-0400-000002000000}"/>
    <dataValidation type="list" allowBlank="1" showInputMessage="1" showErrorMessage="1" promptTitle="▼をクリックして" prompt="該当する場合は✓を選択してください。_x000a_✓をはずしたいときは、空白を選択してください。" sqref="N21 J21" xr:uid="{00000000-0002-0000-0400-000003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400-000004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400-000005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400-000006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400-000007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400-000008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400-000009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400-00000A000000}">
      <formula1>AA38+1</formula1>
      <formula2>31</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400-00000B000000}">
      <formula1>V38</formula1>
      <formula2>31</formula2>
    </dataValidation>
    <dataValidation type="whole" allowBlank="1" showInputMessage="1" showErrorMessage="1" errorTitle="入力誤り" error="入力した割合が誤っています。_x000a_[キャンセル]をクリックして再入力してください。" sqref="AT46 V46 AH46" xr:uid="{00000000-0002-0000-0400-00000C000000}">
      <formula1>0</formula1>
      <formula2>10</formula2>
    </dataValidation>
    <dataValidation allowBlank="1" showInputMessage="1" errorTitle="入力誤り" error="入力した割合が誤っています。_x000a_[キャンセル]をクリックして再入力してください。" sqref="T46:U49 AR46:AS49 AF46:AG49" xr:uid="{00000000-0002-0000-0400-00000D000000}"/>
    <dataValidation type="decimal" imeMode="halfAlpha" allowBlank="1" showInputMessage="1" showErrorMessage="1" errorTitle="入力誤り" error="入力した支給割合が誤っています。_x000a_[キャンセル]をクリックして，１以下の数字を再入力してください。" sqref="AH92:AJ103 V92:X103 AT80:AV103" xr:uid="{00000000-0002-0000-0400-00000E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CV261"/>
  <sheetViews>
    <sheetView showGridLines="0" view="pageBreakPreview" zoomScale="130" zoomScaleNormal="130" zoomScaleSheetLayoutView="130" workbookViewId="0">
      <selection activeCell="J163" sqref="J163"/>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5">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15" customHeight="1" thickTop="1" x14ac:dyDescent="0.2">
      <c r="B3" s="1083" t="s">
        <v>177</v>
      </c>
      <c r="C3" s="1084"/>
      <c r="D3" s="1084"/>
      <c r="E3" s="1084"/>
      <c r="F3" s="1084"/>
      <c r="G3" s="1084"/>
      <c r="H3" s="1084"/>
      <c r="I3" s="1084"/>
      <c r="J3" s="1089" t="s">
        <v>226</v>
      </c>
      <c r="K3" s="1090"/>
      <c r="L3" s="1090"/>
      <c r="M3" s="1090"/>
      <c r="N3" s="1090"/>
      <c r="O3" s="1091"/>
      <c r="P3" s="1288" t="s">
        <v>182</v>
      </c>
      <c r="Q3" s="1348"/>
      <c r="R3" s="1348"/>
      <c r="S3" s="1348"/>
      <c r="T3" s="1348"/>
      <c r="U3" s="1348"/>
      <c r="V3" s="1348"/>
      <c r="W3" s="1348"/>
      <c r="X3" s="1348"/>
      <c r="Y3" s="1348"/>
      <c r="Z3" s="1348"/>
      <c r="AA3" s="1348"/>
      <c r="AB3" s="1348"/>
      <c r="AC3" s="1348"/>
      <c r="AD3" s="1348"/>
      <c r="AE3" s="1348"/>
      <c r="AF3" s="1348"/>
      <c r="AG3" s="1348"/>
      <c r="AH3" s="1348"/>
      <c r="AI3" s="1348"/>
      <c r="AJ3" s="1348"/>
      <c r="AK3" s="1348"/>
      <c r="AL3" s="1348" t="s">
        <v>216</v>
      </c>
      <c r="AM3" s="1348"/>
      <c r="AN3" s="1348"/>
      <c r="AO3" s="1348"/>
      <c r="AP3" s="1348"/>
      <c r="AQ3" s="1348"/>
      <c r="AR3" s="1348"/>
      <c r="AS3" s="1348"/>
      <c r="AT3" s="1348"/>
      <c r="AU3" s="1348"/>
      <c r="AV3" s="1348"/>
      <c r="AW3" s="1348"/>
      <c r="AX3" s="1348"/>
      <c r="AY3" s="1348"/>
      <c r="AZ3" s="1348"/>
      <c r="BA3" s="1348"/>
      <c r="BB3" s="1348"/>
      <c r="BC3" s="1348"/>
      <c r="BD3" s="1349"/>
      <c r="BE3" s="231"/>
    </row>
    <row r="4" spans="2:57" ht="5.15" customHeight="1" x14ac:dyDescent="0.2">
      <c r="B4" s="1085"/>
      <c r="C4" s="1086"/>
      <c r="D4" s="1086"/>
      <c r="E4" s="1086"/>
      <c r="F4" s="1086"/>
      <c r="G4" s="1086"/>
      <c r="H4" s="1086"/>
      <c r="I4" s="1086"/>
      <c r="J4" s="1092"/>
      <c r="K4" s="1093"/>
      <c r="L4" s="1093"/>
      <c r="M4" s="1093"/>
      <c r="N4" s="1093"/>
      <c r="O4" s="1094"/>
      <c r="P4" s="1354"/>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1"/>
      <c r="BE4" s="231"/>
    </row>
    <row r="5" spans="2:57" ht="4.5" customHeight="1" x14ac:dyDescent="0.2">
      <c r="B5" s="1085"/>
      <c r="C5" s="1086"/>
      <c r="D5" s="1086"/>
      <c r="E5" s="1086"/>
      <c r="F5" s="1086"/>
      <c r="G5" s="1086"/>
      <c r="H5" s="1086"/>
      <c r="I5" s="1086"/>
      <c r="J5" s="1092"/>
      <c r="K5" s="1093"/>
      <c r="L5" s="1093"/>
      <c r="M5" s="1093"/>
      <c r="N5" s="1093"/>
      <c r="O5" s="1094"/>
      <c r="P5" s="1354"/>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1"/>
      <c r="BE5" s="231"/>
    </row>
    <row r="6" spans="2:57" ht="4.5" customHeight="1" thickBot="1" x14ac:dyDescent="0.25">
      <c r="B6" s="1087"/>
      <c r="C6" s="1088"/>
      <c r="D6" s="1088"/>
      <c r="E6" s="1088"/>
      <c r="F6" s="1088"/>
      <c r="G6" s="1088"/>
      <c r="H6" s="1088"/>
      <c r="I6" s="1088"/>
      <c r="J6" s="1095"/>
      <c r="K6" s="1096"/>
      <c r="L6" s="1096"/>
      <c r="M6" s="1096"/>
      <c r="N6" s="1096"/>
      <c r="O6" s="1097"/>
      <c r="P6" s="1354"/>
      <c r="Q6" s="1350"/>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1"/>
      <c r="BE6" s="231"/>
    </row>
    <row r="7" spans="2:57" ht="5.15" customHeight="1" thickTop="1" x14ac:dyDescent="0.2">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8"/>
      <c r="AK7" s="264"/>
      <c r="AL7" s="1350" t="s">
        <v>217</v>
      </c>
      <c r="AM7" s="1350"/>
      <c r="AN7" s="1350"/>
      <c r="AO7" s="1350"/>
      <c r="AP7" s="1350"/>
      <c r="AQ7" s="1350"/>
      <c r="AR7" s="1350"/>
      <c r="AS7" s="1350"/>
      <c r="AT7" s="1350"/>
      <c r="AU7" s="1350"/>
      <c r="AV7" s="1350"/>
      <c r="AW7" s="1350"/>
      <c r="AX7" s="1350"/>
      <c r="AY7" s="1350"/>
      <c r="AZ7" s="1350"/>
      <c r="BA7" s="1350"/>
      <c r="BB7" s="1350"/>
      <c r="BC7" s="1350"/>
      <c r="BD7" s="1351"/>
    </row>
    <row r="8" spans="2:57" s="219" customFormat="1" ht="18" customHeight="1" thickBot="1" x14ac:dyDescent="0.25">
      <c r="B8" s="244"/>
      <c r="C8" s="349" t="s">
        <v>222</v>
      </c>
      <c r="D8" s="349"/>
      <c r="E8" s="478"/>
      <c r="F8" s="1269">
        <v>4</v>
      </c>
      <c r="G8" s="1270"/>
      <c r="H8" s="1271"/>
      <c r="I8" s="477" t="s">
        <v>10</v>
      </c>
      <c r="J8" s="349"/>
      <c r="K8" s="1269">
        <v>3</v>
      </c>
      <c r="L8" s="1270"/>
      <c r="M8" s="1271"/>
      <c r="N8" s="477" t="s">
        <v>9</v>
      </c>
      <c r="O8" s="349"/>
      <c r="P8" s="238" t="s">
        <v>152</v>
      </c>
      <c r="Q8" s="238"/>
      <c r="R8" s="238"/>
      <c r="S8" s="238"/>
      <c r="T8" s="238"/>
      <c r="U8" s="238"/>
      <c r="V8" s="238"/>
      <c r="W8" s="238"/>
      <c r="X8" s="238"/>
      <c r="Y8" s="238"/>
      <c r="Z8" s="238"/>
      <c r="AA8" s="238"/>
      <c r="AB8" s="238"/>
      <c r="AC8" s="238"/>
      <c r="AD8" s="238"/>
      <c r="AE8" s="238"/>
      <c r="AF8" s="238"/>
      <c r="AG8" s="238"/>
      <c r="AH8" s="238"/>
      <c r="AI8" s="238"/>
      <c r="AJ8" s="259"/>
      <c r="AK8" s="265"/>
      <c r="AL8" s="1352"/>
      <c r="AM8" s="1352"/>
      <c r="AN8" s="1352"/>
      <c r="AO8" s="1352"/>
      <c r="AP8" s="1352"/>
      <c r="AQ8" s="1352"/>
      <c r="AR8" s="1352"/>
      <c r="AS8" s="1352"/>
      <c r="AT8" s="1352"/>
      <c r="AU8" s="1352"/>
      <c r="AV8" s="1352"/>
      <c r="AW8" s="1352"/>
      <c r="AX8" s="1352"/>
      <c r="AY8" s="1352"/>
      <c r="AZ8" s="1352"/>
      <c r="BA8" s="1352"/>
      <c r="BB8" s="1352"/>
      <c r="BC8" s="1352"/>
      <c r="BD8" s="1353"/>
    </row>
    <row r="9" spans="2:57" ht="5.15" customHeight="1" thickTop="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1255">
        <v>4</v>
      </c>
      <c r="G10" s="1255"/>
      <c r="H10" s="1255"/>
      <c r="I10" s="349" t="s">
        <v>10</v>
      </c>
      <c r="J10" s="349"/>
      <c r="K10" s="1255">
        <v>4</v>
      </c>
      <c r="L10" s="1255"/>
      <c r="M10" s="1255"/>
      <c r="N10" s="349" t="s">
        <v>9</v>
      </c>
      <c r="O10" s="349"/>
      <c r="P10" s="1255">
        <v>5</v>
      </c>
      <c r="Q10" s="1255"/>
      <c r="R10" s="125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1255"/>
      <c r="G11" s="1255"/>
      <c r="H11" s="1255"/>
      <c r="I11" s="349"/>
      <c r="J11" s="349"/>
      <c r="K11" s="1255"/>
      <c r="L11" s="1255"/>
      <c r="M11" s="1255"/>
      <c r="N11" s="349"/>
      <c r="O11" s="349"/>
      <c r="P11" s="1255"/>
      <c r="Q11" s="1255"/>
      <c r="R11" s="125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1255"/>
      <c r="G12" s="1255"/>
      <c r="H12" s="1255"/>
      <c r="I12" s="349"/>
      <c r="J12" s="349"/>
      <c r="K12" s="1255"/>
      <c r="L12" s="1255"/>
      <c r="M12" s="1255"/>
      <c r="N12" s="349"/>
      <c r="O12" s="349"/>
      <c r="P12" s="1255"/>
      <c r="Q12" s="1255"/>
      <c r="R12" s="125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1255"/>
      <c r="G13" s="1255"/>
      <c r="H13" s="1255"/>
      <c r="I13" s="349"/>
      <c r="J13" s="349"/>
      <c r="K13" s="1255"/>
      <c r="L13" s="1255"/>
      <c r="M13" s="1255"/>
      <c r="N13" s="349"/>
      <c r="O13" s="349"/>
      <c r="P13" s="1255"/>
      <c r="Q13" s="1255"/>
      <c r="R13" s="125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1255"/>
      <c r="G14" s="1255"/>
      <c r="H14" s="1255"/>
      <c r="I14" s="349"/>
      <c r="J14" s="349"/>
      <c r="K14" s="1255"/>
      <c r="L14" s="1255"/>
      <c r="M14" s="1255"/>
      <c r="N14" s="349"/>
      <c r="O14" s="349"/>
      <c r="P14" s="1255"/>
      <c r="Q14" s="1255"/>
      <c r="R14" s="125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34"/>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182" t="s">
        <v>144</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15" customHeight="1" x14ac:dyDescent="0.2">
      <c r="B24" s="244"/>
      <c r="C24" s="618" t="s">
        <v>2</v>
      </c>
      <c r="D24" s="348"/>
      <c r="E24" s="348"/>
      <c r="F24" s="348"/>
      <c r="G24" s="348"/>
      <c r="H24" s="476"/>
      <c r="I24" s="618" t="s">
        <v>0</v>
      </c>
      <c r="J24" s="348"/>
      <c r="K24" s="348"/>
      <c r="L24" s="1015"/>
      <c r="M24" s="1338" t="s">
        <v>159</v>
      </c>
      <c r="N24" s="1339"/>
      <c r="O24" s="1339"/>
      <c r="P24" s="1339"/>
      <c r="Q24" s="1339"/>
      <c r="R24" s="1339"/>
      <c r="S24" s="1339"/>
      <c r="T24" s="1339"/>
      <c r="U24" s="1339"/>
      <c r="V24" s="1339"/>
      <c r="W24" s="1339"/>
      <c r="X24" s="1339"/>
      <c r="Y24" s="1339"/>
      <c r="Z24" s="1339"/>
      <c r="AA24" s="1340"/>
      <c r="AB24" s="147"/>
      <c r="AC24" s="234"/>
      <c r="AD24" s="234"/>
      <c r="AE24" s="519" t="s">
        <v>209</v>
      </c>
      <c r="AF24" s="520"/>
      <c r="AG24" s="520"/>
      <c r="AH24" s="520"/>
      <c r="AI24" s="520"/>
      <c r="AJ24" s="520"/>
      <c r="AK24" s="520"/>
      <c r="AL24" s="520"/>
      <c r="AM24" s="520"/>
      <c r="AN24" s="520"/>
      <c r="AO24" s="521"/>
      <c r="AP24" s="1260">
        <v>590000</v>
      </c>
      <c r="AQ24" s="1261"/>
      <c r="AR24" s="1261"/>
      <c r="AS24" s="1261"/>
      <c r="AT24" s="1261"/>
      <c r="AU24" s="1261"/>
      <c r="AV24" s="1261"/>
      <c r="AW24" s="1262"/>
      <c r="AX24" s="477" t="s">
        <v>13</v>
      </c>
      <c r="AY24" s="349"/>
      <c r="AZ24" s="151"/>
      <c r="BA24" s="151"/>
      <c r="BB24" s="151"/>
      <c r="BC24" s="248"/>
      <c r="BD24" s="152"/>
    </row>
    <row r="25" spans="2:56" ht="5.15" customHeight="1" x14ac:dyDescent="0.2">
      <c r="B25" s="244"/>
      <c r="C25" s="477"/>
      <c r="D25" s="349"/>
      <c r="E25" s="349"/>
      <c r="F25" s="349"/>
      <c r="G25" s="349"/>
      <c r="H25" s="478"/>
      <c r="I25" s="477"/>
      <c r="J25" s="349"/>
      <c r="K25" s="349"/>
      <c r="L25" s="1016"/>
      <c r="M25" s="1341"/>
      <c r="N25" s="1342"/>
      <c r="O25" s="1342"/>
      <c r="P25" s="1342"/>
      <c r="Q25" s="1342"/>
      <c r="R25" s="1342"/>
      <c r="S25" s="1342"/>
      <c r="T25" s="1342"/>
      <c r="U25" s="1342"/>
      <c r="V25" s="1342"/>
      <c r="W25" s="1342"/>
      <c r="X25" s="1342"/>
      <c r="Y25" s="1342"/>
      <c r="Z25" s="1342"/>
      <c r="AA25" s="1343"/>
      <c r="AB25" s="147"/>
      <c r="AC25" s="234"/>
      <c r="AD25" s="234"/>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48"/>
      <c r="BD25" s="152"/>
    </row>
    <row r="26" spans="2:56" ht="4.5" customHeight="1" x14ac:dyDescent="0.2">
      <c r="B26" s="244"/>
      <c r="C26" s="477"/>
      <c r="D26" s="349"/>
      <c r="E26" s="349"/>
      <c r="F26" s="349"/>
      <c r="G26" s="349"/>
      <c r="H26" s="478"/>
      <c r="I26" s="477"/>
      <c r="J26" s="349"/>
      <c r="K26" s="349"/>
      <c r="L26" s="1016"/>
      <c r="M26" s="1341"/>
      <c r="N26" s="1342"/>
      <c r="O26" s="1342"/>
      <c r="P26" s="1342"/>
      <c r="Q26" s="1342"/>
      <c r="R26" s="1342"/>
      <c r="S26" s="1342"/>
      <c r="T26" s="1342"/>
      <c r="U26" s="1342"/>
      <c r="V26" s="1342"/>
      <c r="W26" s="1342"/>
      <c r="X26" s="1342"/>
      <c r="Y26" s="1342"/>
      <c r="Z26" s="1342"/>
      <c r="AA26" s="1343"/>
      <c r="AB26" s="161"/>
      <c r="AC26" s="234"/>
      <c r="AD26" s="234"/>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48"/>
      <c r="BD26" s="152"/>
    </row>
    <row r="27" spans="2:56" ht="5.15" customHeight="1" x14ac:dyDescent="0.2">
      <c r="B27" s="244"/>
      <c r="C27" s="477" t="s">
        <v>3</v>
      </c>
      <c r="D27" s="349"/>
      <c r="E27" s="349"/>
      <c r="F27" s="349"/>
      <c r="G27" s="349"/>
      <c r="H27" s="478"/>
      <c r="I27" s="477"/>
      <c r="J27" s="349"/>
      <c r="K27" s="349"/>
      <c r="L27" s="1016"/>
      <c r="M27" s="1341"/>
      <c r="N27" s="1342"/>
      <c r="O27" s="1342"/>
      <c r="P27" s="1342"/>
      <c r="Q27" s="1342"/>
      <c r="R27" s="1342"/>
      <c r="S27" s="1342"/>
      <c r="T27" s="1342"/>
      <c r="U27" s="1342"/>
      <c r="V27" s="1342"/>
      <c r="W27" s="1342"/>
      <c r="X27" s="1342"/>
      <c r="Y27" s="1342"/>
      <c r="Z27" s="1342"/>
      <c r="AA27" s="1343"/>
      <c r="AB27" s="161"/>
      <c r="AC27" s="234"/>
      <c r="AD27" s="234"/>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48"/>
      <c r="BD27" s="152"/>
    </row>
    <row r="28" spans="2:56" ht="4.5" customHeight="1" x14ac:dyDescent="0.2">
      <c r="B28" s="244"/>
      <c r="C28" s="477"/>
      <c r="D28" s="349"/>
      <c r="E28" s="349"/>
      <c r="F28" s="349"/>
      <c r="G28" s="349"/>
      <c r="H28" s="478"/>
      <c r="I28" s="477"/>
      <c r="J28" s="349"/>
      <c r="K28" s="349"/>
      <c r="L28" s="1016"/>
      <c r="M28" s="1341"/>
      <c r="N28" s="1342"/>
      <c r="O28" s="1342"/>
      <c r="P28" s="1342"/>
      <c r="Q28" s="1342"/>
      <c r="R28" s="1342"/>
      <c r="S28" s="1342"/>
      <c r="T28" s="1342"/>
      <c r="U28" s="1342"/>
      <c r="V28" s="1342"/>
      <c r="W28" s="1342"/>
      <c r="X28" s="1342"/>
      <c r="Y28" s="1342"/>
      <c r="Z28" s="1342"/>
      <c r="AA28" s="1343"/>
      <c r="AB28" s="161"/>
      <c r="AC28" s="234"/>
      <c r="AD28" s="234"/>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48"/>
      <c r="BD28" s="152"/>
    </row>
    <row r="29" spans="2:56" ht="5.15" customHeight="1" x14ac:dyDescent="0.2">
      <c r="B29" s="244"/>
      <c r="C29" s="479"/>
      <c r="D29" s="350"/>
      <c r="E29" s="350"/>
      <c r="F29" s="350"/>
      <c r="G29" s="350"/>
      <c r="H29" s="480"/>
      <c r="I29" s="479"/>
      <c r="J29" s="350"/>
      <c r="K29" s="350"/>
      <c r="L29" s="1017"/>
      <c r="M29" s="1344"/>
      <c r="N29" s="1345"/>
      <c r="O29" s="1345"/>
      <c r="P29" s="1345"/>
      <c r="Q29" s="1345"/>
      <c r="R29" s="1345"/>
      <c r="S29" s="1345"/>
      <c r="T29" s="1345"/>
      <c r="U29" s="1345"/>
      <c r="V29" s="1345"/>
      <c r="W29" s="1345"/>
      <c r="X29" s="1345"/>
      <c r="Y29" s="1345"/>
      <c r="Z29" s="1345"/>
      <c r="AA29" s="1346"/>
      <c r="AB29" s="162"/>
      <c r="AC29" s="162"/>
      <c r="AD29" s="234"/>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48"/>
      <c r="BD29" s="152"/>
    </row>
    <row r="30" spans="2:56" ht="5.15" customHeight="1" x14ac:dyDescent="0.2">
      <c r="B30" s="244"/>
      <c r="C30" s="375" t="s">
        <v>4</v>
      </c>
      <c r="D30" s="376"/>
      <c r="E30" s="376"/>
      <c r="F30" s="376"/>
      <c r="G30" s="376"/>
      <c r="H30" s="377"/>
      <c r="I30" s="1331" t="s">
        <v>158</v>
      </c>
      <c r="J30" s="1332"/>
      <c r="K30" s="1332"/>
      <c r="L30" s="1332"/>
      <c r="M30" s="1332"/>
      <c r="N30" s="1332"/>
      <c r="O30" s="1332"/>
      <c r="P30" s="1332"/>
      <c r="Q30" s="1332"/>
      <c r="R30" s="1332"/>
      <c r="S30" s="1332"/>
      <c r="T30" s="1332"/>
      <c r="U30" s="1332"/>
      <c r="V30" s="1332"/>
      <c r="W30" s="1332"/>
      <c r="X30" s="1332"/>
      <c r="Y30" s="1332"/>
      <c r="Z30" s="1332"/>
      <c r="AA30" s="1333"/>
      <c r="AB30" s="162"/>
      <c r="AC30" s="162"/>
      <c r="AD30" s="234"/>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48"/>
      <c r="BD30" s="152"/>
    </row>
    <row r="31" spans="2:56" ht="4.5" customHeight="1" x14ac:dyDescent="0.2">
      <c r="B31" s="244"/>
      <c r="C31" s="378"/>
      <c r="D31" s="379"/>
      <c r="E31" s="379"/>
      <c r="F31" s="379"/>
      <c r="G31" s="379"/>
      <c r="H31" s="380"/>
      <c r="I31" s="1334"/>
      <c r="J31" s="1255"/>
      <c r="K31" s="1255"/>
      <c r="L31" s="1255"/>
      <c r="M31" s="1255"/>
      <c r="N31" s="1255"/>
      <c r="O31" s="1255"/>
      <c r="P31" s="1255"/>
      <c r="Q31" s="1255"/>
      <c r="R31" s="1255"/>
      <c r="S31" s="1255"/>
      <c r="T31" s="1255"/>
      <c r="U31" s="1255"/>
      <c r="V31" s="1255"/>
      <c r="W31" s="1255"/>
      <c r="X31" s="1255"/>
      <c r="Y31" s="1255"/>
      <c r="Z31" s="1255"/>
      <c r="AA31" s="1335"/>
      <c r="AB31" s="162"/>
      <c r="AC31" s="162"/>
      <c r="AD31" s="234"/>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48"/>
      <c r="BD31" s="152"/>
    </row>
    <row r="32" spans="2:56" ht="5.15" customHeight="1" x14ac:dyDescent="0.2">
      <c r="B32" s="244"/>
      <c r="C32" s="378"/>
      <c r="D32" s="379"/>
      <c r="E32" s="379"/>
      <c r="F32" s="379"/>
      <c r="G32" s="379"/>
      <c r="H32" s="380"/>
      <c r="I32" s="1334"/>
      <c r="J32" s="1255"/>
      <c r="K32" s="1255"/>
      <c r="L32" s="1255"/>
      <c r="M32" s="1255"/>
      <c r="N32" s="1255"/>
      <c r="O32" s="1255"/>
      <c r="P32" s="1255"/>
      <c r="Q32" s="1255"/>
      <c r="R32" s="1255"/>
      <c r="S32" s="1255"/>
      <c r="T32" s="1255"/>
      <c r="U32" s="1255"/>
      <c r="V32" s="1255"/>
      <c r="W32" s="1255"/>
      <c r="X32" s="1255"/>
      <c r="Y32" s="1255"/>
      <c r="Z32" s="1255"/>
      <c r="AA32" s="1335"/>
      <c r="AB32" s="162"/>
      <c r="AC32" s="162"/>
      <c r="AD32" s="234"/>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48"/>
      <c r="BD32" s="152"/>
    </row>
    <row r="33" spans="2:100" ht="5.15" customHeight="1" x14ac:dyDescent="0.2">
      <c r="B33" s="244"/>
      <c r="C33" s="378"/>
      <c r="D33" s="379"/>
      <c r="E33" s="379"/>
      <c r="F33" s="379"/>
      <c r="G33" s="379"/>
      <c r="H33" s="380"/>
      <c r="I33" s="1334"/>
      <c r="J33" s="1255"/>
      <c r="K33" s="1255"/>
      <c r="L33" s="1255"/>
      <c r="M33" s="1255"/>
      <c r="N33" s="1255"/>
      <c r="O33" s="1255"/>
      <c r="P33" s="1255"/>
      <c r="Q33" s="1255"/>
      <c r="R33" s="1255"/>
      <c r="S33" s="1255"/>
      <c r="T33" s="1255"/>
      <c r="U33" s="1255"/>
      <c r="V33" s="1255"/>
      <c r="W33" s="1255"/>
      <c r="X33" s="1255"/>
      <c r="Y33" s="1255"/>
      <c r="Z33" s="1255"/>
      <c r="AA33" s="1335"/>
      <c r="AB33" s="162"/>
      <c r="AC33" s="162"/>
      <c r="AD33" s="234"/>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48"/>
      <c r="BD33" s="152"/>
    </row>
    <row r="34" spans="2:100" ht="5.15" customHeight="1" x14ac:dyDescent="0.2">
      <c r="B34" s="244"/>
      <c r="C34" s="378"/>
      <c r="D34" s="379"/>
      <c r="E34" s="379"/>
      <c r="F34" s="379"/>
      <c r="G34" s="379"/>
      <c r="H34" s="380"/>
      <c r="I34" s="1334"/>
      <c r="J34" s="1255"/>
      <c r="K34" s="1255"/>
      <c r="L34" s="1255"/>
      <c r="M34" s="1255"/>
      <c r="N34" s="1255"/>
      <c r="O34" s="1255"/>
      <c r="P34" s="1255"/>
      <c r="Q34" s="1255"/>
      <c r="R34" s="1255"/>
      <c r="S34" s="1255"/>
      <c r="T34" s="1255"/>
      <c r="U34" s="1255"/>
      <c r="V34" s="1255"/>
      <c r="W34" s="1255"/>
      <c r="X34" s="1255"/>
      <c r="Y34" s="1255"/>
      <c r="Z34" s="1255"/>
      <c r="AA34" s="1335"/>
      <c r="AB34" s="162"/>
      <c r="AC34" s="162"/>
      <c r="AD34" s="234"/>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48"/>
      <c r="BD34" s="152"/>
    </row>
    <row r="35" spans="2:100" ht="5.15" customHeight="1" x14ac:dyDescent="0.2">
      <c r="B35" s="244"/>
      <c r="C35" s="381"/>
      <c r="D35" s="382"/>
      <c r="E35" s="382"/>
      <c r="F35" s="382"/>
      <c r="G35" s="382"/>
      <c r="H35" s="383"/>
      <c r="I35" s="1336"/>
      <c r="J35" s="1258"/>
      <c r="K35" s="1258"/>
      <c r="L35" s="1258"/>
      <c r="M35" s="1258"/>
      <c r="N35" s="1258"/>
      <c r="O35" s="1258"/>
      <c r="P35" s="1258"/>
      <c r="Q35" s="1258"/>
      <c r="R35" s="1258"/>
      <c r="S35" s="1258"/>
      <c r="T35" s="1258"/>
      <c r="U35" s="1258"/>
      <c r="V35" s="1258"/>
      <c r="W35" s="1258"/>
      <c r="X35" s="1258"/>
      <c r="Y35" s="1258"/>
      <c r="Z35" s="1258"/>
      <c r="AA35" s="1337"/>
      <c r="AB35" s="162"/>
      <c r="AC35" s="162"/>
      <c r="AD35" s="234"/>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48"/>
      <c r="BD35" s="152"/>
    </row>
    <row r="36" spans="2:100" s="163" customFormat="1" ht="5.15" customHeight="1" x14ac:dyDescent="0.2">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3.5" thickBot="1" x14ac:dyDescent="0.25">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16</v>
      </c>
      <c r="AB38" s="1252"/>
      <c r="AC38" s="1253"/>
      <c r="AD38" s="575" t="s">
        <v>8</v>
      </c>
      <c r="AE38" s="121"/>
      <c r="AF38" s="1027" t="s">
        <v>103</v>
      </c>
      <c r="AG38" s="1028"/>
      <c r="AH38" s="1251">
        <v>17</v>
      </c>
      <c r="AI38" s="1252"/>
      <c r="AJ38" s="1253"/>
      <c r="AK38" s="575" t="s">
        <v>8</v>
      </c>
      <c r="AL38" s="575" t="s">
        <v>101</v>
      </c>
      <c r="AM38" s="1251">
        <v>31</v>
      </c>
      <c r="AN38" s="1252"/>
      <c r="AO38" s="1253"/>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37"/>
      <c r="AF39" s="1029"/>
      <c r="AG39" s="1030"/>
      <c r="AH39" s="1254"/>
      <c r="AI39" s="1255"/>
      <c r="AJ39" s="1256"/>
      <c r="AK39" s="379"/>
      <c r="AL39" s="379"/>
      <c r="AM39" s="1254"/>
      <c r="AN39" s="1255"/>
      <c r="AO39" s="1256"/>
      <c r="AP39" s="379"/>
      <c r="AQ39" s="237"/>
      <c r="AR39" s="1029"/>
      <c r="AS39" s="1030"/>
      <c r="AT39" s="1041"/>
      <c r="AU39" s="1042"/>
      <c r="AV39" s="1043"/>
      <c r="AW39" s="379"/>
      <c r="AX39" s="379"/>
      <c r="AY39" s="1041"/>
      <c r="AZ39" s="1042"/>
      <c r="BA39" s="1043"/>
      <c r="BB39" s="379"/>
      <c r="BC39" s="237"/>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37"/>
      <c r="AF40" s="1029"/>
      <c r="AG40" s="1030"/>
      <c r="AH40" s="1254"/>
      <c r="AI40" s="1255"/>
      <c r="AJ40" s="1256"/>
      <c r="AK40" s="379"/>
      <c r="AL40" s="379"/>
      <c r="AM40" s="1254"/>
      <c r="AN40" s="1255"/>
      <c r="AO40" s="1256"/>
      <c r="AP40" s="379"/>
      <c r="AQ40" s="237"/>
      <c r="AR40" s="1029"/>
      <c r="AS40" s="1030"/>
      <c r="AT40" s="1041"/>
      <c r="AU40" s="1042"/>
      <c r="AV40" s="1043"/>
      <c r="AW40" s="379"/>
      <c r="AX40" s="379"/>
      <c r="AY40" s="1041"/>
      <c r="AZ40" s="1042"/>
      <c r="BA40" s="1043"/>
      <c r="BB40" s="379"/>
      <c r="BC40" s="237"/>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257"/>
      <c r="AI41" s="1258"/>
      <c r="AJ41" s="1259"/>
      <c r="AK41" s="382"/>
      <c r="AL41" s="382"/>
      <c r="AM41" s="1257"/>
      <c r="AN41" s="1258"/>
      <c r="AO41" s="1259"/>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12</v>
      </c>
      <c r="U42" s="1234"/>
      <c r="V42" s="1234"/>
      <c r="W42" s="1234"/>
      <c r="X42" s="1234"/>
      <c r="Y42" s="1234"/>
      <c r="Z42" s="1234"/>
      <c r="AA42" s="1234"/>
      <c r="AB42" s="1234"/>
      <c r="AC42" s="1235"/>
      <c r="AD42" s="1025" t="s">
        <v>8</v>
      </c>
      <c r="AE42" s="991"/>
      <c r="AF42" s="1233">
        <v>11</v>
      </c>
      <c r="AG42" s="1234"/>
      <c r="AH42" s="1234"/>
      <c r="AI42" s="1234"/>
      <c r="AJ42" s="1234"/>
      <c r="AK42" s="1234"/>
      <c r="AL42" s="1234"/>
      <c r="AM42" s="1234"/>
      <c r="AN42" s="1234"/>
      <c r="AO42" s="1235"/>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36"/>
      <c r="AG43" s="1237"/>
      <c r="AH43" s="1237"/>
      <c r="AI43" s="1237"/>
      <c r="AJ43" s="1237"/>
      <c r="AK43" s="1237"/>
      <c r="AL43" s="1237"/>
      <c r="AM43" s="1237"/>
      <c r="AN43" s="1237"/>
      <c r="AO43" s="1238"/>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36"/>
      <c r="AG44" s="1237"/>
      <c r="AH44" s="1237"/>
      <c r="AI44" s="1237"/>
      <c r="AJ44" s="1237"/>
      <c r="AK44" s="1237"/>
      <c r="AL44" s="1237"/>
      <c r="AM44" s="1237"/>
      <c r="AN44" s="1237"/>
      <c r="AO44" s="1238"/>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39"/>
      <c r="AG45" s="1240"/>
      <c r="AH45" s="1240"/>
      <c r="AI45" s="1240"/>
      <c r="AJ45" s="1240"/>
      <c r="AK45" s="1240"/>
      <c r="AL45" s="1240"/>
      <c r="AM45" s="1240"/>
      <c r="AN45" s="1240"/>
      <c r="AO45" s="1241"/>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8</v>
      </c>
      <c r="W46" s="1221"/>
      <c r="X46" s="1221"/>
      <c r="Y46" s="1221"/>
      <c r="Z46" s="1221"/>
      <c r="AA46" s="1221"/>
      <c r="AB46" s="1221"/>
      <c r="AC46" s="1222"/>
      <c r="AD46" s="1025" t="s">
        <v>90</v>
      </c>
      <c r="AE46" s="991"/>
      <c r="AF46" s="764"/>
      <c r="AG46" s="765"/>
      <c r="AH46" s="1221">
        <v>0</v>
      </c>
      <c r="AI46" s="1221"/>
      <c r="AJ46" s="1221"/>
      <c r="AK46" s="1221"/>
      <c r="AL46" s="1221"/>
      <c r="AM46" s="1221"/>
      <c r="AN46" s="1221"/>
      <c r="AO46" s="1222"/>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3"/>
      <c r="AI47" s="1223"/>
      <c r="AJ47" s="1223"/>
      <c r="AK47" s="1223"/>
      <c r="AL47" s="1223"/>
      <c r="AM47" s="1223"/>
      <c r="AN47" s="1223"/>
      <c r="AO47" s="1224"/>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3"/>
      <c r="AI48" s="1223"/>
      <c r="AJ48" s="1223"/>
      <c r="AK48" s="1223"/>
      <c r="AL48" s="1223"/>
      <c r="AM48" s="1223"/>
      <c r="AN48" s="1223"/>
      <c r="AO48" s="1224"/>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25"/>
      <c r="AI49" s="1225"/>
      <c r="AJ49" s="1225"/>
      <c r="AK49" s="1225"/>
      <c r="AL49" s="1225"/>
      <c r="AM49" s="1225"/>
      <c r="AN49" s="1225"/>
      <c r="AO49" s="1226"/>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160</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1260">
        <v>402600</v>
      </c>
      <c r="O56" s="1261"/>
      <c r="P56" s="1261"/>
      <c r="Q56" s="1261"/>
      <c r="R56" s="1261"/>
      <c r="S56" s="451" t="s">
        <v>13</v>
      </c>
      <c r="T56" s="1366">
        <f>IF($T$42="","",IF(N56="","",ROUNDDOWN(N56*$V$46/10*$T$42/$AS$30,0)))</f>
        <v>168041</v>
      </c>
      <c r="U56" s="1367"/>
      <c r="V56" s="1367"/>
      <c r="W56" s="1367"/>
      <c r="X56" s="1367"/>
      <c r="Y56" s="1367"/>
      <c r="Z56" s="1367"/>
      <c r="AA56" s="1367"/>
      <c r="AB56" s="1367"/>
      <c r="AC56" s="1367"/>
      <c r="AD56" s="1367"/>
      <c r="AE56" s="1009" t="s">
        <v>13</v>
      </c>
      <c r="AF56" s="1366">
        <f>IF($AF$42="","",IF(N56="","",ROUNDDOWN(N56*$AH$46/10*$AF$42/$AS$30,0)))</f>
        <v>0</v>
      </c>
      <c r="AG56" s="1367"/>
      <c r="AH56" s="1367"/>
      <c r="AI56" s="1367"/>
      <c r="AJ56" s="1367"/>
      <c r="AK56" s="1367"/>
      <c r="AL56" s="1367"/>
      <c r="AM56" s="1367"/>
      <c r="AN56" s="1367"/>
      <c r="AO56" s="1367"/>
      <c r="AP56" s="1367"/>
      <c r="AQ56" s="774" t="s">
        <v>13</v>
      </c>
      <c r="AR56" s="1195" t="str">
        <f>IF($AR$42="","",IF(N56="","",ROUNDDOWN(N56*$AT$46/10*$AR$42/$AS$30,0)))</f>
        <v/>
      </c>
      <c r="AS56" s="1195"/>
      <c r="AT56" s="1195"/>
      <c r="AU56" s="1195"/>
      <c r="AV56" s="1195"/>
      <c r="AW56" s="1195"/>
      <c r="AX56" s="1195"/>
      <c r="AY56" s="1195"/>
      <c r="AZ56" s="1195"/>
      <c r="BA56" s="1195"/>
      <c r="BB56" s="1195"/>
      <c r="BC56" s="774" t="s">
        <v>13</v>
      </c>
      <c r="BD56" s="9"/>
    </row>
    <row r="57" spans="2:65" ht="5.15" customHeight="1" x14ac:dyDescent="0.2">
      <c r="B57" s="4"/>
      <c r="C57" s="1000"/>
      <c r="D57" s="1001"/>
      <c r="E57" s="1001"/>
      <c r="F57" s="1001"/>
      <c r="G57" s="1001"/>
      <c r="H57" s="1001"/>
      <c r="I57" s="1001"/>
      <c r="J57" s="1001"/>
      <c r="K57" s="1001"/>
      <c r="L57" s="1001"/>
      <c r="M57" s="1002"/>
      <c r="N57" s="1263"/>
      <c r="O57" s="1264"/>
      <c r="P57" s="1264"/>
      <c r="Q57" s="1264"/>
      <c r="R57" s="1264"/>
      <c r="S57" s="452"/>
      <c r="T57" s="1368"/>
      <c r="U57" s="1369"/>
      <c r="V57" s="1369"/>
      <c r="W57" s="1369"/>
      <c r="X57" s="1369"/>
      <c r="Y57" s="1369"/>
      <c r="Z57" s="1369"/>
      <c r="AA57" s="1369"/>
      <c r="AB57" s="1369"/>
      <c r="AC57" s="1369"/>
      <c r="AD57" s="1369"/>
      <c r="AE57" s="1010"/>
      <c r="AF57" s="1368"/>
      <c r="AG57" s="1369"/>
      <c r="AH57" s="1369"/>
      <c r="AI57" s="1369"/>
      <c r="AJ57" s="1369"/>
      <c r="AK57" s="1369"/>
      <c r="AL57" s="1369"/>
      <c r="AM57" s="1369"/>
      <c r="AN57" s="1369"/>
      <c r="AO57" s="1369"/>
      <c r="AP57" s="1369"/>
      <c r="AQ57" s="775"/>
      <c r="AR57" s="1197"/>
      <c r="AS57" s="1197"/>
      <c r="AT57" s="1197"/>
      <c r="AU57" s="1197"/>
      <c r="AV57" s="1197"/>
      <c r="AW57" s="1197"/>
      <c r="AX57" s="1197"/>
      <c r="AY57" s="1197"/>
      <c r="AZ57" s="1197"/>
      <c r="BA57" s="1197"/>
      <c r="BB57" s="1197"/>
      <c r="BC57" s="775"/>
      <c r="BD57" s="9"/>
    </row>
    <row r="58" spans="2:65" ht="5.15" customHeight="1" x14ac:dyDescent="0.2">
      <c r="B58" s="4"/>
      <c r="C58" s="1003"/>
      <c r="D58" s="1004"/>
      <c r="E58" s="1004"/>
      <c r="F58" s="1004"/>
      <c r="G58" s="1004"/>
      <c r="H58" s="1004"/>
      <c r="I58" s="1004"/>
      <c r="J58" s="1004"/>
      <c r="K58" s="1004"/>
      <c r="L58" s="1004"/>
      <c r="M58" s="1005"/>
      <c r="N58" s="1266"/>
      <c r="O58" s="1267"/>
      <c r="P58" s="1267"/>
      <c r="Q58" s="1267"/>
      <c r="R58" s="1267"/>
      <c r="S58" s="453"/>
      <c r="T58" s="1372"/>
      <c r="U58" s="1373"/>
      <c r="V58" s="1373"/>
      <c r="W58" s="1373"/>
      <c r="X58" s="1373"/>
      <c r="Y58" s="1373"/>
      <c r="Z58" s="1373"/>
      <c r="AA58" s="1373"/>
      <c r="AB58" s="1373"/>
      <c r="AC58" s="1373"/>
      <c r="AD58" s="1373"/>
      <c r="AE58" s="1011"/>
      <c r="AF58" s="1372"/>
      <c r="AG58" s="1373"/>
      <c r="AH58" s="1373"/>
      <c r="AI58" s="1373"/>
      <c r="AJ58" s="1373"/>
      <c r="AK58" s="1373"/>
      <c r="AL58" s="1373"/>
      <c r="AM58" s="1373"/>
      <c r="AN58" s="1373"/>
      <c r="AO58" s="1373"/>
      <c r="AP58" s="1373"/>
      <c r="AQ58" s="776"/>
      <c r="AR58" s="1214"/>
      <c r="AS58" s="1214"/>
      <c r="AT58" s="1214"/>
      <c r="AU58" s="1214"/>
      <c r="AV58" s="1214"/>
      <c r="AW58" s="1214"/>
      <c r="AX58" s="1214"/>
      <c r="AY58" s="1214"/>
      <c r="AZ58" s="1214"/>
      <c r="BA58" s="1214"/>
      <c r="BB58" s="1214"/>
      <c r="BC58" s="776"/>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366" t="str">
        <f t="shared" ref="T59" si="0">IF($T$42="","",IF(N59="","",ROUNDDOWN(N59*$V$46/10*$T$42/$AS$30,0)))</f>
        <v/>
      </c>
      <c r="U59" s="1367"/>
      <c r="V59" s="1367"/>
      <c r="W59" s="1367"/>
      <c r="X59" s="1367"/>
      <c r="Y59" s="1367"/>
      <c r="Z59" s="1367"/>
      <c r="AA59" s="1367"/>
      <c r="AB59" s="1367"/>
      <c r="AC59" s="1367"/>
      <c r="AD59" s="1367"/>
      <c r="AE59" s="1009" t="s">
        <v>13</v>
      </c>
      <c r="AF59" s="1366" t="str">
        <f t="shared" ref="AF59" si="1">IF($AF$42="","",IF(N59="","",ROUNDDOWN(N59*$AH$46/10*$AF$42/$AS$30,0)))</f>
        <v/>
      </c>
      <c r="AG59" s="1367"/>
      <c r="AH59" s="1367"/>
      <c r="AI59" s="1367"/>
      <c r="AJ59" s="1367"/>
      <c r="AK59" s="1367"/>
      <c r="AL59" s="1367"/>
      <c r="AM59" s="1367"/>
      <c r="AN59" s="1367"/>
      <c r="AO59" s="1367"/>
      <c r="AP59" s="1367"/>
      <c r="AQ59" s="774" t="s">
        <v>13</v>
      </c>
      <c r="AR59" s="1195" t="str">
        <f t="shared" ref="AR59" si="2">IF($AR$42="","",IF(N59="","",ROUNDDOWN(N59*$AT$46/10*$AR$42/$AS$30,0)))</f>
        <v/>
      </c>
      <c r="AS59" s="1195"/>
      <c r="AT59" s="1195"/>
      <c r="AU59" s="1195"/>
      <c r="AV59" s="1195"/>
      <c r="AW59" s="1195"/>
      <c r="AX59" s="1195"/>
      <c r="AY59" s="1195"/>
      <c r="AZ59" s="1195"/>
      <c r="BA59" s="1195"/>
      <c r="BB59" s="1195"/>
      <c r="BC59" s="774"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368"/>
      <c r="U60" s="1369"/>
      <c r="V60" s="1369"/>
      <c r="W60" s="1369"/>
      <c r="X60" s="1369"/>
      <c r="Y60" s="1369"/>
      <c r="Z60" s="1369"/>
      <c r="AA60" s="1369"/>
      <c r="AB60" s="1369"/>
      <c r="AC60" s="1369"/>
      <c r="AD60" s="1369"/>
      <c r="AE60" s="1010"/>
      <c r="AF60" s="1368"/>
      <c r="AG60" s="1369"/>
      <c r="AH60" s="1369"/>
      <c r="AI60" s="1369"/>
      <c r="AJ60" s="1369"/>
      <c r="AK60" s="1369"/>
      <c r="AL60" s="1369"/>
      <c r="AM60" s="1369"/>
      <c r="AN60" s="1369"/>
      <c r="AO60" s="1369"/>
      <c r="AP60" s="1369"/>
      <c r="AQ60" s="775"/>
      <c r="AR60" s="1197"/>
      <c r="AS60" s="1197"/>
      <c r="AT60" s="1197"/>
      <c r="AU60" s="1197"/>
      <c r="AV60" s="1197"/>
      <c r="AW60" s="1197"/>
      <c r="AX60" s="1197"/>
      <c r="AY60" s="1197"/>
      <c r="AZ60" s="1197"/>
      <c r="BA60" s="1197"/>
      <c r="BB60" s="1197"/>
      <c r="BC60" s="775"/>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372"/>
      <c r="U61" s="1373"/>
      <c r="V61" s="1373"/>
      <c r="W61" s="1373"/>
      <c r="X61" s="1373"/>
      <c r="Y61" s="1373"/>
      <c r="Z61" s="1373"/>
      <c r="AA61" s="1373"/>
      <c r="AB61" s="1373"/>
      <c r="AC61" s="1373"/>
      <c r="AD61" s="1373"/>
      <c r="AE61" s="1011"/>
      <c r="AF61" s="1372"/>
      <c r="AG61" s="1373"/>
      <c r="AH61" s="1373"/>
      <c r="AI61" s="1373"/>
      <c r="AJ61" s="1373"/>
      <c r="AK61" s="1373"/>
      <c r="AL61" s="1373"/>
      <c r="AM61" s="1373"/>
      <c r="AN61" s="1373"/>
      <c r="AO61" s="1373"/>
      <c r="AP61" s="1373"/>
      <c r="AQ61" s="776"/>
      <c r="AR61" s="1214"/>
      <c r="AS61" s="1214"/>
      <c r="AT61" s="1214"/>
      <c r="AU61" s="1214"/>
      <c r="AV61" s="1214"/>
      <c r="AW61" s="1214"/>
      <c r="AX61" s="1214"/>
      <c r="AY61" s="1214"/>
      <c r="AZ61" s="1214"/>
      <c r="BA61" s="1214"/>
      <c r="BB61" s="1214"/>
      <c r="BC61" s="776"/>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366" t="str">
        <f>IF($T$42="","",IF(N62="","",ROUNDDOWN(N62*$V$46/10*$T$42/$AS$30,0)))</f>
        <v/>
      </c>
      <c r="U62" s="1367"/>
      <c r="V62" s="1367"/>
      <c r="W62" s="1367"/>
      <c r="X62" s="1367"/>
      <c r="Y62" s="1367"/>
      <c r="Z62" s="1367"/>
      <c r="AA62" s="1367"/>
      <c r="AB62" s="1367"/>
      <c r="AC62" s="1367"/>
      <c r="AD62" s="1367"/>
      <c r="AE62" s="1009" t="s">
        <v>13</v>
      </c>
      <c r="AF62" s="1366" t="str">
        <f>IF($AF$42="","",IF(N62="","",ROUNDDOWN(N62*$AH$46/10*$AF$42/$AS$30,0)))</f>
        <v/>
      </c>
      <c r="AG62" s="1367"/>
      <c r="AH62" s="1367"/>
      <c r="AI62" s="1367"/>
      <c r="AJ62" s="1367"/>
      <c r="AK62" s="1367"/>
      <c r="AL62" s="1367"/>
      <c r="AM62" s="1367"/>
      <c r="AN62" s="1367"/>
      <c r="AO62" s="1367"/>
      <c r="AP62" s="1367"/>
      <c r="AQ62" s="774" t="s">
        <v>13</v>
      </c>
      <c r="AR62" s="1195" t="str">
        <f>IF($AR$42="","",IF(N62="","",ROUNDDOWN(N62*$AT$46/10*$AR$42/$AS$30,0)))</f>
        <v/>
      </c>
      <c r="AS62" s="1195"/>
      <c r="AT62" s="1195"/>
      <c r="AU62" s="1195"/>
      <c r="AV62" s="1195"/>
      <c r="AW62" s="1195"/>
      <c r="AX62" s="1195"/>
      <c r="AY62" s="1195"/>
      <c r="AZ62" s="1195"/>
      <c r="BA62" s="1195"/>
      <c r="BB62" s="1195"/>
      <c r="BC62" s="774"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368"/>
      <c r="U63" s="1369"/>
      <c r="V63" s="1369"/>
      <c r="W63" s="1369"/>
      <c r="X63" s="1369"/>
      <c r="Y63" s="1369"/>
      <c r="Z63" s="1369"/>
      <c r="AA63" s="1369"/>
      <c r="AB63" s="1369"/>
      <c r="AC63" s="1369"/>
      <c r="AD63" s="1369"/>
      <c r="AE63" s="1010"/>
      <c r="AF63" s="1368"/>
      <c r="AG63" s="1369"/>
      <c r="AH63" s="1369"/>
      <c r="AI63" s="1369"/>
      <c r="AJ63" s="1369"/>
      <c r="AK63" s="1369"/>
      <c r="AL63" s="1369"/>
      <c r="AM63" s="1369"/>
      <c r="AN63" s="1369"/>
      <c r="AO63" s="1369"/>
      <c r="AP63" s="1369"/>
      <c r="AQ63" s="775"/>
      <c r="AR63" s="1197"/>
      <c r="AS63" s="1197"/>
      <c r="AT63" s="1197"/>
      <c r="AU63" s="1197"/>
      <c r="AV63" s="1197"/>
      <c r="AW63" s="1197"/>
      <c r="AX63" s="1197"/>
      <c r="AY63" s="1197"/>
      <c r="AZ63" s="1197"/>
      <c r="BA63" s="1197"/>
      <c r="BB63" s="1197"/>
      <c r="BC63" s="775"/>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368"/>
      <c r="U64" s="1369"/>
      <c r="V64" s="1369"/>
      <c r="W64" s="1369"/>
      <c r="X64" s="1369"/>
      <c r="Y64" s="1369"/>
      <c r="Z64" s="1369"/>
      <c r="AA64" s="1369"/>
      <c r="AB64" s="1369"/>
      <c r="AC64" s="1369"/>
      <c r="AD64" s="1369"/>
      <c r="AE64" s="1010"/>
      <c r="AF64" s="1372"/>
      <c r="AG64" s="1373"/>
      <c r="AH64" s="1373"/>
      <c r="AI64" s="1373"/>
      <c r="AJ64" s="1373"/>
      <c r="AK64" s="1373"/>
      <c r="AL64" s="1373"/>
      <c r="AM64" s="1373"/>
      <c r="AN64" s="1373"/>
      <c r="AO64" s="1373"/>
      <c r="AP64" s="1373"/>
      <c r="AQ64" s="775"/>
      <c r="AR64" s="1197"/>
      <c r="AS64" s="1197"/>
      <c r="AT64" s="1197"/>
      <c r="AU64" s="1197"/>
      <c r="AV64" s="1197"/>
      <c r="AW64" s="1197"/>
      <c r="AX64" s="1197"/>
      <c r="AY64" s="1197"/>
      <c r="AZ64" s="1197"/>
      <c r="BA64" s="1197"/>
      <c r="BB64" s="1197"/>
      <c r="BC64" s="775"/>
      <c r="BD64" s="9"/>
    </row>
    <row r="65" spans="2:56" ht="5.15" customHeight="1" x14ac:dyDescent="0.2">
      <c r="B65" s="4"/>
      <c r="C65" s="1201" t="s">
        <v>161</v>
      </c>
      <c r="D65" s="1202"/>
      <c r="E65" s="1202"/>
      <c r="F65" s="1202"/>
      <c r="G65" s="1202"/>
      <c r="H65" s="1202"/>
      <c r="I65" s="1202"/>
      <c r="J65" s="1202"/>
      <c r="K65" s="1202"/>
      <c r="L65" s="1202"/>
      <c r="M65" s="1203"/>
      <c r="N65" s="1260"/>
      <c r="O65" s="1261"/>
      <c r="P65" s="1261"/>
      <c r="Q65" s="1261"/>
      <c r="R65" s="1261"/>
      <c r="S65" s="451" t="s">
        <v>13</v>
      </c>
      <c r="T65" s="1366" t="str">
        <f>IF($T$42="","",IF(N65="","",ROUNDDOWN(N65*IF($V$46=8,0,IF($V$46=5,1,$V$46/10))*$T$42/$AS$30,0)))</f>
        <v/>
      </c>
      <c r="U65" s="1367"/>
      <c r="V65" s="1367"/>
      <c r="W65" s="1367"/>
      <c r="X65" s="1367"/>
      <c r="Y65" s="1367"/>
      <c r="Z65" s="1367"/>
      <c r="AA65" s="1367"/>
      <c r="AB65" s="1367"/>
      <c r="AC65" s="1367"/>
      <c r="AD65" s="1367"/>
      <c r="AE65" s="1009" t="s">
        <v>13</v>
      </c>
      <c r="AF65" s="1366" t="str">
        <f>IF($AF$42="","",IF(N65="","",ROUNDDOWN(N65*IF($AH$46=8,0,IF($AH$46=5,1,$AH$46/10))*$AF$42/$AS$30,0)))</f>
        <v/>
      </c>
      <c r="AG65" s="1367"/>
      <c r="AH65" s="1367"/>
      <c r="AI65" s="1367"/>
      <c r="AJ65" s="1367"/>
      <c r="AK65" s="1367"/>
      <c r="AL65" s="1367"/>
      <c r="AM65" s="1367"/>
      <c r="AN65" s="1367"/>
      <c r="AO65" s="1367"/>
      <c r="AP65" s="1367"/>
      <c r="AQ65" s="774" t="s">
        <v>13</v>
      </c>
      <c r="AR65" s="1194" t="str">
        <f>IF($AR$42="","",IF(N65="","",ROUNDDOWN(N65*IF($AT$46=8,0,IF($AT$46=5,1,$AT$46/10))*$AR$42/$AS$30,0)))</f>
        <v/>
      </c>
      <c r="AS65" s="1195"/>
      <c r="AT65" s="1195"/>
      <c r="AU65" s="1195"/>
      <c r="AV65" s="1195"/>
      <c r="AW65" s="1195"/>
      <c r="AX65" s="1195"/>
      <c r="AY65" s="1195"/>
      <c r="AZ65" s="1195"/>
      <c r="BA65" s="1195"/>
      <c r="BB65" s="1195"/>
      <c r="BC65" s="774" t="s">
        <v>13</v>
      </c>
      <c r="BD65" s="9"/>
    </row>
    <row r="66" spans="2:56" ht="5.15" customHeight="1" x14ac:dyDescent="0.2">
      <c r="B66" s="4"/>
      <c r="C66" s="1204"/>
      <c r="D66" s="1205"/>
      <c r="E66" s="1205"/>
      <c r="F66" s="1205"/>
      <c r="G66" s="1205"/>
      <c r="H66" s="1205"/>
      <c r="I66" s="1205"/>
      <c r="J66" s="1205"/>
      <c r="K66" s="1205"/>
      <c r="L66" s="1205"/>
      <c r="M66" s="1206"/>
      <c r="N66" s="1263"/>
      <c r="O66" s="1264"/>
      <c r="P66" s="1264"/>
      <c r="Q66" s="1264"/>
      <c r="R66" s="1264"/>
      <c r="S66" s="452"/>
      <c r="T66" s="1368"/>
      <c r="U66" s="1369"/>
      <c r="V66" s="1369"/>
      <c r="W66" s="1369"/>
      <c r="X66" s="1369"/>
      <c r="Y66" s="1369"/>
      <c r="Z66" s="1369"/>
      <c r="AA66" s="1369"/>
      <c r="AB66" s="1369"/>
      <c r="AC66" s="1369"/>
      <c r="AD66" s="1369"/>
      <c r="AE66" s="1010"/>
      <c r="AF66" s="1368"/>
      <c r="AG66" s="1369"/>
      <c r="AH66" s="1369"/>
      <c r="AI66" s="1369"/>
      <c r="AJ66" s="1369"/>
      <c r="AK66" s="1369"/>
      <c r="AL66" s="1369"/>
      <c r="AM66" s="1369"/>
      <c r="AN66" s="1369"/>
      <c r="AO66" s="1369"/>
      <c r="AP66" s="1369"/>
      <c r="AQ66" s="775"/>
      <c r="AR66" s="1196"/>
      <c r="AS66" s="1197"/>
      <c r="AT66" s="1197"/>
      <c r="AU66" s="1197"/>
      <c r="AV66" s="1197"/>
      <c r="AW66" s="1197"/>
      <c r="AX66" s="1197"/>
      <c r="AY66" s="1197"/>
      <c r="AZ66" s="1197"/>
      <c r="BA66" s="1197"/>
      <c r="BB66" s="1197"/>
      <c r="BC66" s="775"/>
      <c r="BD66" s="9"/>
    </row>
    <row r="67" spans="2:56" ht="5.15" customHeight="1" x14ac:dyDescent="0.2">
      <c r="B67" s="4"/>
      <c r="C67" s="1210"/>
      <c r="D67" s="1211"/>
      <c r="E67" s="1211"/>
      <c r="F67" s="1211"/>
      <c r="G67" s="1211"/>
      <c r="H67" s="1211"/>
      <c r="I67" s="1211"/>
      <c r="J67" s="1211"/>
      <c r="K67" s="1211"/>
      <c r="L67" s="1211"/>
      <c r="M67" s="1212"/>
      <c r="N67" s="1266"/>
      <c r="O67" s="1267"/>
      <c r="P67" s="1267"/>
      <c r="Q67" s="1267"/>
      <c r="R67" s="1267"/>
      <c r="S67" s="453"/>
      <c r="T67" s="1372"/>
      <c r="U67" s="1373"/>
      <c r="V67" s="1373"/>
      <c r="W67" s="1373"/>
      <c r="X67" s="1373"/>
      <c r="Y67" s="1373"/>
      <c r="Z67" s="1373"/>
      <c r="AA67" s="1373"/>
      <c r="AB67" s="1373"/>
      <c r="AC67" s="1373"/>
      <c r="AD67" s="1373"/>
      <c r="AE67" s="1011"/>
      <c r="AF67" s="1372"/>
      <c r="AG67" s="1373"/>
      <c r="AH67" s="1373"/>
      <c r="AI67" s="1373"/>
      <c r="AJ67" s="1373"/>
      <c r="AK67" s="1373"/>
      <c r="AL67" s="1373"/>
      <c r="AM67" s="1373"/>
      <c r="AN67" s="1373"/>
      <c r="AO67" s="1373"/>
      <c r="AP67" s="1373"/>
      <c r="AQ67" s="776"/>
      <c r="AR67" s="1213"/>
      <c r="AS67" s="1214"/>
      <c r="AT67" s="1214"/>
      <c r="AU67" s="1214"/>
      <c r="AV67" s="1214"/>
      <c r="AW67" s="1214"/>
      <c r="AX67" s="1214"/>
      <c r="AY67" s="1214"/>
      <c r="AZ67" s="1214"/>
      <c r="BA67" s="1214"/>
      <c r="BB67" s="1214"/>
      <c r="BC67" s="776"/>
      <c r="BD67" s="9"/>
    </row>
    <row r="68" spans="2:56" ht="5.15" customHeight="1" x14ac:dyDescent="0.2">
      <c r="B68" s="4"/>
      <c r="C68" s="1201" t="s">
        <v>162</v>
      </c>
      <c r="D68" s="1202"/>
      <c r="E68" s="1202"/>
      <c r="F68" s="1202"/>
      <c r="G68" s="1202"/>
      <c r="H68" s="1202"/>
      <c r="I68" s="1202"/>
      <c r="J68" s="1202"/>
      <c r="K68" s="1202"/>
      <c r="L68" s="1202"/>
      <c r="M68" s="1203"/>
      <c r="N68" s="1260"/>
      <c r="O68" s="1261"/>
      <c r="P68" s="1261"/>
      <c r="Q68" s="1261"/>
      <c r="R68" s="1261"/>
      <c r="S68" s="451" t="s">
        <v>13</v>
      </c>
      <c r="T68" s="1366" t="str">
        <f>IF($T$42="","",IF(N68="","",ROUNDDOWN(N68*IF($V$46=8,0,IF($V$46=5,1,$V$46/10))*$T$42/$AS$30,0)))</f>
        <v/>
      </c>
      <c r="U68" s="1367"/>
      <c r="V68" s="1367"/>
      <c r="W68" s="1367"/>
      <c r="X68" s="1367"/>
      <c r="Y68" s="1367"/>
      <c r="Z68" s="1367"/>
      <c r="AA68" s="1367"/>
      <c r="AB68" s="1367"/>
      <c r="AC68" s="1367"/>
      <c r="AD68" s="1367"/>
      <c r="AE68" s="1009" t="s">
        <v>13</v>
      </c>
      <c r="AF68" s="1366" t="str">
        <f>IF($AF$42="","",IF(N68="","",ROUNDDOWN(N68*IF($AH$46=8,0,IF($AH$46=5,1,$AH$46/10))*$AF$42/$AS$30,0)))</f>
        <v/>
      </c>
      <c r="AG68" s="1367"/>
      <c r="AH68" s="1367"/>
      <c r="AI68" s="1367"/>
      <c r="AJ68" s="1367"/>
      <c r="AK68" s="1367"/>
      <c r="AL68" s="1367"/>
      <c r="AM68" s="1367"/>
      <c r="AN68" s="1367"/>
      <c r="AO68" s="1367"/>
      <c r="AP68" s="1367"/>
      <c r="AQ68" s="774" t="s">
        <v>13</v>
      </c>
      <c r="AR68" s="1194" t="str">
        <f>IF($AR$42="","",IF(N68="","",ROUNDDOWN(N68*IF($AT$46=8,0,IF($AT$46=5,1,$AT$46/10))*$AR$42/$AS$30,0)))</f>
        <v/>
      </c>
      <c r="AS68" s="1195"/>
      <c r="AT68" s="1195"/>
      <c r="AU68" s="1195"/>
      <c r="AV68" s="1195"/>
      <c r="AW68" s="1195"/>
      <c r="AX68" s="1195"/>
      <c r="AY68" s="1195"/>
      <c r="AZ68" s="1195"/>
      <c r="BA68" s="1195"/>
      <c r="BB68" s="1195"/>
      <c r="BC68" s="774" t="s">
        <v>13</v>
      </c>
      <c r="BD68" s="9"/>
    </row>
    <row r="69" spans="2:56" ht="5.15" customHeight="1" x14ac:dyDescent="0.2">
      <c r="B69" s="4"/>
      <c r="C69" s="1204"/>
      <c r="D69" s="1205"/>
      <c r="E69" s="1205"/>
      <c r="F69" s="1205"/>
      <c r="G69" s="1205"/>
      <c r="H69" s="1205"/>
      <c r="I69" s="1205"/>
      <c r="J69" s="1205"/>
      <c r="K69" s="1205"/>
      <c r="L69" s="1205"/>
      <c r="M69" s="1206"/>
      <c r="N69" s="1263"/>
      <c r="O69" s="1264"/>
      <c r="P69" s="1264"/>
      <c r="Q69" s="1264"/>
      <c r="R69" s="1264"/>
      <c r="S69" s="452"/>
      <c r="T69" s="1368"/>
      <c r="U69" s="1369"/>
      <c r="V69" s="1369"/>
      <c r="W69" s="1369"/>
      <c r="X69" s="1369"/>
      <c r="Y69" s="1369"/>
      <c r="Z69" s="1369"/>
      <c r="AA69" s="1369"/>
      <c r="AB69" s="1369"/>
      <c r="AC69" s="1369"/>
      <c r="AD69" s="1369"/>
      <c r="AE69" s="1010"/>
      <c r="AF69" s="1368"/>
      <c r="AG69" s="1369"/>
      <c r="AH69" s="1369"/>
      <c r="AI69" s="1369"/>
      <c r="AJ69" s="1369"/>
      <c r="AK69" s="1369"/>
      <c r="AL69" s="1369"/>
      <c r="AM69" s="1369"/>
      <c r="AN69" s="1369"/>
      <c r="AO69" s="1369"/>
      <c r="AP69" s="1369"/>
      <c r="AQ69" s="775"/>
      <c r="AR69" s="1196"/>
      <c r="AS69" s="1197"/>
      <c r="AT69" s="1197"/>
      <c r="AU69" s="1197"/>
      <c r="AV69" s="1197"/>
      <c r="AW69" s="1197"/>
      <c r="AX69" s="1197"/>
      <c r="AY69" s="1197"/>
      <c r="AZ69" s="1197"/>
      <c r="BA69" s="1197"/>
      <c r="BB69" s="1197"/>
      <c r="BC69" s="775"/>
      <c r="BD69" s="9"/>
    </row>
    <row r="70" spans="2:56" ht="5.15" customHeight="1" thickBot="1" x14ac:dyDescent="0.25">
      <c r="B70" s="4"/>
      <c r="C70" s="1207"/>
      <c r="D70" s="1208"/>
      <c r="E70" s="1208"/>
      <c r="F70" s="1208"/>
      <c r="G70" s="1208"/>
      <c r="H70" s="1208"/>
      <c r="I70" s="1208"/>
      <c r="J70" s="1208"/>
      <c r="K70" s="1208"/>
      <c r="L70" s="1208"/>
      <c r="M70" s="1209"/>
      <c r="N70" s="1266"/>
      <c r="O70" s="1267"/>
      <c r="P70" s="1267"/>
      <c r="Q70" s="1267"/>
      <c r="R70" s="1267"/>
      <c r="S70" s="696"/>
      <c r="T70" s="1370"/>
      <c r="U70" s="1371"/>
      <c r="V70" s="1371"/>
      <c r="W70" s="1371"/>
      <c r="X70" s="1371"/>
      <c r="Y70" s="1371"/>
      <c r="Z70" s="1371"/>
      <c r="AA70" s="1371"/>
      <c r="AB70" s="1371"/>
      <c r="AC70" s="1371"/>
      <c r="AD70" s="1371"/>
      <c r="AE70" s="1012"/>
      <c r="AF70" s="1372"/>
      <c r="AG70" s="1373"/>
      <c r="AH70" s="1373"/>
      <c r="AI70" s="1373"/>
      <c r="AJ70" s="1373"/>
      <c r="AK70" s="1373"/>
      <c r="AL70" s="1373"/>
      <c r="AM70" s="1373"/>
      <c r="AN70" s="1373"/>
      <c r="AO70" s="1373"/>
      <c r="AP70" s="1373"/>
      <c r="AQ70" s="1024"/>
      <c r="AR70" s="1198"/>
      <c r="AS70" s="1199"/>
      <c r="AT70" s="1199"/>
      <c r="AU70" s="1199"/>
      <c r="AV70" s="1199"/>
      <c r="AW70" s="1199"/>
      <c r="AX70" s="1199"/>
      <c r="AY70" s="1199"/>
      <c r="AZ70" s="1199"/>
      <c r="BA70" s="1199"/>
      <c r="BB70" s="1199"/>
      <c r="BC70" s="1024"/>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168041</v>
      </c>
      <c r="U71" s="1200"/>
      <c r="V71" s="1200"/>
      <c r="W71" s="1200"/>
      <c r="X71" s="1200"/>
      <c r="Y71" s="1200"/>
      <c r="Z71" s="1200"/>
      <c r="AA71" s="1200"/>
      <c r="AB71" s="1200"/>
      <c r="AC71" s="1200"/>
      <c r="AD71" s="1200"/>
      <c r="AE71" s="537" t="s">
        <v>13</v>
      </c>
      <c r="AF71" s="1145">
        <f>IF(AF42="","",SUM(AF56:AP70))</f>
        <v>0</v>
      </c>
      <c r="AG71" s="1200"/>
      <c r="AH71" s="1200"/>
      <c r="AI71" s="1200"/>
      <c r="AJ71" s="1200"/>
      <c r="AK71" s="1200"/>
      <c r="AL71" s="1200"/>
      <c r="AM71" s="1200"/>
      <c r="AN71" s="1200"/>
      <c r="AO71" s="1200"/>
      <c r="AP71" s="1200"/>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1"/>
      <c r="AG72" s="1132"/>
      <c r="AH72" s="1132"/>
      <c r="AI72" s="1132"/>
      <c r="AJ72" s="1132"/>
      <c r="AK72" s="1132"/>
      <c r="AL72" s="1132"/>
      <c r="AM72" s="1132"/>
      <c r="AN72" s="1132"/>
      <c r="AO72" s="1132"/>
      <c r="AP72" s="1132"/>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3"/>
      <c r="AG73" s="1134"/>
      <c r="AH73" s="1134"/>
      <c r="AI73" s="1134"/>
      <c r="AJ73" s="1134"/>
      <c r="AK73" s="1134"/>
      <c r="AL73" s="1134"/>
      <c r="AM73" s="1134"/>
      <c r="AN73" s="1134"/>
      <c r="AO73" s="1134"/>
      <c r="AP73" s="1134"/>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1296" t="s">
        <v>95</v>
      </c>
      <c r="D80" s="1297"/>
      <c r="E80" s="1297"/>
      <c r="F80" s="1297"/>
      <c r="G80" s="1297"/>
      <c r="H80" s="1297"/>
      <c r="I80" s="1297"/>
      <c r="J80" s="1297"/>
      <c r="K80" s="1297"/>
      <c r="L80" s="1297"/>
      <c r="M80" s="1298"/>
      <c r="N80" s="1260">
        <v>16104</v>
      </c>
      <c r="O80" s="1261"/>
      <c r="P80" s="1261"/>
      <c r="Q80" s="1261"/>
      <c r="R80" s="1261"/>
      <c r="S80" s="451" t="s">
        <v>13</v>
      </c>
      <c r="T80" s="460" t="s">
        <v>107</v>
      </c>
      <c r="U80" s="460"/>
      <c r="V80" s="1302">
        <v>0.8</v>
      </c>
      <c r="W80" s="1303"/>
      <c r="X80" s="1304"/>
      <c r="Y80" s="501" t="s">
        <v>91</v>
      </c>
      <c r="Z80" s="1311">
        <f>IF($T$42="","",IF(N80="","",IF(V80="","",ROUNDDOWN(N80*V80,0))))</f>
        <v>12883</v>
      </c>
      <c r="AA80" s="1277"/>
      <c r="AB80" s="1277"/>
      <c r="AC80" s="1277"/>
      <c r="AD80" s="1277"/>
      <c r="AE80" s="376" t="s">
        <v>13</v>
      </c>
      <c r="AF80" s="463" t="s">
        <v>107</v>
      </c>
      <c r="AG80" s="460"/>
      <c r="AH80" s="1302">
        <v>0</v>
      </c>
      <c r="AI80" s="1303"/>
      <c r="AJ80" s="1304"/>
      <c r="AK80" s="439" t="s">
        <v>91</v>
      </c>
      <c r="AL80" s="1311">
        <f>IF($AF$42="","",IF(N80="","",IF(AH80="","",ROUNDDOWN(N80*AH80,0))))</f>
        <v>0</v>
      </c>
      <c r="AM80" s="1277"/>
      <c r="AN80" s="1277"/>
      <c r="AO80" s="1277"/>
      <c r="AP80" s="1277"/>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1299"/>
      <c r="D81" s="1300"/>
      <c r="E81" s="1300"/>
      <c r="F81" s="1300"/>
      <c r="G81" s="1300"/>
      <c r="H81" s="1300"/>
      <c r="I81" s="1300"/>
      <c r="J81" s="1300"/>
      <c r="K81" s="1300"/>
      <c r="L81" s="1300"/>
      <c r="M81" s="1301"/>
      <c r="N81" s="1263"/>
      <c r="O81" s="1264"/>
      <c r="P81" s="1264"/>
      <c r="Q81" s="1264"/>
      <c r="R81" s="1264"/>
      <c r="S81" s="452"/>
      <c r="T81" s="461"/>
      <c r="U81" s="461"/>
      <c r="V81" s="1305"/>
      <c r="W81" s="1306"/>
      <c r="X81" s="1307"/>
      <c r="Y81" s="502"/>
      <c r="Z81" s="1312"/>
      <c r="AA81" s="1279"/>
      <c r="AB81" s="1279"/>
      <c r="AC81" s="1279"/>
      <c r="AD81" s="1279"/>
      <c r="AE81" s="379"/>
      <c r="AF81" s="464"/>
      <c r="AG81" s="461"/>
      <c r="AH81" s="1305"/>
      <c r="AI81" s="1306"/>
      <c r="AJ81" s="1307"/>
      <c r="AK81" s="440"/>
      <c r="AL81" s="1312"/>
      <c r="AM81" s="1279"/>
      <c r="AN81" s="1279"/>
      <c r="AO81" s="1279"/>
      <c r="AP81" s="1279"/>
      <c r="AQ81" s="452"/>
      <c r="AR81" s="461"/>
      <c r="AS81" s="461"/>
      <c r="AT81" s="445"/>
      <c r="AU81" s="446"/>
      <c r="AV81" s="447"/>
      <c r="AW81" s="440"/>
      <c r="AX81" s="456"/>
      <c r="AY81" s="457"/>
      <c r="AZ81" s="457"/>
      <c r="BA81" s="457"/>
      <c r="BB81" s="457"/>
      <c r="BC81" s="452"/>
      <c r="BD81" s="9"/>
    </row>
    <row r="82" spans="2:56" ht="5.15" customHeight="1" x14ac:dyDescent="0.2">
      <c r="B82" s="4"/>
      <c r="C82" s="1299"/>
      <c r="D82" s="1300"/>
      <c r="E82" s="1300"/>
      <c r="F82" s="1300"/>
      <c r="G82" s="1300"/>
      <c r="H82" s="1300"/>
      <c r="I82" s="1300"/>
      <c r="J82" s="1300"/>
      <c r="K82" s="1300"/>
      <c r="L82" s="1300"/>
      <c r="M82" s="1301"/>
      <c r="N82" s="1266"/>
      <c r="O82" s="1267"/>
      <c r="P82" s="1267"/>
      <c r="Q82" s="1267"/>
      <c r="R82" s="1267"/>
      <c r="S82" s="453"/>
      <c r="T82" s="462"/>
      <c r="U82" s="462"/>
      <c r="V82" s="1308"/>
      <c r="W82" s="1309"/>
      <c r="X82" s="1310"/>
      <c r="Y82" s="503"/>
      <c r="Z82" s="1313"/>
      <c r="AA82" s="1314"/>
      <c r="AB82" s="1314"/>
      <c r="AC82" s="1314"/>
      <c r="AD82" s="1314"/>
      <c r="AE82" s="382"/>
      <c r="AF82" s="465"/>
      <c r="AG82" s="462"/>
      <c r="AH82" s="1308"/>
      <c r="AI82" s="1309"/>
      <c r="AJ82" s="1310"/>
      <c r="AK82" s="441"/>
      <c r="AL82" s="1313"/>
      <c r="AM82" s="1314"/>
      <c r="AN82" s="1314"/>
      <c r="AO82" s="1314"/>
      <c r="AP82" s="1314"/>
      <c r="AQ82" s="453"/>
      <c r="AR82" s="462"/>
      <c r="AS82" s="462"/>
      <c r="AT82" s="448"/>
      <c r="AU82" s="449"/>
      <c r="AV82" s="450"/>
      <c r="AW82" s="441"/>
      <c r="AX82" s="458"/>
      <c r="AY82" s="459"/>
      <c r="AZ82" s="459"/>
      <c r="BA82" s="459"/>
      <c r="BB82" s="459"/>
      <c r="BC82" s="453"/>
      <c r="BD82" s="9"/>
    </row>
    <row r="83" spans="2:56" ht="5.15" customHeight="1" x14ac:dyDescent="0.2">
      <c r="B83" s="4"/>
      <c r="C83" s="1296" t="s">
        <v>84</v>
      </c>
      <c r="D83" s="1297"/>
      <c r="E83" s="1297"/>
      <c r="F83" s="1297"/>
      <c r="G83" s="1297"/>
      <c r="H83" s="1297"/>
      <c r="I83" s="1297"/>
      <c r="J83" s="1297"/>
      <c r="K83" s="1297"/>
      <c r="L83" s="1297"/>
      <c r="M83" s="1298"/>
      <c r="N83" s="1260">
        <v>19500</v>
      </c>
      <c r="O83" s="1261"/>
      <c r="P83" s="1261"/>
      <c r="Q83" s="1261"/>
      <c r="R83" s="1261"/>
      <c r="S83" s="451" t="s">
        <v>13</v>
      </c>
      <c r="T83" s="460" t="s">
        <v>107</v>
      </c>
      <c r="U83" s="460"/>
      <c r="V83" s="1302">
        <v>0.8</v>
      </c>
      <c r="W83" s="1303"/>
      <c r="X83" s="1304"/>
      <c r="Y83" s="501" t="s">
        <v>91</v>
      </c>
      <c r="Z83" s="1311">
        <f t="shared" ref="Z83" si="3">IF($T$42="","",IF(N83="","",IF(V83="","",ROUNDDOWN(N83*V83,0))))</f>
        <v>15600</v>
      </c>
      <c r="AA83" s="1277"/>
      <c r="AB83" s="1277"/>
      <c r="AC83" s="1277"/>
      <c r="AD83" s="1277"/>
      <c r="AE83" s="376" t="s">
        <v>13</v>
      </c>
      <c r="AF83" s="463" t="s">
        <v>107</v>
      </c>
      <c r="AG83" s="460"/>
      <c r="AH83" s="1302">
        <v>0</v>
      </c>
      <c r="AI83" s="1303"/>
      <c r="AJ83" s="1304"/>
      <c r="AK83" s="439" t="s">
        <v>91</v>
      </c>
      <c r="AL83" s="1311">
        <f t="shared" ref="AL83" si="4">IF($AF$42="","",IF(N83="","",IF(AH83="","",ROUNDDOWN(N83*AH83,0))))</f>
        <v>0</v>
      </c>
      <c r="AM83" s="1277"/>
      <c r="AN83" s="1277"/>
      <c r="AO83" s="1277"/>
      <c r="AP83" s="1277"/>
      <c r="AQ83" s="451" t="s">
        <v>13</v>
      </c>
      <c r="AR83" s="460" t="s">
        <v>107</v>
      </c>
      <c r="AS83" s="460"/>
      <c r="AT83" s="442"/>
      <c r="AU83" s="443"/>
      <c r="AV83" s="444"/>
      <c r="AW83" s="439" t="s">
        <v>91</v>
      </c>
      <c r="AX83" s="454" t="str">
        <f t="shared" ref="AX83" si="5">IF($AR$42="","",IF(N83="","",IF(AT83="","",ROUNDDOWN(N83*AT83,0))))</f>
        <v/>
      </c>
      <c r="AY83" s="455"/>
      <c r="AZ83" s="455"/>
      <c r="BA83" s="455"/>
      <c r="BB83" s="455"/>
      <c r="BC83" s="451" t="s">
        <v>13</v>
      </c>
      <c r="BD83" s="9"/>
    </row>
    <row r="84" spans="2:56" ht="5.15" customHeight="1" x14ac:dyDescent="0.2">
      <c r="B84" s="4"/>
      <c r="C84" s="1299"/>
      <c r="D84" s="1300"/>
      <c r="E84" s="1300"/>
      <c r="F84" s="1300"/>
      <c r="G84" s="1300"/>
      <c r="H84" s="1300"/>
      <c r="I84" s="1300"/>
      <c r="J84" s="1300"/>
      <c r="K84" s="1300"/>
      <c r="L84" s="1300"/>
      <c r="M84" s="1301"/>
      <c r="N84" s="1263"/>
      <c r="O84" s="1264"/>
      <c r="P84" s="1264"/>
      <c r="Q84" s="1264"/>
      <c r="R84" s="1264"/>
      <c r="S84" s="452"/>
      <c r="T84" s="461"/>
      <c r="U84" s="461"/>
      <c r="V84" s="1305"/>
      <c r="W84" s="1306"/>
      <c r="X84" s="1307"/>
      <c r="Y84" s="502"/>
      <c r="Z84" s="1312"/>
      <c r="AA84" s="1279"/>
      <c r="AB84" s="1279"/>
      <c r="AC84" s="1279"/>
      <c r="AD84" s="1279"/>
      <c r="AE84" s="379"/>
      <c r="AF84" s="464"/>
      <c r="AG84" s="461"/>
      <c r="AH84" s="1305"/>
      <c r="AI84" s="1306"/>
      <c r="AJ84" s="1307"/>
      <c r="AK84" s="440"/>
      <c r="AL84" s="1312"/>
      <c r="AM84" s="1279"/>
      <c r="AN84" s="1279"/>
      <c r="AO84" s="1279"/>
      <c r="AP84" s="1279"/>
      <c r="AQ84" s="452"/>
      <c r="AR84" s="461"/>
      <c r="AS84" s="461"/>
      <c r="AT84" s="445"/>
      <c r="AU84" s="446"/>
      <c r="AV84" s="447"/>
      <c r="AW84" s="440"/>
      <c r="AX84" s="456"/>
      <c r="AY84" s="457"/>
      <c r="AZ84" s="457"/>
      <c r="BA84" s="457"/>
      <c r="BB84" s="457"/>
      <c r="BC84" s="452"/>
      <c r="BD84" s="9"/>
    </row>
    <row r="85" spans="2:56" ht="5.15" customHeight="1" x14ac:dyDescent="0.2">
      <c r="B85" s="4"/>
      <c r="C85" s="1299"/>
      <c r="D85" s="1300"/>
      <c r="E85" s="1300"/>
      <c r="F85" s="1300"/>
      <c r="G85" s="1300"/>
      <c r="H85" s="1300"/>
      <c r="I85" s="1300"/>
      <c r="J85" s="1300"/>
      <c r="K85" s="1300"/>
      <c r="L85" s="1300"/>
      <c r="M85" s="1301"/>
      <c r="N85" s="1266"/>
      <c r="O85" s="1267"/>
      <c r="P85" s="1267"/>
      <c r="Q85" s="1267"/>
      <c r="R85" s="1267"/>
      <c r="S85" s="453"/>
      <c r="T85" s="462"/>
      <c r="U85" s="462"/>
      <c r="V85" s="1308"/>
      <c r="W85" s="1309"/>
      <c r="X85" s="1310"/>
      <c r="Y85" s="503"/>
      <c r="Z85" s="1313"/>
      <c r="AA85" s="1314"/>
      <c r="AB85" s="1314"/>
      <c r="AC85" s="1314"/>
      <c r="AD85" s="1314"/>
      <c r="AE85" s="382"/>
      <c r="AF85" s="465"/>
      <c r="AG85" s="462"/>
      <c r="AH85" s="1308"/>
      <c r="AI85" s="1309"/>
      <c r="AJ85" s="1310"/>
      <c r="AK85" s="441"/>
      <c r="AL85" s="1313"/>
      <c r="AM85" s="1314"/>
      <c r="AN85" s="1314"/>
      <c r="AO85" s="1314"/>
      <c r="AP85" s="1314"/>
      <c r="AQ85" s="453"/>
      <c r="AR85" s="462"/>
      <c r="AS85" s="462"/>
      <c r="AT85" s="448"/>
      <c r="AU85" s="449"/>
      <c r="AV85" s="450"/>
      <c r="AW85" s="441"/>
      <c r="AX85" s="458"/>
      <c r="AY85" s="459"/>
      <c r="AZ85" s="459"/>
      <c r="BA85" s="459"/>
      <c r="BB85" s="459"/>
      <c r="BC85" s="453"/>
      <c r="BD85" s="9"/>
    </row>
    <row r="86" spans="2:56" ht="5.15" customHeight="1" x14ac:dyDescent="0.2">
      <c r="B86" s="4"/>
      <c r="C86" s="1296" t="s">
        <v>93</v>
      </c>
      <c r="D86" s="1297"/>
      <c r="E86" s="1297"/>
      <c r="F86" s="1297"/>
      <c r="G86" s="1297"/>
      <c r="H86" s="1297"/>
      <c r="I86" s="1297"/>
      <c r="J86" s="1297"/>
      <c r="K86" s="1297"/>
      <c r="L86" s="1297"/>
      <c r="M86" s="1298"/>
      <c r="N86" s="1260">
        <v>24500</v>
      </c>
      <c r="O86" s="1261"/>
      <c r="P86" s="1261"/>
      <c r="Q86" s="1261"/>
      <c r="R86" s="1261"/>
      <c r="S86" s="451" t="s">
        <v>13</v>
      </c>
      <c r="T86" s="460" t="s">
        <v>107</v>
      </c>
      <c r="U86" s="460"/>
      <c r="V86" s="1302">
        <v>0.8</v>
      </c>
      <c r="W86" s="1303"/>
      <c r="X86" s="1304"/>
      <c r="Y86" s="501" t="s">
        <v>91</v>
      </c>
      <c r="Z86" s="1311">
        <f t="shared" ref="Z86" si="6">IF($T$42="","",IF(N86="","",IF(V86="","",ROUNDDOWN(N86*V86,0))))</f>
        <v>19600</v>
      </c>
      <c r="AA86" s="1277"/>
      <c r="AB86" s="1277"/>
      <c r="AC86" s="1277"/>
      <c r="AD86" s="1277"/>
      <c r="AE86" s="376" t="s">
        <v>13</v>
      </c>
      <c r="AF86" s="463" t="s">
        <v>107</v>
      </c>
      <c r="AG86" s="460"/>
      <c r="AH86" s="1302">
        <v>0</v>
      </c>
      <c r="AI86" s="1303"/>
      <c r="AJ86" s="1304"/>
      <c r="AK86" s="439" t="s">
        <v>91</v>
      </c>
      <c r="AL86" s="1311">
        <f t="shared" ref="AL86" si="7">IF($AF$42="","",IF(N86="","",IF(AH86="","",ROUNDDOWN(N86*AH86,0))))</f>
        <v>0</v>
      </c>
      <c r="AM86" s="1277"/>
      <c r="AN86" s="1277"/>
      <c r="AO86" s="1277"/>
      <c r="AP86" s="1277"/>
      <c r="AQ86" s="451" t="s">
        <v>13</v>
      </c>
      <c r="AR86" s="460" t="s">
        <v>107</v>
      </c>
      <c r="AS86" s="460"/>
      <c r="AT86" s="442"/>
      <c r="AU86" s="443"/>
      <c r="AV86" s="444"/>
      <c r="AW86" s="439" t="s">
        <v>91</v>
      </c>
      <c r="AX86" s="454" t="str">
        <f t="shared" ref="AX86" si="8">IF($AR$42="","",IF(N86="","",IF(AT86="","",ROUNDDOWN(N86*AT86,0))))</f>
        <v/>
      </c>
      <c r="AY86" s="455"/>
      <c r="AZ86" s="455"/>
      <c r="BA86" s="455"/>
      <c r="BB86" s="455"/>
      <c r="BC86" s="451" t="s">
        <v>13</v>
      </c>
      <c r="BD86" s="9"/>
    </row>
    <row r="87" spans="2:56" ht="5.15" customHeight="1" x14ac:dyDescent="0.2">
      <c r="B87" s="4"/>
      <c r="C87" s="1299"/>
      <c r="D87" s="1300"/>
      <c r="E87" s="1300"/>
      <c r="F87" s="1300"/>
      <c r="G87" s="1300"/>
      <c r="H87" s="1300"/>
      <c r="I87" s="1300"/>
      <c r="J87" s="1300"/>
      <c r="K87" s="1300"/>
      <c r="L87" s="1300"/>
      <c r="M87" s="1301"/>
      <c r="N87" s="1263"/>
      <c r="O87" s="1264"/>
      <c r="P87" s="1264"/>
      <c r="Q87" s="1264"/>
      <c r="R87" s="1264"/>
      <c r="S87" s="452"/>
      <c r="T87" s="461"/>
      <c r="U87" s="461"/>
      <c r="V87" s="1305"/>
      <c r="W87" s="1306"/>
      <c r="X87" s="1307"/>
      <c r="Y87" s="502"/>
      <c r="Z87" s="1312"/>
      <c r="AA87" s="1279"/>
      <c r="AB87" s="1279"/>
      <c r="AC87" s="1279"/>
      <c r="AD87" s="1279"/>
      <c r="AE87" s="379"/>
      <c r="AF87" s="464"/>
      <c r="AG87" s="461"/>
      <c r="AH87" s="1305"/>
      <c r="AI87" s="1306"/>
      <c r="AJ87" s="1307"/>
      <c r="AK87" s="440"/>
      <c r="AL87" s="1312"/>
      <c r="AM87" s="1279"/>
      <c r="AN87" s="1279"/>
      <c r="AO87" s="1279"/>
      <c r="AP87" s="1279"/>
      <c r="AQ87" s="452"/>
      <c r="AR87" s="461"/>
      <c r="AS87" s="461"/>
      <c r="AT87" s="445"/>
      <c r="AU87" s="446"/>
      <c r="AV87" s="447"/>
      <c r="AW87" s="440"/>
      <c r="AX87" s="456"/>
      <c r="AY87" s="457"/>
      <c r="AZ87" s="457"/>
      <c r="BA87" s="457"/>
      <c r="BB87" s="457"/>
      <c r="BC87" s="452"/>
      <c r="BD87" s="9"/>
    </row>
    <row r="88" spans="2:56" ht="5.15" customHeight="1" x14ac:dyDescent="0.2">
      <c r="B88" s="4"/>
      <c r="C88" s="1299"/>
      <c r="D88" s="1300"/>
      <c r="E88" s="1300"/>
      <c r="F88" s="1300"/>
      <c r="G88" s="1300"/>
      <c r="H88" s="1300"/>
      <c r="I88" s="1300"/>
      <c r="J88" s="1300"/>
      <c r="K88" s="1300"/>
      <c r="L88" s="1300"/>
      <c r="M88" s="1301"/>
      <c r="N88" s="1266"/>
      <c r="O88" s="1267"/>
      <c r="P88" s="1267"/>
      <c r="Q88" s="1267"/>
      <c r="R88" s="1267"/>
      <c r="S88" s="453"/>
      <c r="T88" s="462"/>
      <c r="U88" s="462"/>
      <c r="V88" s="1308"/>
      <c r="W88" s="1309"/>
      <c r="X88" s="1310"/>
      <c r="Y88" s="503"/>
      <c r="Z88" s="1313"/>
      <c r="AA88" s="1314"/>
      <c r="AB88" s="1314"/>
      <c r="AC88" s="1314"/>
      <c r="AD88" s="1314"/>
      <c r="AE88" s="382"/>
      <c r="AF88" s="465"/>
      <c r="AG88" s="462"/>
      <c r="AH88" s="1308"/>
      <c r="AI88" s="1309"/>
      <c r="AJ88" s="1310"/>
      <c r="AK88" s="441"/>
      <c r="AL88" s="1313"/>
      <c r="AM88" s="1314"/>
      <c r="AN88" s="1314"/>
      <c r="AO88" s="1314"/>
      <c r="AP88" s="1314"/>
      <c r="AQ88" s="453"/>
      <c r="AR88" s="462"/>
      <c r="AS88" s="462"/>
      <c r="AT88" s="448"/>
      <c r="AU88" s="449"/>
      <c r="AV88" s="450"/>
      <c r="AW88" s="441"/>
      <c r="AX88" s="458"/>
      <c r="AY88" s="459"/>
      <c r="AZ88" s="459"/>
      <c r="BA88" s="459"/>
      <c r="BB88" s="459"/>
      <c r="BC88" s="453"/>
      <c r="BD88" s="9"/>
    </row>
    <row r="89" spans="2:56" ht="5.15" customHeight="1" x14ac:dyDescent="0.2">
      <c r="B89" s="4"/>
      <c r="C89" s="633"/>
      <c r="D89" s="634"/>
      <c r="E89" s="634"/>
      <c r="F89" s="634"/>
      <c r="G89" s="634"/>
      <c r="H89" s="634"/>
      <c r="I89" s="634"/>
      <c r="J89" s="634"/>
      <c r="K89" s="634"/>
      <c r="L89" s="634"/>
      <c r="M89" s="635"/>
      <c r="N89" s="507"/>
      <c r="O89" s="508"/>
      <c r="P89" s="508"/>
      <c r="Q89" s="508"/>
      <c r="R89" s="508"/>
      <c r="S89" s="451" t="s">
        <v>13</v>
      </c>
      <c r="T89" s="460" t="s">
        <v>107</v>
      </c>
      <c r="U89" s="504"/>
      <c r="V89" s="442"/>
      <c r="W89" s="443"/>
      <c r="X89" s="444"/>
      <c r="Y89" s="439" t="s">
        <v>91</v>
      </c>
      <c r="Z89" s="454" t="str">
        <f>IF($T$42="","",IF(N89="","",IF(V89="","",ROUNDDOWN(N89*V89,0))))</f>
        <v/>
      </c>
      <c r="AA89" s="455"/>
      <c r="AB89" s="455"/>
      <c r="AC89" s="455"/>
      <c r="AD89" s="455"/>
      <c r="AE89" s="376" t="s">
        <v>13</v>
      </c>
      <c r="AF89" s="463" t="s">
        <v>107</v>
      </c>
      <c r="AG89" s="504"/>
      <c r="AH89" s="442"/>
      <c r="AI89" s="443"/>
      <c r="AJ89" s="444"/>
      <c r="AK89" s="439" t="s">
        <v>91</v>
      </c>
      <c r="AL89" s="454" t="str">
        <f>IF($AF$42="","",IF(N89="","",IF(AH89="","",ROUNDDOWN(N89*AH89,0))))</f>
        <v/>
      </c>
      <c r="AM89" s="455"/>
      <c r="AN89" s="455"/>
      <c r="AO89" s="455"/>
      <c r="AP89" s="455"/>
      <c r="AQ89" s="451" t="s">
        <v>13</v>
      </c>
      <c r="AR89" s="463" t="s">
        <v>107</v>
      </c>
      <c r="AS89" s="504"/>
      <c r="AT89" s="442"/>
      <c r="AU89" s="443"/>
      <c r="AV89" s="444"/>
      <c r="AW89" s="439" t="s">
        <v>91</v>
      </c>
      <c r="AX89" s="454" t="str">
        <f>IF($AR$42="","",IF(N89="","",IF(AT89="","",ROUNDDOWN(N89*AT89,0))))</f>
        <v/>
      </c>
      <c r="AY89" s="455"/>
      <c r="AZ89" s="455"/>
      <c r="BA89" s="455"/>
      <c r="BB89" s="455"/>
      <c r="BC89" s="451" t="s">
        <v>13</v>
      </c>
      <c r="BD89" s="9"/>
    </row>
    <row r="90" spans="2:56" ht="5.15" customHeight="1" x14ac:dyDescent="0.2">
      <c r="B90" s="4"/>
      <c r="C90" s="636"/>
      <c r="D90" s="416"/>
      <c r="E90" s="416"/>
      <c r="F90" s="416"/>
      <c r="G90" s="416"/>
      <c r="H90" s="416"/>
      <c r="I90" s="416"/>
      <c r="J90" s="416"/>
      <c r="K90" s="416"/>
      <c r="L90" s="416"/>
      <c r="M90" s="417"/>
      <c r="N90" s="509"/>
      <c r="O90" s="510"/>
      <c r="P90" s="510"/>
      <c r="Q90" s="510"/>
      <c r="R90" s="510"/>
      <c r="S90" s="452"/>
      <c r="T90" s="461"/>
      <c r="U90" s="505"/>
      <c r="V90" s="445"/>
      <c r="W90" s="446"/>
      <c r="X90" s="447"/>
      <c r="Y90" s="440"/>
      <c r="Z90" s="456"/>
      <c r="AA90" s="457"/>
      <c r="AB90" s="457"/>
      <c r="AC90" s="457"/>
      <c r="AD90" s="457"/>
      <c r="AE90" s="379"/>
      <c r="AF90" s="464"/>
      <c r="AG90" s="505"/>
      <c r="AH90" s="445"/>
      <c r="AI90" s="446"/>
      <c r="AJ90" s="447"/>
      <c r="AK90" s="440"/>
      <c r="AL90" s="456"/>
      <c r="AM90" s="457"/>
      <c r="AN90" s="457"/>
      <c r="AO90" s="457"/>
      <c r="AP90" s="457"/>
      <c r="AQ90" s="452"/>
      <c r="AR90" s="464"/>
      <c r="AS90" s="505"/>
      <c r="AT90" s="445"/>
      <c r="AU90" s="446"/>
      <c r="AV90" s="447"/>
      <c r="AW90" s="440"/>
      <c r="AX90" s="456"/>
      <c r="AY90" s="457"/>
      <c r="AZ90" s="457"/>
      <c r="BA90" s="457"/>
      <c r="BB90" s="457"/>
      <c r="BC90" s="452"/>
      <c r="BD90" s="9"/>
    </row>
    <row r="91" spans="2:56" ht="5.15" customHeight="1" x14ac:dyDescent="0.2">
      <c r="B91" s="4"/>
      <c r="C91" s="636"/>
      <c r="D91" s="416"/>
      <c r="E91" s="416"/>
      <c r="F91" s="416"/>
      <c r="G91" s="416"/>
      <c r="H91" s="416"/>
      <c r="I91" s="416"/>
      <c r="J91" s="416"/>
      <c r="K91" s="416"/>
      <c r="L91" s="416"/>
      <c r="M91" s="417"/>
      <c r="N91" s="511"/>
      <c r="O91" s="512"/>
      <c r="P91" s="512"/>
      <c r="Q91" s="512"/>
      <c r="R91" s="512"/>
      <c r="S91" s="453"/>
      <c r="T91" s="462"/>
      <c r="U91" s="506"/>
      <c r="V91" s="448"/>
      <c r="W91" s="449"/>
      <c r="X91" s="450"/>
      <c r="Y91" s="441"/>
      <c r="Z91" s="458"/>
      <c r="AA91" s="459"/>
      <c r="AB91" s="459"/>
      <c r="AC91" s="459"/>
      <c r="AD91" s="459"/>
      <c r="AE91" s="382"/>
      <c r="AF91" s="465"/>
      <c r="AG91" s="506"/>
      <c r="AH91" s="448"/>
      <c r="AI91" s="449"/>
      <c r="AJ91" s="450"/>
      <c r="AK91" s="441"/>
      <c r="AL91" s="458"/>
      <c r="AM91" s="459"/>
      <c r="AN91" s="459"/>
      <c r="AO91" s="459"/>
      <c r="AP91" s="459"/>
      <c r="AQ91" s="453"/>
      <c r="AR91" s="465"/>
      <c r="AS91" s="506"/>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 t="shared" ref="AL92" si="9">IF($AF$42="","",IF(N92="","",IF(AH92="","",ROUNDDOWN(N92*AH92,0))))</f>
        <v/>
      </c>
      <c r="AM92" s="455"/>
      <c r="AN92" s="455"/>
      <c r="AO92" s="455"/>
      <c r="AP92" s="455"/>
      <c r="AQ92" s="451" t="s">
        <v>13</v>
      </c>
      <c r="AR92" s="463" t="s">
        <v>107</v>
      </c>
      <c r="AS92" s="504"/>
      <c r="AT92" s="442"/>
      <c r="AU92" s="443"/>
      <c r="AV92" s="444"/>
      <c r="AW92" s="439" t="s">
        <v>91</v>
      </c>
      <c r="AX92" s="454" t="str">
        <f t="shared" ref="AX92" si="10">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 t="shared" ref="Z95" si="11">IF($T$42="","",IF(N95="","",IF(V95="","",ROUNDDOWN(N95*V95,0))))</f>
        <v/>
      </c>
      <c r="AA95" s="455"/>
      <c r="AB95" s="455"/>
      <c r="AC95" s="455"/>
      <c r="AD95" s="455"/>
      <c r="AE95" s="376" t="s">
        <v>13</v>
      </c>
      <c r="AF95" s="463" t="s">
        <v>107</v>
      </c>
      <c r="AG95" s="504"/>
      <c r="AH95" s="442"/>
      <c r="AI95" s="443"/>
      <c r="AJ95" s="444"/>
      <c r="AK95" s="439" t="s">
        <v>91</v>
      </c>
      <c r="AL95" s="454" t="str">
        <f t="shared" ref="AL95" si="12">IF($AF$42="","",IF(N95="","",IF(AH95="","",ROUNDDOWN(N95*AH95,0))))</f>
        <v/>
      </c>
      <c r="AM95" s="455"/>
      <c r="AN95" s="455"/>
      <c r="AO95" s="455"/>
      <c r="AP95" s="455"/>
      <c r="AQ95" s="451" t="s">
        <v>13</v>
      </c>
      <c r="AR95" s="463" t="s">
        <v>107</v>
      </c>
      <c r="AS95" s="504"/>
      <c r="AT95" s="442"/>
      <c r="AU95" s="443"/>
      <c r="AV95" s="444"/>
      <c r="AW95" s="439" t="s">
        <v>91</v>
      </c>
      <c r="AX95" s="454" t="str">
        <f t="shared" ref="AX95" si="13">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3" t="s">
        <v>107</v>
      </c>
      <c r="U98" s="504"/>
      <c r="V98" s="442"/>
      <c r="W98" s="443"/>
      <c r="X98" s="444"/>
      <c r="Y98" s="439" t="s">
        <v>91</v>
      </c>
      <c r="Z98" s="454" t="str">
        <f t="shared" ref="Z98" si="14">IF($T$42="","",IF(N98="","",IF(V98="","",ROUNDDOWN(N98*V98,0))))</f>
        <v/>
      </c>
      <c r="AA98" s="455"/>
      <c r="AB98" s="455"/>
      <c r="AC98" s="455"/>
      <c r="AD98" s="455"/>
      <c r="AE98" s="451" t="s">
        <v>13</v>
      </c>
      <c r="AF98" s="463" t="s">
        <v>107</v>
      </c>
      <c r="AG98" s="504"/>
      <c r="AH98" s="442"/>
      <c r="AI98" s="443"/>
      <c r="AJ98" s="444"/>
      <c r="AK98" s="439" t="s">
        <v>91</v>
      </c>
      <c r="AL98" s="454" t="str">
        <f t="shared" ref="AL98" si="15">IF($AF$42="","",IF(N98="","",IF(AH98="","",ROUNDDOWN(N98*AH98,0))))</f>
        <v/>
      </c>
      <c r="AM98" s="455"/>
      <c r="AN98" s="455"/>
      <c r="AO98" s="455"/>
      <c r="AP98" s="455"/>
      <c r="AQ98" s="451" t="s">
        <v>13</v>
      </c>
      <c r="AR98" s="463" t="s">
        <v>107</v>
      </c>
      <c r="AS98" s="504"/>
      <c r="AT98" s="442"/>
      <c r="AU98" s="443"/>
      <c r="AV98" s="444"/>
      <c r="AW98" s="439" t="s">
        <v>91</v>
      </c>
      <c r="AX98" s="454" t="str">
        <f t="shared" ref="AX98" si="16">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4"/>
      <c r="U99" s="505"/>
      <c r="V99" s="445"/>
      <c r="W99" s="446"/>
      <c r="X99" s="447"/>
      <c r="Y99" s="440"/>
      <c r="Z99" s="456"/>
      <c r="AA99" s="457"/>
      <c r="AB99" s="457"/>
      <c r="AC99" s="457"/>
      <c r="AD99" s="457"/>
      <c r="AE99" s="452"/>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5"/>
      <c r="U100" s="506"/>
      <c r="V100" s="448"/>
      <c r="W100" s="449"/>
      <c r="X100" s="450"/>
      <c r="Y100" s="441"/>
      <c r="Z100" s="458"/>
      <c r="AA100" s="459"/>
      <c r="AB100" s="459"/>
      <c r="AC100" s="459"/>
      <c r="AD100" s="459"/>
      <c r="AE100" s="453"/>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7">IF($T$42="","",IF(N101="","",IF(V101="","",ROUNDDOWN(N101*V101,0))))</f>
        <v/>
      </c>
      <c r="AA101" s="455"/>
      <c r="AB101" s="455"/>
      <c r="AC101" s="455"/>
      <c r="AD101" s="455"/>
      <c r="AE101" s="376" t="s">
        <v>13</v>
      </c>
      <c r="AF101" s="463" t="s">
        <v>107</v>
      </c>
      <c r="AG101" s="504"/>
      <c r="AH101" s="442"/>
      <c r="AI101" s="443"/>
      <c r="AJ101" s="444"/>
      <c r="AK101" s="439" t="s">
        <v>91</v>
      </c>
      <c r="AL101" s="454" t="str">
        <f t="shared" ref="AL101" si="18">IF($AF$42="","",IF(N101="","",IF(AH101="","",ROUNDDOWN(N101*AH101,0))))</f>
        <v/>
      </c>
      <c r="AM101" s="455"/>
      <c r="AN101" s="455"/>
      <c r="AO101" s="455"/>
      <c r="AP101" s="455"/>
      <c r="AQ101" s="451" t="s">
        <v>13</v>
      </c>
      <c r="AR101" s="463" t="s">
        <v>107</v>
      </c>
      <c r="AS101" s="504"/>
      <c r="AT101" s="442"/>
      <c r="AU101" s="443"/>
      <c r="AV101" s="444"/>
      <c r="AW101" s="439" t="s">
        <v>91</v>
      </c>
      <c r="AX101" s="454" t="str">
        <f t="shared" ref="AX101" si="19">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48083</v>
      </c>
      <c r="U104" s="1174"/>
      <c r="V104" s="1174"/>
      <c r="W104" s="1174"/>
      <c r="X104" s="1174"/>
      <c r="Y104" s="1174"/>
      <c r="Z104" s="1174"/>
      <c r="AA104" s="1174"/>
      <c r="AB104" s="1174"/>
      <c r="AC104" s="1174"/>
      <c r="AD104" s="1175"/>
      <c r="AE104" s="537" t="s">
        <v>13</v>
      </c>
      <c r="AF104" s="1355">
        <f>IF(AF42="","",SUM(AL80:AP103))</f>
        <v>0</v>
      </c>
      <c r="AG104" s="1174"/>
      <c r="AH104" s="1174"/>
      <c r="AI104" s="1174"/>
      <c r="AJ104" s="1174"/>
      <c r="AK104" s="1174"/>
      <c r="AL104" s="1174"/>
      <c r="AM104" s="1174"/>
      <c r="AN104" s="1174"/>
      <c r="AO104" s="1174"/>
      <c r="AP104" s="1175"/>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356"/>
      <c r="AG105" s="1177"/>
      <c r="AH105" s="1177"/>
      <c r="AI105" s="1177"/>
      <c r="AJ105" s="1177"/>
      <c r="AK105" s="1177"/>
      <c r="AL105" s="1177"/>
      <c r="AM105" s="1177"/>
      <c r="AN105" s="1177"/>
      <c r="AO105" s="1177"/>
      <c r="AP105" s="1178"/>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357"/>
      <c r="AG106" s="1180"/>
      <c r="AH106" s="1180"/>
      <c r="AI106" s="1180"/>
      <c r="AJ106" s="1180"/>
      <c r="AK106" s="1180"/>
      <c r="AL106" s="1180"/>
      <c r="AM106" s="1180"/>
      <c r="AN106" s="1180"/>
      <c r="AO106" s="1180"/>
      <c r="AP106" s="1181"/>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14003.41</v>
      </c>
      <c r="U109" s="1163"/>
      <c r="V109" s="1163"/>
      <c r="W109" s="1163"/>
      <c r="X109" s="1163"/>
      <c r="Y109" s="1163"/>
      <c r="Z109" s="1163"/>
      <c r="AA109" s="1163"/>
      <c r="AB109" s="1163"/>
      <c r="AC109" s="1163"/>
      <c r="AD109" s="1164"/>
      <c r="AE109" s="645" t="s">
        <v>13</v>
      </c>
      <c r="AF109" s="1163">
        <f>IF(AF42="","",ROUNDDOWN(AF71/AF42,2))</f>
        <v>0</v>
      </c>
      <c r="AG109" s="1163"/>
      <c r="AH109" s="1163"/>
      <c r="AI109" s="1163"/>
      <c r="AJ109" s="1163"/>
      <c r="AK109" s="1163"/>
      <c r="AL109" s="1163"/>
      <c r="AM109" s="1163"/>
      <c r="AN109" s="1163"/>
      <c r="AO109" s="1163"/>
      <c r="AP109" s="1164"/>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5"/>
      <c r="AG110" s="1155"/>
      <c r="AH110" s="1155"/>
      <c r="AI110" s="1155"/>
      <c r="AJ110" s="1155"/>
      <c r="AK110" s="1155"/>
      <c r="AL110" s="1155"/>
      <c r="AM110" s="1155"/>
      <c r="AN110" s="1155"/>
      <c r="AO110" s="1155"/>
      <c r="AP110" s="1156"/>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5"/>
      <c r="AG111" s="1155"/>
      <c r="AH111" s="1155"/>
      <c r="AI111" s="1155"/>
      <c r="AJ111" s="1155"/>
      <c r="AK111" s="1155"/>
      <c r="AL111" s="1155"/>
      <c r="AM111" s="1155"/>
      <c r="AN111" s="1155"/>
      <c r="AO111" s="1155"/>
      <c r="AP111" s="1156"/>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5"/>
      <c r="AG112" s="1155"/>
      <c r="AH112" s="1155"/>
      <c r="AI112" s="1155"/>
      <c r="AJ112" s="1155"/>
      <c r="AK112" s="1155"/>
      <c r="AL112" s="1155"/>
      <c r="AM112" s="1155"/>
      <c r="AN112" s="1155"/>
      <c r="AO112" s="1155"/>
      <c r="AP112" s="1156"/>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5"/>
      <c r="AG113" s="1165"/>
      <c r="AH113" s="1165"/>
      <c r="AI113" s="1165"/>
      <c r="AJ113" s="1165"/>
      <c r="AK113" s="1165"/>
      <c r="AL113" s="1165"/>
      <c r="AM113" s="1165"/>
      <c r="AN113" s="1165"/>
      <c r="AO113" s="1165"/>
      <c r="AP113" s="1166"/>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2185.59</v>
      </c>
      <c r="U114" s="1153"/>
      <c r="V114" s="1153"/>
      <c r="W114" s="1153"/>
      <c r="X114" s="1153"/>
      <c r="Y114" s="1153"/>
      <c r="Z114" s="1153"/>
      <c r="AA114" s="1153"/>
      <c r="AB114" s="1153"/>
      <c r="AC114" s="1153"/>
      <c r="AD114" s="1154"/>
      <c r="AE114" s="451" t="s">
        <v>13</v>
      </c>
      <c r="AF114" s="1153">
        <f>IF(AF42="","",ROUNDDOWN(AF104/22,2))</f>
        <v>0</v>
      </c>
      <c r="AG114" s="1153"/>
      <c r="AH114" s="1153"/>
      <c r="AI114" s="1153"/>
      <c r="AJ114" s="1153"/>
      <c r="AK114" s="1153"/>
      <c r="AL114" s="1153"/>
      <c r="AM114" s="1153"/>
      <c r="AN114" s="1153"/>
      <c r="AO114" s="1153"/>
      <c r="AP114" s="1154"/>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5"/>
      <c r="AG115" s="1155"/>
      <c r="AH115" s="1155"/>
      <c r="AI115" s="1155"/>
      <c r="AJ115" s="1155"/>
      <c r="AK115" s="1155"/>
      <c r="AL115" s="1155"/>
      <c r="AM115" s="1155"/>
      <c r="AN115" s="1155"/>
      <c r="AO115" s="1155"/>
      <c r="AP115" s="1156"/>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5"/>
      <c r="AG116" s="1155"/>
      <c r="AH116" s="1155"/>
      <c r="AI116" s="1155"/>
      <c r="AJ116" s="1155"/>
      <c r="AK116" s="1155"/>
      <c r="AL116" s="1155"/>
      <c r="AM116" s="1155"/>
      <c r="AN116" s="1155"/>
      <c r="AO116" s="1155"/>
      <c r="AP116" s="1156"/>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5"/>
      <c r="AG117" s="1155"/>
      <c r="AH117" s="1155"/>
      <c r="AI117" s="1155"/>
      <c r="AJ117" s="1155"/>
      <c r="AK117" s="1155"/>
      <c r="AL117" s="1155"/>
      <c r="AM117" s="1155"/>
      <c r="AN117" s="1155"/>
      <c r="AO117" s="1155"/>
      <c r="AP117" s="1156"/>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5"/>
      <c r="AG118" s="1155"/>
      <c r="AH118" s="1155"/>
      <c r="AI118" s="1155"/>
      <c r="AJ118" s="1155"/>
      <c r="AK118" s="1155"/>
      <c r="AL118" s="1155"/>
      <c r="AM118" s="1155"/>
      <c r="AN118" s="1155"/>
      <c r="AO118" s="1155"/>
      <c r="AP118" s="1156"/>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16189</v>
      </c>
      <c r="U119" s="1144"/>
      <c r="V119" s="1144"/>
      <c r="W119" s="1144"/>
      <c r="X119" s="1144"/>
      <c r="Y119" s="1144"/>
      <c r="Z119" s="1144"/>
      <c r="AA119" s="1144"/>
      <c r="AB119" s="1144"/>
      <c r="AC119" s="1144"/>
      <c r="AD119" s="1145"/>
      <c r="AE119" s="643" t="s">
        <v>13</v>
      </c>
      <c r="AF119" s="1144">
        <f>IF(AF42="","",ROUNDDOWN(AF109+AF114,0))</f>
        <v>0</v>
      </c>
      <c r="AG119" s="1144"/>
      <c r="AH119" s="1144"/>
      <c r="AI119" s="1144"/>
      <c r="AJ119" s="1144"/>
      <c r="AK119" s="1144"/>
      <c r="AL119" s="1144"/>
      <c r="AM119" s="1144"/>
      <c r="AN119" s="1144"/>
      <c r="AO119" s="1144"/>
      <c r="AP119" s="1145"/>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46"/>
      <c r="AG120" s="1146"/>
      <c r="AH120" s="1146"/>
      <c r="AI120" s="1146"/>
      <c r="AJ120" s="1146"/>
      <c r="AK120" s="1146"/>
      <c r="AL120" s="1146"/>
      <c r="AM120" s="1146"/>
      <c r="AN120" s="1146"/>
      <c r="AO120" s="1146"/>
      <c r="AP120" s="1131"/>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46"/>
      <c r="AG121" s="1146"/>
      <c r="AH121" s="1146"/>
      <c r="AI121" s="1146"/>
      <c r="AJ121" s="1146"/>
      <c r="AK121" s="1146"/>
      <c r="AL121" s="1146"/>
      <c r="AM121" s="1146"/>
      <c r="AN121" s="1146"/>
      <c r="AO121" s="1146"/>
      <c r="AP121" s="1131"/>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46"/>
      <c r="AG122" s="1146"/>
      <c r="AH122" s="1146"/>
      <c r="AI122" s="1146"/>
      <c r="AJ122" s="1146"/>
      <c r="AK122" s="1146"/>
      <c r="AL122" s="1146"/>
      <c r="AM122" s="1146"/>
      <c r="AN122" s="1146"/>
      <c r="AO122" s="1146"/>
      <c r="AP122" s="1131"/>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47"/>
      <c r="AG123" s="1147"/>
      <c r="AH123" s="1147"/>
      <c r="AI123" s="1147"/>
      <c r="AJ123" s="1147"/>
      <c r="AK123" s="1147"/>
      <c r="AL123" s="1147"/>
      <c r="AM123" s="1147"/>
      <c r="AN123" s="1147"/>
      <c r="AO123" s="1147"/>
      <c r="AP123" s="1133"/>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1272"/>
      <c r="M126" s="1273"/>
      <c r="N126" s="1273"/>
      <c r="O126" s="1273"/>
      <c r="P126" s="1273"/>
      <c r="Q126" s="1273"/>
      <c r="R126" s="645"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15" customHeight="1" x14ac:dyDescent="0.2">
      <c r="B127" s="4"/>
      <c r="C127" s="624"/>
      <c r="D127" s="523"/>
      <c r="E127" s="523"/>
      <c r="F127" s="523"/>
      <c r="G127" s="523"/>
      <c r="H127" s="523"/>
      <c r="I127" s="523"/>
      <c r="J127" s="523"/>
      <c r="K127" s="625"/>
      <c r="L127" s="1274"/>
      <c r="M127" s="1264"/>
      <c r="N127" s="1264"/>
      <c r="O127" s="1264"/>
      <c r="P127" s="1264"/>
      <c r="Q127" s="1264"/>
      <c r="R127" s="452"/>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15" customHeight="1" x14ac:dyDescent="0.2">
      <c r="B128" s="4"/>
      <c r="C128" s="624"/>
      <c r="D128" s="523"/>
      <c r="E128" s="523"/>
      <c r="F128" s="523"/>
      <c r="G128" s="523"/>
      <c r="H128" s="523"/>
      <c r="I128" s="523"/>
      <c r="J128" s="523"/>
      <c r="K128" s="625"/>
      <c r="L128" s="1274"/>
      <c r="M128" s="1264"/>
      <c r="N128" s="1264"/>
      <c r="O128" s="1264"/>
      <c r="P128" s="1264"/>
      <c r="Q128" s="1264"/>
      <c r="R128" s="452"/>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15" customHeight="1" x14ac:dyDescent="0.2">
      <c r="B129" s="4"/>
      <c r="C129" s="624"/>
      <c r="D129" s="523"/>
      <c r="E129" s="523"/>
      <c r="F129" s="523"/>
      <c r="G129" s="523"/>
      <c r="H129" s="523"/>
      <c r="I129" s="523"/>
      <c r="J129" s="523"/>
      <c r="K129" s="625"/>
      <c r="L129" s="1274"/>
      <c r="M129" s="1264"/>
      <c r="N129" s="1264"/>
      <c r="O129" s="1264"/>
      <c r="P129" s="1264"/>
      <c r="Q129" s="1264"/>
      <c r="R129" s="452"/>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15" customHeight="1" x14ac:dyDescent="0.2">
      <c r="B130" s="4"/>
      <c r="C130" s="762"/>
      <c r="D130" s="526"/>
      <c r="E130" s="526"/>
      <c r="F130" s="526"/>
      <c r="G130" s="526"/>
      <c r="H130" s="526"/>
      <c r="I130" s="526"/>
      <c r="J130" s="526"/>
      <c r="K130" s="763"/>
      <c r="L130" s="1275"/>
      <c r="M130" s="1267"/>
      <c r="N130" s="1267"/>
      <c r="O130" s="1267"/>
      <c r="P130" s="1267"/>
      <c r="Q130" s="1267"/>
      <c r="R130" s="45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15" customHeight="1" x14ac:dyDescent="0.2">
      <c r="B131" s="4"/>
      <c r="C131" s="622" t="s">
        <v>136</v>
      </c>
      <c r="D131" s="520"/>
      <c r="E131" s="520"/>
      <c r="F131" s="520"/>
      <c r="G131" s="520"/>
      <c r="H131" s="520"/>
      <c r="I131" s="520"/>
      <c r="J131" s="520"/>
      <c r="K131" s="623"/>
      <c r="L131" s="1276" t="str">
        <f>IF(L126="","",ROUNDDOWN(L126/264,0))</f>
        <v/>
      </c>
      <c r="M131" s="1277"/>
      <c r="N131" s="1277"/>
      <c r="O131" s="1277"/>
      <c r="P131" s="1277"/>
      <c r="Q131" s="1277"/>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15" customHeight="1" x14ac:dyDescent="0.2">
      <c r="B132" s="4"/>
      <c r="C132" s="624"/>
      <c r="D132" s="523"/>
      <c r="E132" s="523"/>
      <c r="F132" s="523"/>
      <c r="G132" s="523"/>
      <c r="H132" s="523"/>
      <c r="I132" s="523"/>
      <c r="J132" s="523"/>
      <c r="K132" s="625"/>
      <c r="L132" s="1278"/>
      <c r="M132" s="1279"/>
      <c r="N132" s="1279"/>
      <c r="O132" s="1279"/>
      <c r="P132" s="1279"/>
      <c r="Q132" s="1279"/>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15" customHeight="1" x14ac:dyDescent="0.2">
      <c r="B133" s="4"/>
      <c r="C133" s="624"/>
      <c r="D133" s="523"/>
      <c r="E133" s="523"/>
      <c r="F133" s="523"/>
      <c r="G133" s="523"/>
      <c r="H133" s="523"/>
      <c r="I133" s="523"/>
      <c r="J133" s="523"/>
      <c r="K133" s="625"/>
      <c r="L133" s="1278"/>
      <c r="M133" s="1279"/>
      <c r="N133" s="1279"/>
      <c r="O133" s="1279"/>
      <c r="P133" s="1279"/>
      <c r="Q133" s="1279"/>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15" customHeight="1" x14ac:dyDescent="0.2">
      <c r="B134" s="4"/>
      <c r="C134" s="624"/>
      <c r="D134" s="523"/>
      <c r="E134" s="523"/>
      <c r="F134" s="523"/>
      <c r="G134" s="523"/>
      <c r="H134" s="523"/>
      <c r="I134" s="523"/>
      <c r="J134" s="523"/>
      <c r="K134" s="625"/>
      <c r="L134" s="1278"/>
      <c r="M134" s="1279"/>
      <c r="N134" s="1279"/>
      <c r="O134" s="1279"/>
      <c r="P134" s="1279"/>
      <c r="Q134" s="1279"/>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15" customHeight="1" x14ac:dyDescent="0.2">
      <c r="B135" s="4"/>
      <c r="C135" s="624"/>
      <c r="D135" s="523"/>
      <c r="E135" s="523"/>
      <c r="F135" s="523"/>
      <c r="G135" s="523"/>
      <c r="H135" s="523"/>
      <c r="I135" s="523"/>
      <c r="J135" s="523"/>
      <c r="K135" s="625"/>
      <c r="L135" s="1278"/>
      <c r="M135" s="1279"/>
      <c r="N135" s="1279"/>
      <c r="O135" s="1279"/>
      <c r="P135" s="1279"/>
      <c r="Q135" s="1279"/>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15" customHeight="1" x14ac:dyDescent="0.2">
      <c r="B136" s="4"/>
      <c r="C136" s="624"/>
      <c r="D136" s="523"/>
      <c r="E136" s="523"/>
      <c r="F136" s="523"/>
      <c r="G136" s="523"/>
      <c r="H136" s="523"/>
      <c r="I136" s="523"/>
      <c r="J136" s="523"/>
      <c r="K136" s="625"/>
      <c r="L136" s="1278"/>
      <c r="M136" s="1279"/>
      <c r="N136" s="1279"/>
      <c r="O136" s="1279"/>
      <c r="P136" s="1279"/>
      <c r="Q136" s="1279"/>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15" customHeight="1" thickBot="1" x14ac:dyDescent="0.25">
      <c r="B137" s="4"/>
      <c r="C137" s="626"/>
      <c r="D137" s="627"/>
      <c r="E137" s="627"/>
      <c r="F137" s="627"/>
      <c r="G137" s="627"/>
      <c r="H137" s="627"/>
      <c r="I137" s="627"/>
      <c r="J137" s="627"/>
      <c r="K137" s="628"/>
      <c r="L137" s="1280"/>
      <c r="M137" s="1281"/>
      <c r="N137" s="1281"/>
      <c r="O137" s="1281"/>
      <c r="P137" s="1281"/>
      <c r="Q137" s="1281"/>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16189</v>
      </c>
      <c r="U140" s="1130"/>
      <c r="V140" s="1130"/>
      <c r="W140" s="1130"/>
      <c r="X140" s="1130"/>
      <c r="Y140" s="1130"/>
      <c r="Z140" s="1130"/>
      <c r="AA140" s="1130"/>
      <c r="AB140" s="1130"/>
      <c r="AC140" s="1130"/>
      <c r="AD140" s="1130"/>
      <c r="AE140" s="575" t="s">
        <v>13</v>
      </c>
      <c r="AF140" s="1129">
        <f>IF(AF42="","",IF(AF119&gt;=IF($L$126="",0,$L$131),AF119,$L$131))</f>
        <v>0</v>
      </c>
      <c r="AG140" s="1130"/>
      <c r="AH140" s="1130"/>
      <c r="AI140" s="1130"/>
      <c r="AJ140" s="1130"/>
      <c r="AK140" s="1130"/>
      <c r="AL140" s="1130"/>
      <c r="AM140" s="1130"/>
      <c r="AN140" s="1130"/>
      <c r="AO140" s="1130"/>
      <c r="AP140" s="1130"/>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64"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1"/>
      <c r="AG141" s="1132"/>
      <c r="AH141" s="1132"/>
      <c r="AI141" s="1132"/>
      <c r="AJ141" s="1132"/>
      <c r="AK141" s="1132"/>
      <c r="AL141" s="1132"/>
      <c r="AM141" s="1132"/>
      <c r="AN141" s="1132"/>
      <c r="AO141" s="1132"/>
      <c r="AP141" s="1132"/>
      <c r="AQ141" s="379"/>
      <c r="AR141" s="1137"/>
      <c r="AS141" s="1138"/>
      <c r="AT141" s="1138"/>
      <c r="AU141" s="1138"/>
      <c r="AV141" s="1138"/>
      <c r="AW141" s="1138"/>
      <c r="AX141" s="1138"/>
      <c r="AY141" s="1138"/>
      <c r="AZ141" s="1138"/>
      <c r="BA141" s="1138"/>
      <c r="BB141" s="1138"/>
      <c r="BC141" s="452"/>
      <c r="BD141" s="9"/>
    </row>
    <row r="142" spans="2:64"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1"/>
      <c r="AG142" s="1132"/>
      <c r="AH142" s="1132"/>
      <c r="AI142" s="1132"/>
      <c r="AJ142" s="1132"/>
      <c r="AK142" s="1132"/>
      <c r="AL142" s="1132"/>
      <c r="AM142" s="1132"/>
      <c r="AN142" s="1132"/>
      <c r="AO142" s="1132"/>
      <c r="AP142" s="1132"/>
      <c r="AQ142" s="379"/>
      <c r="AR142" s="1137"/>
      <c r="AS142" s="1138"/>
      <c r="AT142" s="1138"/>
      <c r="AU142" s="1138"/>
      <c r="AV142" s="1138"/>
      <c r="AW142" s="1138"/>
      <c r="AX142" s="1138"/>
      <c r="AY142" s="1138"/>
      <c r="AZ142" s="1138"/>
      <c r="BA142" s="1138"/>
      <c r="BB142" s="1138"/>
      <c r="BC142" s="452"/>
      <c r="BD142" s="9"/>
    </row>
    <row r="143" spans="2:64"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1"/>
      <c r="AG143" s="1132"/>
      <c r="AH143" s="1132"/>
      <c r="AI143" s="1132"/>
      <c r="AJ143" s="1132"/>
      <c r="AK143" s="1132"/>
      <c r="AL143" s="1132"/>
      <c r="AM143" s="1132"/>
      <c r="AN143" s="1132"/>
      <c r="AO143" s="1132"/>
      <c r="AP143" s="1132"/>
      <c r="AQ143" s="379"/>
      <c r="AR143" s="1137"/>
      <c r="AS143" s="1138"/>
      <c r="AT143" s="1138"/>
      <c r="AU143" s="1138"/>
      <c r="AV143" s="1138"/>
      <c r="AW143" s="1138"/>
      <c r="AX143" s="1138"/>
      <c r="AY143" s="1138"/>
      <c r="AZ143" s="1138"/>
      <c r="BA143" s="1138"/>
      <c r="BB143" s="1138"/>
      <c r="BC143" s="452"/>
      <c r="BD143" s="9"/>
    </row>
    <row r="144" spans="2:64"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1"/>
      <c r="AG144" s="1132"/>
      <c r="AH144" s="1132"/>
      <c r="AI144" s="1132"/>
      <c r="AJ144" s="1132"/>
      <c r="AK144" s="1132"/>
      <c r="AL144" s="1132"/>
      <c r="AM144" s="1132"/>
      <c r="AN144" s="1132"/>
      <c r="AO144" s="1132"/>
      <c r="AP144" s="1132"/>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1"/>
      <c r="AG145" s="1132"/>
      <c r="AH145" s="1132"/>
      <c r="AI145" s="1132"/>
      <c r="AJ145" s="1132"/>
      <c r="AK145" s="1132"/>
      <c r="AL145" s="1132"/>
      <c r="AM145" s="1132"/>
      <c r="AN145" s="1132"/>
      <c r="AO145" s="1132"/>
      <c r="AP145" s="1132"/>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3"/>
      <c r="AG146" s="1134"/>
      <c r="AH146" s="1134"/>
      <c r="AI146" s="1134"/>
      <c r="AJ146" s="1134"/>
      <c r="AK146" s="1134"/>
      <c r="AL146" s="1134"/>
      <c r="AM146" s="1134"/>
      <c r="AN146" s="1134"/>
      <c r="AO146" s="1134"/>
      <c r="AP146" s="1134"/>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226</v>
      </c>
      <c r="K159" s="1090"/>
      <c r="L159" s="1090"/>
      <c r="M159" s="1090"/>
      <c r="N159" s="1090"/>
      <c r="O159" s="1091"/>
      <c r="P159" s="1288" t="s">
        <v>182</v>
      </c>
      <c r="Q159" s="1348"/>
      <c r="R159" s="1348"/>
      <c r="S159" s="1348"/>
      <c r="T159" s="1348"/>
      <c r="U159" s="1348"/>
      <c r="V159" s="1348"/>
      <c r="W159" s="1348"/>
      <c r="X159" s="1348"/>
      <c r="Y159" s="1348"/>
      <c r="Z159" s="1348"/>
      <c r="AA159" s="1348"/>
      <c r="AB159" s="1348"/>
      <c r="AC159" s="1348"/>
      <c r="AD159" s="1348"/>
      <c r="AE159" s="1348"/>
      <c r="AF159" s="1348"/>
      <c r="AG159" s="1348"/>
      <c r="AH159" s="1348"/>
      <c r="AI159" s="1348"/>
      <c r="AJ159" s="1348"/>
      <c r="AK159" s="1348"/>
      <c r="AL159" s="1348" t="s">
        <v>216</v>
      </c>
      <c r="AM159" s="1348"/>
      <c r="AN159" s="1348"/>
      <c r="AO159" s="1348"/>
      <c r="AP159" s="1348"/>
      <c r="AQ159" s="1348"/>
      <c r="AR159" s="1348"/>
      <c r="AS159" s="1348"/>
      <c r="AT159" s="1348"/>
      <c r="AU159" s="1348"/>
      <c r="AV159" s="1348"/>
      <c r="AW159" s="1348"/>
      <c r="AX159" s="1348"/>
      <c r="AY159" s="1348"/>
      <c r="AZ159" s="1348"/>
      <c r="BA159" s="1348"/>
      <c r="BB159" s="1348"/>
      <c r="BC159" s="1348"/>
      <c r="BD159" s="1349"/>
    </row>
    <row r="160" spans="2:56" ht="5.15" customHeight="1" x14ac:dyDescent="0.2">
      <c r="B160" s="1085"/>
      <c r="C160" s="1086"/>
      <c r="D160" s="1086"/>
      <c r="E160" s="1086"/>
      <c r="F160" s="1086"/>
      <c r="G160" s="1086"/>
      <c r="H160" s="1086"/>
      <c r="I160" s="1086"/>
      <c r="J160" s="1092"/>
      <c r="K160" s="1093"/>
      <c r="L160" s="1093"/>
      <c r="M160" s="1093"/>
      <c r="N160" s="1093"/>
      <c r="O160" s="1094"/>
      <c r="P160" s="1354"/>
      <c r="Q160" s="1350"/>
      <c r="R160" s="1350"/>
      <c r="S160" s="1350"/>
      <c r="T160" s="1350"/>
      <c r="U160" s="1350"/>
      <c r="V160" s="1350"/>
      <c r="W160" s="1350"/>
      <c r="X160" s="1350"/>
      <c r="Y160" s="1350"/>
      <c r="Z160" s="1350"/>
      <c r="AA160" s="1350"/>
      <c r="AB160" s="1350"/>
      <c r="AC160" s="1350"/>
      <c r="AD160" s="1350"/>
      <c r="AE160" s="1350"/>
      <c r="AF160" s="1350"/>
      <c r="AG160" s="1350"/>
      <c r="AH160" s="1350"/>
      <c r="AI160" s="1350"/>
      <c r="AJ160" s="1350"/>
      <c r="AK160" s="1350"/>
      <c r="AL160" s="1350"/>
      <c r="AM160" s="1350"/>
      <c r="AN160" s="1350"/>
      <c r="AO160" s="1350"/>
      <c r="AP160" s="1350"/>
      <c r="AQ160" s="1350"/>
      <c r="AR160" s="1350"/>
      <c r="AS160" s="1350"/>
      <c r="AT160" s="1350"/>
      <c r="AU160" s="1350"/>
      <c r="AV160" s="1350"/>
      <c r="AW160" s="1350"/>
      <c r="AX160" s="1350"/>
      <c r="AY160" s="1350"/>
      <c r="AZ160" s="1350"/>
      <c r="BA160" s="1350"/>
      <c r="BB160" s="1350"/>
      <c r="BC160" s="1350"/>
      <c r="BD160" s="1351"/>
    </row>
    <row r="161" spans="2:60" ht="5.15" customHeight="1" x14ac:dyDescent="0.2">
      <c r="B161" s="1085"/>
      <c r="C161" s="1086"/>
      <c r="D161" s="1086"/>
      <c r="E161" s="1086"/>
      <c r="F161" s="1086"/>
      <c r="G161" s="1086"/>
      <c r="H161" s="1086"/>
      <c r="I161" s="1086"/>
      <c r="J161" s="1092"/>
      <c r="K161" s="1093"/>
      <c r="L161" s="1093"/>
      <c r="M161" s="1093"/>
      <c r="N161" s="1093"/>
      <c r="O161" s="1094"/>
      <c r="P161" s="1354"/>
      <c r="Q161" s="1350"/>
      <c r="R161" s="1350"/>
      <c r="S161" s="1350"/>
      <c r="T161" s="1350"/>
      <c r="U161" s="1350"/>
      <c r="V161" s="1350"/>
      <c r="W161" s="1350"/>
      <c r="X161" s="1350"/>
      <c r="Y161" s="1350"/>
      <c r="Z161" s="1350"/>
      <c r="AA161" s="1350"/>
      <c r="AB161" s="1350"/>
      <c r="AC161" s="1350"/>
      <c r="AD161" s="1350"/>
      <c r="AE161" s="1350"/>
      <c r="AF161" s="1350"/>
      <c r="AG161" s="1350"/>
      <c r="AH161" s="1350"/>
      <c r="AI161" s="1350"/>
      <c r="AJ161" s="1350"/>
      <c r="AK161" s="1350"/>
      <c r="AL161" s="1350"/>
      <c r="AM161" s="1350"/>
      <c r="AN161" s="1350"/>
      <c r="AO161" s="1350"/>
      <c r="AP161" s="1350"/>
      <c r="AQ161" s="1350"/>
      <c r="AR161" s="1350"/>
      <c r="AS161" s="1350"/>
      <c r="AT161" s="1350"/>
      <c r="AU161" s="1350"/>
      <c r="AV161" s="1350"/>
      <c r="AW161" s="1350"/>
      <c r="AX161" s="1350"/>
      <c r="AY161" s="1350"/>
      <c r="AZ161" s="1350"/>
      <c r="BA161" s="1350"/>
      <c r="BB161" s="1350"/>
      <c r="BC161" s="1350"/>
      <c r="BD161" s="1351"/>
    </row>
    <row r="162" spans="2:60" ht="5.15" customHeight="1" thickBot="1" x14ac:dyDescent="0.25">
      <c r="B162" s="1087"/>
      <c r="C162" s="1088"/>
      <c r="D162" s="1088"/>
      <c r="E162" s="1088"/>
      <c r="F162" s="1088"/>
      <c r="G162" s="1088"/>
      <c r="H162" s="1088"/>
      <c r="I162" s="1088"/>
      <c r="J162" s="1095"/>
      <c r="K162" s="1096"/>
      <c r="L162" s="1096"/>
      <c r="M162" s="1096"/>
      <c r="N162" s="1096"/>
      <c r="O162" s="1097"/>
      <c r="P162" s="1354"/>
      <c r="Q162" s="1350"/>
      <c r="R162" s="1350"/>
      <c r="S162" s="1350"/>
      <c r="T162" s="1350"/>
      <c r="U162" s="1350"/>
      <c r="V162" s="1350"/>
      <c r="W162" s="1350"/>
      <c r="X162" s="1350"/>
      <c r="Y162" s="1350"/>
      <c r="Z162" s="1350"/>
      <c r="AA162" s="1350"/>
      <c r="AB162" s="1350"/>
      <c r="AC162" s="1350"/>
      <c r="AD162" s="1350"/>
      <c r="AE162" s="1350"/>
      <c r="AF162" s="1350"/>
      <c r="AG162" s="1350"/>
      <c r="AH162" s="1350"/>
      <c r="AI162" s="1350"/>
      <c r="AJ162" s="1350"/>
      <c r="AK162" s="1350"/>
      <c r="AL162" s="1350"/>
      <c r="AM162" s="1350"/>
      <c r="AN162" s="1350"/>
      <c r="AO162" s="1350"/>
      <c r="AP162" s="1350"/>
      <c r="AQ162" s="1350"/>
      <c r="AR162" s="1350"/>
      <c r="AS162" s="1350"/>
      <c r="AT162" s="1350"/>
      <c r="AU162" s="1350"/>
      <c r="AV162" s="1350"/>
      <c r="AW162" s="1350"/>
      <c r="AX162" s="1350"/>
      <c r="AY162" s="1350"/>
      <c r="AZ162" s="1350"/>
      <c r="BA162" s="1350"/>
      <c r="BB162" s="1350"/>
      <c r="BC162" s="1350"/>
      <c r="BD162" s="1351"/>
    </row>
    <row r="163" spans="2:60" ht="5.15" customHeight="1" thickTop="1" x14ac:dyDescent="0.2">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3"/>
      <c r="AK163" s="260"/>
      <c r="AL163" s="1350" t="s">
        <v>218</v>
      </c>
      <c r="AM163" s="1350"/>
      <c r="AN163" s="1350"/>
      <c r="AO163" s="1350"/>
      <c r="AP163" s="1350"/>
      <c r="AQ163" s="1350"/>
      <c r="AR163" s="1350"/>
      <c r="AS163" s="1350"/>
      <c r="AT163" s="1350"/>
      <c r="AU163" s="1350"/>
      <c r="AV163" s="1350"/>
      <c r="AW163" s="1350"/>
      <c r="AX163" s="1350"/>
      <c r="AY163" s="1350"/>
      <c r="AZ163" s="1350"/>
      <c r="BA163" s="1350"/>
      <c r="BB163" s="1350"/>
      <c r="BC163" s="1350"/>
      <c r="BD163" s="1351"/>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266"/>
      <c r="AK164" s="260"/>
      <c r="AL164" s="1350"/>
      <c r="AM164" s="1350"/>
      <c r="AN164" s="1350"/>
      <c r="AO164" s="1350"/>
      <c r="AP164" s="1350"/>
      <c r="AQ164" s="1350"/>
      <c r="AR164" s="1350"/>
      <c r="AS164" s="1350"/>
      <c r="AT164" s="1350"/>
      <c r="AU164" s="1350"/>
      <c r="AV164" s="1350"/>
      <c r="AW164" s="1350"/>
      <c r="AX164" s="1350"/>
      <c r="AY164" s="1350"/>
      <c r="AZ164" s="1350"/>
      <c r="BA164" s="1350"/>
      <c r="BB164" s="1350"/>
      <c r="BC164" s="1350"/>
      <c r="BD164" s="1351"/>
    </row>
    <row r="165" spans="2:60" ht="13.5" customHeight="1" thickBot="1" x14ac:dyDescent="0.25">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261"/>
      <c r="AL165" s="1352"/>
      <c r="AM165" s="1352"/>
      <c r="AN165" s="1352"/>
      <c r="AO165" s="1352"/>
      <c r="AP165" s="1352"/>
      <c r="AQ165" s="1352"/>
      <c r="AR165" s="1352"/>
      <c r="AS165" s="1352"/>
      <c r="AT165" s="1352"/>
      <c r="AU165" s="1352"/>
      <c r="AV165" s="1352"/>
      <c r="AW165" s="1352"/>
      <c r="AX165" s="1352"/>
      <c r="AY165" s="1352"/>
      <c r="AZ165" s="1352"/>
      <c r="BA165" s="1352"/>
      <c r="BB165" s="1352"/>
      <c r="BC165" s="1352"/>
      <c r="BD165" s="1353"/>
    </row>
    <row r="166" spans="2:60" ht="5.15" customHeight="1" thickTop="1" x14ac:dyDescent="0.2">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9"/>
    </row>
    <row r="167" spans="2:60" ht="5.15" customHeight="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26820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17880</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15" customHeight="1" x14ac:dyDescent="0.2">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 x14ac:dyDescent="0.2">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12</v>
      </c>
      <c r="U189" s="1117"/>
      <c r="V189" s="1117"/>
      <c r="W189" s="1117"/>
      <c r="X189" s="1117"/>
      <c r="Y189" s="1117"/>
      <c r="Z189" s="1117"/>
      <c r="AA189" s="1117"/>
      <c r="AB189" s="1117"/>
      <c r="AC189" s="1117"/>
      <c r="AD189" s="513" t="s">
        <v>8</v>
      </c>
      <c r="AE189" s="514"/>
      <c r="AF189" s="1116">
        <f>IF(AF42="","",IF($X$175&gt;AF140,AF42,0))</f>
        <v>11</v>
      </c>
      <c r="AG189" s="1117"/>
      <c r="AH189" s="1117"/>
      <c r="AI189" s="1117"/>
      <c r="AJ189" s="1117"/>
      <c r="AK189" s="1117"/>
      <c r="AL189" s="1117"/>
      <c r="AM189" s="1117"/>
      <c r="AN189" s="1117"/>
      <c r="AO189" s="1117"/>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1118"/>
      <c r="AG190" s="1119"/>
      <c r="AH190" s="1119"/>
      <c r="AI190" s="1119"/>
      <c r="AJ190" s="1119"/>
      <c r="AK190" s="1119"/>
      <c r="AL190" s="1119"/>
      <c r="AM190" s="1119"/>
      <c r="AN190" s="1119"/>
      <c r="AO190" s="1119"/>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1118"/>
      <c r="AG191" s="1119"/>
      <c r="AH191" s="1119"/>
      <c r="AI191" s="1119"/>
      <c r="AJ191" s="1119"/>
      <c r="AK191" s="1119"/>
      <c r="AL191" s="1119"/>
      <c r="AM191" s="1119"/>
      <c r="AN191" s="1119"/>
      <c r="AO191" s="1119"/>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1118"/>
      <c r="AG192" s="1119"/>
      <c r="AH192" s="1119"/>
      <c r="AI192" s="1119"/>
      <c r="AJ192" s="1119"/>
      <c r="AK192" s="1119"/>
      <c r="AL192" s="1119"/>
      <c r="AM192" s="1119"/>
      <c r="AN192" s="1119"/>
      <c r="AO192" s="1119"/>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1118"/>
      <c r="AG193" s="1119"/>
      <c r="AH193" s="1119"/>
      <c r="AI193" s="1119"/>
      <c r="AJ193" s="1119"/>
      <c r="AK193" s="1119"/>
      <c r="AL193" s="1119"/>
      <c r="AM193" s="1119"/>
      <c r="AN193" s="1119"/>
      <c r="AO193" s="1119"/>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1118"/>
      <c r="AG194" s="1119"/>
      <c r="AH194" s="1119"/>
      <c r="AI194" s="1119"/>
      <c r="AJ194" s="1119"/>
      <c r="AK194" s="1119"/>
      <c r="AL194" s="1119"/>
      <c r="AM194" s="1119"/>
      <c r="AN194" s="1119"/>
      <c r="AO194" s="1119"/>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1120"/>
      <c r="AG195" s="1121"/>
      <c r="AH195" s="1121"/>
      <c r="AI195" s="1121"/>
      <c r="AJ195" s="1121"/>
      <c r="AK195" s="1121"/>
      <c r="AL195" s="1121"/>
      <c r="AM195" s="1121"/>
      <c r="AN195" s="1121"/>
      <c r="AO195" s="1121"/>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194268</v>
      </c>
      <c r="U196" s="1117"/>
      <c r="V196" s="1117"/>
      <c r="W196" s="1117"/>
      <c r="X196" s="1117"/>
      <c r="Y196" s="1117"/>
      <c r="Z196" s="1117"/>
      <c r="AA196" s="1117"/>
      <c r="AB196" s="1117"/>
      <c r="AC196" s="1117"/>
      <c r="AD196" s="513" t="s">
        <v>13</v>
      </c>
      <c r="AE196" s="514"/>
      <c r="AF196" s="1116">
        <f>IF(AF42="","",AF140*AF189)</f>
        <v>0</v>
      </c>
      <c r="AG196" s="1117"/>
      <c r="AH196" s="1117"/>
      <c r="AI196" s="1117"/>
      <c r="AJ196" s="1117"/>
      <c r="AK196" s="1117"/>
      <c r="AL196" s="1117"/>
      <c r="AM196" s="1117"/>
      <c r="AN196" s="1117"/>
      <c r="AO196" s="1117"/>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1118"/>
      <c r="AG197" s="1119"/>
      <c r="AH197" s="1119"/>
      <c r="AI197" s="1119"/>
      <c r="AJ197" s="1119"/>
      <c r="AK197" s="1119"/>
      <c r="AL197" s="1119"/>
      <c r="AM197" s="1119"/>
      <c r="AN197" s="1119"/>
      <c r="AO197" s="1119"/>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1118"/>
      <c r="AG198" s="1119"/>
      <c r="AH198" s="1119"/>
      <c r="AI198" s="1119"/>
      <c r="AJ198" s="1119"/>
      <c r="AK198" s="1119"/>
      <c r="AL198" s="1119"/>
      <c r="AM198" s="1119"/>
      <c r="AN198" s="1119"/>
      <c r="AO198" s="1119"/>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1118"/>
      <c r="AG199" s="1119"/>
      <c r="AH199" s="1119"/>
      <c r="AI199" s="1119"/>
      <c r="AJ199" s="1119"/>
      <c r="AK199" s="1119"/>
      <c r="AL199" s="1119"/>
      <c r="AM199" s="1119"/>
      <c r="AN199" s="1119"/>
      <c r="AO199" s="1119"/>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1118"/>
      <c r="AG200" s="1119"/>
      <c r="AH200" s="1119"/>
      <c r="AI200" s="1119"/>
      <c r="AJ200" s="1119"/>
      <c r="AK200" s="1119"/>
      <c r="AL200" s="1119"/>
      <c r="AM200" s="1119"/>
      <c r="AN200" s="1119"/>
      <c r="AO200" s="1119"/>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1120"/>
      <c r="AG201" s="1121"/>
      <c r="AH201" s="1121"/>
      <c r="AI201" s="1121"/>
      <c r="AJ201" s="1121"/>
      <c r="AK201" s="1121"/>
      <c r="AL201" s="1121"/>
      <c r="AM201" s="1121"/>
      <c r="AN201" s="1121"/>
      <c r="AO201" s="1121"/>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1116">
        <f>IF($AS$30="","",SUM(T189,AF189,AR189))</f>
        <v>23</v>
      </c>
      <c r="AS203" s="1117"/>
      <c r="AT203" s="1117"/>
      <c r="AU203" s="1117"/>
      <c r="AV203" s="1117"/>
      <c r="AW203" s="1117"/>
      <c r="AX203" s="1117"/>
      <c r="AY203" s="1117"/>
      <c r="AZ203" s="1117"/>
      <c r="BA203" s="1117"/>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1118"/>
      <c r="AS204" s="1119"/>
      <c r="AT204" s="1119"/>
      <c r="AU204" s="1119"/>
      <c r="AV204" s="1119"/>
      <c r="AW204" s="1119"/>
      <c r="AX204" s="1119"/>
      <c r="AY204" s="1119"/>
      <c r="AZ204" s="1119"/>
      <c r="BA204" s="1119"/>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1118"/>
      <c r="AS205" s="1119"/>
      <c r="AT205" s="1119"/>
      <c r="AU205" s="1119"/>
      <c r="AV205" s="1119"/>
      <c r="AW205" s="1119"/>
      <c r="AX205" s="1119"/>
      <c r="AY205" s="1119"/>
      <c r="AZ205" s="1119"/>
      <c r="BA205" s="1119"/>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1118"/>
      <c r="AS206" s="1119"/>
      <c r="AT206" s="1119"/>
      <c r="AU206" s="1119"/>
      <c r="AV206" s="1119"/>
      <c r="AW206" s="1119"/>
      <c r="AX206" s="1119"/>
      <c r="AY206" s="1119"/>
      <c r="AZ206" s="1119"/>
      <c r="BA206" s="1119"/>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1118"/>
      <c r="AS207" s="1119"/>
      <c r="AT207" s="1119"/>
      <c r="AU207" s="1119"/>
      <c r="AV207" s="1119"/>
      <c r="AW207" s="1119"/>
      <c r="AX207" s="1119"/>
      <c r="AY207" s="1119"/>
      <c r="AZ207" s="1119"/>
      <c r="BA207" s="1119"/>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1120"/>
      <c r="AS208" s="1121"/>
      <c r="AT208" s="1121"/>
      <c r="AU208" s="1121"/>
      <c r="AV208" s="1121"/>
      <c r="AW208" s="1121"/>
      <c r="AX208" s="1121"/>
      <c r="AY208" s="1121"/>
      <c r="AZ208" s="1121"/>
      <c r="BA208" s="1121"/>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1116">
        <f>IF($AS$30="","",SUM(T196,AF196,AR196))</f>
        <v>194268</v>
      </c>
      <c r="AS209" s="1117"/>
      <c r="AT209" s="1117"/>
      <c r="AU209" s="1117"/>
      <c r="AV209" s="1117"/>
      <c r="AW209" s="1117"/>
      <c r="AX209" s="1117"/>
      <c r="AY209" s="1117"/>
      <c r="AZ209" s="1117"/>
      <c r="BA209" s="1117"/>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1118"/>
      <c r="AS210" s="1119"/>
      <c r="AT210" s="1119"/>
      <c r="AU210" s="1119"/>
      <c r="AV210" s="1119"/>
      <c r="AW210" s="1119"/>
      <c r="AX210" s="1119"/>
      <c r="AY210" s="1119"/>
      <c r="AZ210" s="1119"/>
      <c r="BA210" s="1119"/>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1118"/>
      <c r="AS211" s="1119"/>
      <c r="AT211" s="1119"/>
      <c r="AU211" s="1119"/>
      <c r="AV211" s="1119"/>
      <c r="AW211" s="1119"/>
      <c r="AX211" s="1119"/>
      <c r="AY211" s="1119"/>
      <c r="AZ211" s="1119"/>
      <c r="BA211" s="1119"/>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1118"/>
      <c r="AS212" s="1119"/>
      <c r="AT212" s="1119"/>
      <c r="AU212" s="1119"/>
      <c r="AV212" s="1119"/>
      <c r="AW212" s="1119"/>
      <c r="AX212" s="1119"/>
      <c r="AY212" s="1119"/>
      <c r="AZ212" s="1119"/>
      <c r="BA212" s="1119"/>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1118"/>
      <c r="AS213" s="1119"/>
      <c r="AT213" s="1119"/>
      <c r="AU213" s="1119"/>
      <c r="AV213" s="1119"/>
      <c r="AW213" s="1119"/>
      <c r="AX213" s="1119"/>
      <c r="AY213" s="1119"/>
      <c r="AZ213" s="1119"/>
      <c r="BA213" s="1119"/>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1120"/>
      <c r="AS214" s="1121"/>
      <c r="AT214" s="1121"/>
      <c r="AU214" s="1121"/>
      <c r="AV214" s="1121"/>
      <c r="AW214" s="1121"/>
      <c r="AX214" s="1121"/>
      <c r="AY214" s="1121"/>
      <c r="AZ214" s="1121"/>
      <c r="BA214" s="1121"/>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216972</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15" customHeight="1" x14ac:dyDescent="0.2">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40"/>
      <c r="AU248" s="240"/>
      <c r="AV248" s="240"/>
      <c r="AW248" s="240"/>
      <c r="AX248" s="240"/>
      <c r="AY248" s="240"/>
      <c r="AZ248" s="240"/>
      <c r="BA248" s="240"/>
      <c r="BB248" s="247"/>
      <c r="BC248" s="238"/>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40"/>
      <c r="AU249" s="240"/>
      <c r="AV249" s="240"/>
      <c r="AW249" s="240"/>
      <c r="AX249" s="240"/>
      <c r="AY249" s="240"/>
      <c r="AZ249" s="240"/>
      <c r="BA249" s="240"/>
      <c r="BB249" s="247"/>
      <c r="BC249" s="238"/>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40"/>
      <c r="AU250" s="240"/>
      <c r="AV250" s="240"/>
      <c r="AW250" s="240"/>
      <c r="AX250" s="240"/>
      <c r="AY250" s="240"/>
      <c r="AZ250" s="240"/>
      <c r="BA250" s="240"/>
      <c r="BB250" s="247"/>
      <c r="BC250" s="238"/>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40"/>
      <c r="AU251" s="240"/>
      <c r="AV251" s="240"/>
      <c r="AW251" s="240"/>
      <c r="AX251" s="240"/>
      <c r="AY251" s="240"/>
      <c r="AZ251" s="240"/>
      <c r="BA251" s="240"/>
      <c r="BB251" s="247"/>
      <c r="BC251" s="238"/>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40"/>
      <c r="AU252" s="240"/>
      <c r="AV252" s="240"/>
      <c r="AW252" s="240"/>
      <c r="AX252" s="240"/>
      <c r="AY252" s="240"/>
      <c r="AZ252" s="240"/>
      <c r="BA252" s="240"/>
      <c r="BB252" s="247"/>
      <c r="BC252" s="238"/>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40"/>
      <c r="AU253" s="240"/>
      <c r="AV253" s="240"/>
      <c r="AW253" s="240"/>
      <c r="AX253" s="240"/>
      <c r="AY253" s="240"/>
      <c r="AZ253" s="240"/>
      <c r="BA253" s="240"/>
      <c r="BB253" s="247"/>
      <c r="BC253" s="238"/>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8">
    <mergeCell ref="B3:I6"/>
    <mergeCell ref="J3:O6"/>
    <mergeCell ref="P3:AK6"/>
    <mergeCell ref="AL3:BD6"/>
    <mergeCell ref="AL7:BD8"/>
    <mergeCell ref="C8:E8"/>
    <mergeCell ref="F8:H8"/>
    <mergeCell ref="I8:J8"/>
    <mergeCell ref="K8:M8"/>
    <mergeCell ref="N8:O8"/>
    <mergeCell ref="C20:H22"/>
    <mergeCell ref="K20:M22"/>
    <mergeCell ref="O20:Y22"/>
    <mergeCell ref="AJ20:AM22"/>
    <mergeCell ref="AN20:AN22"/>
    <mergeCell ref="AO20:AR22"/>
    <mergeCell ref="S10:T14"/>
    <mergeCell ref="C10:E14"/>
    <mergeCell ref="F10:H14"/>
    <mergeCell ref="I10:J14"/>
    <mergeCell ref="K10:M14"/>
    <mergeCell ref="N10:O14"/>
    <mergeCell ref="P10:R14"/>
    <mergeCell ref="AB9:AH13"/>
    <mergeCell ref="AJ9:BC14"/>
    <mergeCell ref="AB14:AH22"/>
    <mergeCell ref="AJ15:AM19"/>
    <mergeCell ref="AN15:BC19"/>
    <mergeCell ref="AS20:AS22"/>
    <mergeCell ref="AT20:AW22"/>
    <mergeCell ref="AX20:AX22"/>
    <mergeCell ref="AY20:BB22"/>
    <mergeCell ref="BC20:BC22"/>
    <mergeCell ref="Z38:Z41"/>
    <mergeCell ref="AA38:AC41"/>
    <mergeCell ref="AX24:AY29"/>
    <mergeCell ref="C27:H29"/>
    <mergeCell ref="C30:H35"/>
    <mergeCell ref="I30:AA35"/>
    <mergeCell ref="AE30:AR32"/>
    <mergeCell ref="AS30:AW35"/>
    <mergeCell ref="AX30:AY35"/>
    <mergeCell ref="AE33:AR35"/>
    <mergeCell ref="C24:H26"/>
    <mergeCell ref="I24:L29"/>
    <mergeCell ref="M24:AA29"/>
    <mergeCell ref="AE24:AO29"/>
    <mergeCell ref="AP24:AW29"/>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74:S76"/>
    <mergeCell ref="T74:AE77"/>
    <mergeCell ref="AF74:AQ77"/>
    <mergeCell ref="AR74:BC77"/>
    <mergeCell ref="C77:M79"/>
    <mergeCell ref="N77:S79"/>
    <mergeCell ref="V78:X79"/>
    <mergeCell ref="Y78:AE79"/>
    <mergeCell ref="AH78:AJ79"/>
    <mergeCell ref="AK78:AQ79"/>
    <mergeCell ref="AT78:AV79"/>
    <mergeCell ref="AW78:BC79"/>
    <mergeCell ref="C80:M82"/>
    <mergeCell ref="N80:R82"/>
    <mergeCell ref="S80:S82"/>
    <mergeCell ref="T80:U82"/>
    <mergeCell ref="V80:X82"/>
    <mergeCell ref="Y80:Y82"/>
    <mergeCell ref="Z80:AD82"/>
    <mergeCell ref="AE80:AE82"/>
    <mergeCell ref="AT80:AV82"/>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6:M88"/>
    <mergeCell ref="N86:R88"/>
    <mergeCell ref="S86:S88"/>
    <mergeCell ref="T86:U88"/>
    <mergeCell ref="V86:X88"/>
    <mergeCell ref="Y86:Y88"/>
    <mergeCell ref="AQ83:AQ85"/>
    <mergeCell ref="AR83:AS85"/>
    <mergeCell ref="AT83:AV85"/>
    <mergeCell ref="AQ86:AQ88"/>
    <mergeCell ref="AR86:AS88"/>
    <mergeCell ref="AT86:AV88"/>
    <mergeCell ref="AW86:AW88"/>
    <mergeCell ref="AX86:BB88"/>
    <mergeCell ref="BC86:BC88"/>
    <mergeCell ref="Z86:AD88"/>
    <mergeCell ref="AE86:AE88"/>
    <mergeCell ref="AF86:AG88"/>
    <mergeCell ref="AH86:AJ88"/>
    <mergeCell ref="AK86:AK88"/>
    <mergeCell ref="AL86:AP88"/>
    <mergeCell ref="C89:M91"/>
    <mergeCell ref="N89:R91"/>
    <mergeCell ref="S89:S91"/>
    <mergeCell ref="T89:U91"/>
    <mergeCell ref="V89:X91"/>
    <mergeCell ref="Y89:Y91"/>
    <mergeCell ref="AQ89:AQ91"/>
    <mergeCell ref="AR89:AS91"/>
    <mergeCell ref="AT89:AV91"/>
    <mergeCell ref="AW89:AW91"/>
    <mergeCell ref="AX89:BB91"/>
    <mergeCell ref="BC89:BC91"/>
    <mergeCell ref="Z89:AD91"/>
    <mergeCell ref="AE89:AE91"/>
    <mergeCell ref="AF89:AG91"/>
    <mergeCell ref="AH89:AJ91"/>
    <mergeCell ref="AK89:AK91"/>
    <mergeCell ref="AL89:AP91"/>
    <mergeCell ref="AW92:AW94"/>
    <mergeCell ref="AX92:BB94"/>
    <mergeCell ref="BC92:BC94"/>
    <mergeCell ref="Z92:AD94"/>
    <mergeCell ref="AE92:AE94"/>
    <mergeCell ref="AF92:AG94"/>
    <mergeCell ref="AH92:AJ94"/>
    <mergeCell ref="AK92:AK94"/>
    <mergeCell ref="AL92:AP94"/>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5:AW97"/>
    <mergeCell ref="AX95:BB97"/>
    <mergeCell ref="BC95:BC97"/>
    <mergeCell ref="Z95:AD97"/>
    <mergeCell ref="AE95:AE97"/>
    <mergeCell ref="AF95:AG97"/>
    <mergeCell ref="AH95:AJ97"/>
    <mergeCell ref="AK95:AK97"/>
    <mergeCell ref="AL95:AP97"/>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C167:Q172"/>
    <mergeCell ref="T167:Z172"/>
    <mergeCell ref="AA167:AH172"/>
    <mergeCell ref="AI167:AJ172"/>
    <mergeCell ref="AK167:AS172"/>
    <mergeCell ref="C126:K130"/>
    <mergeCell ref="L126:Q130"/>
    <mergeCell ref="R126:R130"/>
    <mergeCell ref="C131:K137"/>
    <mergeCell ref="L131:Q137"/>
    <mergeCell ref="R131:R137"/>
    <mergeCell ref="AL163:BD165"/>
    <mergeCell ref="BC140:BC146"/>
    <mergeCell ref="AW148:BD148"/>
    <mergeCell ref="B159:I162"/>
    <mergeCell ref="J159:O162"/>
    <mergeCell ref="P159:AK162"/>
    <mergeCell ref="AL159:BD162"/>
    <mergeCell ref="C140:S146"/>
    <mergeCell ref="T140:AD146"/>
    <mergeCell ref="AE140:AE146"/>
    <mergeCell ref="AF140:AP146"/>
    <mergeCell ref="AQ140:AQ146"/>
    <mergeCell ref="AR140:BB146"/>
    <mergeCell ref="AR185:BC188"/>
    <mergeCell ref="C189:S195"/>
    <mergeCell ref="T189:AC195"/>
    <mergeCell ref="AD189:AE195"/>
    <mergeCell ref="AF189:AO195"/>
    <mergeCell ref="AP189:AQ195"/>
    <mergeCell ref="AR189:BA195"/>
    <mergeCell ref="BB189:BC195"/>
    <mergeCell ref="C175:R180"/>
    <mergeCell ref="S175:W180"/>
    <mergeCell ref="X175:AE180"/>
    <mergeCell ref="AF175:AG180"/>
    <mergeCell ref="AH175:AP180"/>
    <mergeCell ref="C185:S188"/>
    <mergeCell ref="T185:AE188"/>
    <mergeCell ref="AF185:AQ188"/>
    <mergeCell ref="BB196:BC201"/>
    <mergeCell ref="AF203:AQ208"/>
    <mergeCell ref="AR203:BA208"/>
    <mergeCell ref="BB203:BC208"/>
    <mergeCell ref="AF209:AQ214"/>
    <mergeCell ref="AR209:BA214"/>
    <mergeCell ref="BB209:BC214"/>
    <mergeCell ref="C196:S201"/>
    <mergeCell ref="T196:AC201"/>
    <mergeCell ref="AD196:AE201"/>
    <mergeCell ref="AF196:AO201"/>
    <mergeCell ref="AP196:AQ201"/>
    <mergeCell ref="AR196:BA201"/>
    <mergeCell ref="D236:J238"/>
    <mergeCell ref="K236:Q238"/>
    <mergeCell ref="R236:X238"/>
    <mergeCell ref="Y236:AE238"/>
    <mergeCell ref="AF236:AL238"/>
    <mergeCell ref="AM236:AS238"/>
    <mergeCell ref="AT236:AZ238"/>
    <mergeCell ref="AZ239:AZ244"/>
    <mergeCell ref="C219:AF224"/>
    <mergeCell ref="AG219:AK224"/>
    <mergeCell ref="AL219:AS224"/>
    <mergeCell ref="AT219:AU224"/>
    <mergeCell ref="D229:BC231"/>
    <mergeCell ref="D233:S235"/>
    <mergeCell ref="AR248:AS253"/>
    <mergeCell ref="D248:I253"/>
    <mergeCell ref="J248:Q253"/>
    <mergeCell ref="R248:S253"/>
    <mergeCell ref="T248:AC253"/>
    <mergeCell ref="AD248:AI253"/>
    <mergeCell ref="AJ248:AQ253"/>
    <mergeCell ref="J239:J244"/>
    <mergeCell ref="Q239:Q244"/>
    <mergeCell ref="X239:X244"/>
    <mergeCell ref="AE239:AE244"/>
    <mergeCell ref="AL239:AL244"/>
    <mergeCell ref="AS239:AS244"/>
  </mergeCells>
  <phoneticPr fontId="2"/>
  <dataValidations count="15">
    <dataValidation type="decimal" imeMode="halfAlpha" allowBlank="1" showInputMessage="1" showErrorMessage="1" errorTitle="入力誤り" error="入力した支給割合が誤っています。_x000a_[キャンセル]をクリックして，１以下の数字を再入力してください。" sqref="V89:X103 AH89:AJ103 AT80:AV103" xr:uid="{00000000-0002-0000-0500-000000000000}">
      <formula1>0</formula1>
      <formula2>1</formula2>
    </dataValidation>
    <dataValidation allowBlank="1" showInputMessage="1" errorTitle="入力誤り" error="入力した割合が誤っています。_x000a_[キャンセル]をクリックして再入力してください。" sqref="T46:U49 AR46:AS49 AF46:AG49" xr:uid="{00000000-0002-0000-0500-000001000000}"/>
    <dataValidation type="whole" allowBlank="1" showInputMessage="1" showErrorMessage="1" errorTitle="入力誤り" error="入力した割合が誤っています。_x000a_[キャンセル]をクリックして再入力してください。" sqref="AT46 V46 AH46" xr:uid="{00000000-0002-0000-0500-000002000000}">
      <formula1>0</formula1>
      <formula2>10</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500-000003000000}">
      <formula1>V38</formula1>
      <formula2>31</formula2>
    </dataValidation>
    <dataValidation type="whole" allowBlank="1" showInputMessage="1" showErrorMessage="1" errorTitle="入力誤り" error="入力した日が誤っています。_x000a_[キャンセル]をクリックして再入力してください。" sqref="AT38:AV41 AH38:AJ41" xr:uid="{00000000-0002-0000-0500-000004000000}">
      <formula1>AA38+1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500-000005000000}">
      <formula1>1</formula1>
      <formula2>AS30</formula2>
    </dataValidation>
    <dataValidation type="whole" allowBlank="1" showInputMessage="1" showErrorMessage="1" errorTitle="入力誤り" error="入力した日が誤っています。_x000a_[キャンセル]をクリックして再入力してください。" sqref="V38:X41" xr:uid="{00000000-0002-0000-0500-000006000000}">
      <formula1>1</formula1>
      <formula2>31</formula2>
    </dataValidation>
    <dataValidation type="whole" allowBlank="1" showInputMessage="1" showErrorMessage="1" errorTitle="入力誤り" error="入力した日数が誤っています。_x000a_[キャンセル]をクリックして再入力してください。" sqref="AS30:AW36" xr:uid="{00000000-0002-0000-0500-000007000000}">
      <formula1>1</formula1>
      <formula2>23</formula2>
    </dataValidation>
    <dataValidation type="whole" allowBlank="1" showInputMessage="1" showErrorMessage="1" errorTitle="入力誤り" error="入力した月が誤っています。_x000a_[キャンセル]をクリックして再入力してください。" sqref="K8:M8" xr:uid="{00000000-0002-0000-0500-000008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500-000009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K10:M14" xr:uid="{00000000-0002-0000-0500-00000A000000}">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N21 J21" xr:uid="{00000000-0002-0000-0500-00000B000000}">
      <formula1>"✓,　"</formula1>
    </dataValidation>
    <dataValidation imeMode="halfAlpha" allowBlank="1" showInputMessage="1" showErrorMessage="1" sqref="AO20:AR23 AT20:AW23 AY20:AY23 AZ20:BB36 P15:R16 K15:M16 F10:H16" xr:uid="{00000000-0002-0000-0500-00000C000000}"/>
    <dataValidation imeMode="hiragana" allowBlank="1" showInputMessage="1" showErrorMessage="1" sqref="M24:AA29" xr:uid="{00000000-0002-0000-0500-00000D000000}"/>
    <dataValidation type="decimal" allowBlank="1" showInputMessage="1" showErrorMessage="1" errorTitle="入力誤り" error="入力した支給割合が誤っています。_x000a_[キャンセル]をクリックして，１．０以下の数字を再入力してください。" sqref="V80:X88 AH80:AJ88" xr:uid="{00000000-0002-0000-0500-00000E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CV261"/>
  <sheetViews>
    <sheetView showGridLines="0" view="pageBreakPreview" zoomScale="130" zoomScaleNormal="130" zoomScaleSheetLayoutView="130" workbookViewId="0">
      <selection activeCell="J163" sqref="J163"/>
    </sheetView>
  </sheetViews>
  <sheetFormatPr defaultColWidth="1.6328125" defaultRowHeight="5.15" customHeight="1" x14ac:dyDescent="0.2"/>
  <cols>
    <col min="1" max="1" width="0.90625" style="1" customWidth="1"/>
    <col min="2" max="59" width="1.6328125" style="1"/>
    <col min="60" max="60" width="1.6328125" style="1" customWidth="1"/>
    <col min="61" max="16384" width="1.6328125" style="1"/>
  </cols>
  <sheetData>
    <row r="1" spans="2:57" ht="5.15" customHeight="1" x14ac:dyDescent="0.2">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row>
    <row r="2" spans="2:57" ht="4.5" customHeight="1" thickBot="1" x14ac:dyDescent="0.25">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row>
    <row r="3" spans="2:57" ht="5.15" customHeight="1" thickTop="1" x14ac:dyDescent="0.2">
      <c r="B3" s="1083" t="s">
        <v>177</v>
      </c>
      <c r="C3" s="1084"/>
      <c r="D3" s="1084"/>
      <c r="E3" s="1084"/>
      <c r="F3" s="1084"/>
      <c r="G3" s="1084"/>
      <c r="H3" s="1084"/>
      <c r="I3" s="1084"/>
      <c r="J3" s="1089" t="s">
        <v>227</v>
      </c>
      <c r="K3" s="1090"/>
      <c r="L3" s="1090"/>
      <c r="M3" s="1090"/>
      <c r="N3" s="1090"/>
      <c r="O3" s="1091"/>
      <c r="P3" s="1288" t="s">
        <v>185</v>
      </c>
      <c r="Q3" s="1348"/>
      <c r="R3" s="1348"/>
      <c r="S3" s="1348"/>
      <c r="T3" s="1348"/>
      <c r="U3" s="1348"/>
      <c r="V3" s="1348"/>
      <c r="W3" s="1348"/>
      <c r="X3" s="1348"/>
      <c r="Y3" s="1348"/>
      <c r="Z3" s="1348"/>
      <c r="AA3" s="1348"/>
      <c r="AB3" s="1348"/>
      <c r="AC3" s="1348"/>
      <c r="AD3" s="1348"/>
      <c r="AE3" s="1348"/>
      <c r="AF3" s="1348"/>
      <c r="AG3" s="1348"/>
      <c r="AH3" s="1348"/>
      <c r="AI3" s="1348"/>
      <c r="AJ3" s="1348"/>
      <c r="AK3" s="1348"/>
      <c r="AL3" s="1348"/>
      <c r="AM3" s="1348"/>
      <c r="AN3" s="1348"/>
      <c r="AO3" s="1348"/>
      <c r="AP3" s="1348"/>
      <c r="AQ3" s="1348"/>
      <c r="AR3" s="1348"/>
      <c r="AS3" s="1348"/>
      <c r="AT3" s="1348"/>
      <c r="AU3" s="1348"/>
      <c r="AV3" s="1348"/>
      <c r="AW3" s="1348"/>
      <c r="AX3" s="1348"/>
      <c r="AY3" s="1348"/>
      <c r="AZ3" s="1348"/>
      <c r="BA3" s="1348"/>
      <c r="BB3" s="1348"/>
      <c r="BC3" s="1348"/>
      <c r="BD3" s="1349"/>
      <c r="BE3" s="231"/>
    </row>
    <row r="4" spans="2:57" ht="5.15" customHeight="1" x14ac:dyDescent="0.2">
      <c r="B4" s="1085"/>
      <c r="C4" s="1086"/>
      <c r="D4" s="1086"/>
      <c r="E4" s="1086"/>
      <c r="F4" s="1086"/>
      <c r="G4" s="1086"/>
      <c r="H4" s="1086"/>
      <c r="I4" s="1086"/>
      <c r="J4" s="1092"/>
      <c r="K4" s="1093"/>
      <c r="L4" s="1093"/>
      <c r="M4" s="1093"/>
      <c r="N4" s="1093"/>
      <c r="O4" s="1094"/>
      <c r="P4" s="1354"/>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c r="AT4" s="1350"/>
      <c r="AU4" s="1350"/>
      <c r="AV4" s="1350"/>
      <c r="AW4" s="1350"/>
      <c r="AX4" s="1350"/>
      <c r="AY4" s="1350"/>
      <c r="AZ4" s="1350"/>
      <c r="BA4" s="1350"/>
      <c r="BB4" s="1350"/>
      <c r="BC4" s="1350"/>
      <c r="BD4" s="1351"/>
      <c r="BE4" s="231"/>
    </row>
    <row r="5" spans="2:57" ht="4.5" customHeight="1" x14ac:dyDescent="0.2">
      <c r="B5" s="1085"/>
      <c r="C5" s="1086"/>
      <c r="D5" s="1086"/>
      <c r="E5" s="1086"/>
      <c r="F5" s="1086"/>
      <c r="G5" s="1086"/>
      <c r="H5" s="1086"/>
      <c r="I5" s="1086"/>
      <c r="J5" s="1092"/>
      <c r="K5" s="1093"/>
      <c r="L5" s="1093"/>
      <c r="M5" s="1093"/>
      <c r="N5" s="1093"/>
      <c r="O5" s="1094"/>
      <c r="P5" s="1354"/>
      <c r="Q5" s="1350"/>
      <c r="R5" s="1350"/>
      <c r="S5" s="1350"/>
      <c r="T5" s="1350"/>
      <c r="U5" s="1350"/>
      <c r="V5" s="1350"/>
      <c r="W5" s="1350"/>
      <c r="X5" s="1350"/>
      <c r="Y5" s="1350"/>
      <c r="Z5" s="1350"/>
      <c r="AA5" s="1350"/>
      <c r="AB5" s="1350"/>
      <c r="AC5" s="1350"/>
      <c r="AD5" s="1350"/>
      <c r="AE5" s="1350"/>
      <c r="AF5" s="1350"/>
      <c r="AG5" s="1350"/>
      <c r="AH5" s="1350"/>
      <c r="AI5" s="1350"/>
      <c r="AJ5" s="1350"/>
      <c r="AK5" s="1350"/>
      <c r="AL5" s="1350"/>
      <c r="AM5" s="1350"/>
      <c r="AN5" s="1350"/>
      <c r="AO5" s="1350"/>
      <c r="AP5" s="1350"/>
      <c r="AQ5" s="1350"/>
      <c r="AR5" s="1350"/>
      <c r="AS5" s="1350"/>
      <c r="AT5" s="1350"/>
      <c r="AU5" s="1350"/>
      <c r="AV5" s="1350"/>
      <c r="AW5" s="1350"/>
      <c r="AX5" s="1350"/>
      <c r="AY5" s="1350"/>
      <c r="AZ5" s="1350"/>
      <c r="BA5" s="1350"/>
      <c r="BB5" s="1350"/>
      <c r="BC5" s="1350"/>
      <c r="BD5" s="1351"/>
      <c r="BE5" s="231"/>
    </row>
    <row r="6" spans="2:57" ht="4.5" customHeight="1" thickBot="1" x14ac:dyDescent="0.25">
      <c r="B6" s="1087"/>
      <c r="C6" s="1088"/>
      <c r="D6" s="1088"/>
      <c r="E6" s="1088"/>
      <c r="F6" s="1088"/>
      <c r="G6" s="1088"/>
      <c r="H6" s="1088"/>
      <c r="I6" s="1088"/>
      <c r="J6" s="1095"/>
      <c r="K6" s="1096"/>
      <c r="L6" s="1096"/>
      <c r="M6" s="1096"/>
      <c r="N6" s="1096"/>
      <c r="O6" s="1097"/>
      <c r="P6" s="1354"/>
      <c r="Q6" s="1350"/>
      <c r="R6" s="1350"/>
      <c r="S6" s="1350"/>
      <c r="T6" s="1350"/>
      <c r="U6" s="1350"/>
      <c r="V6" s="1350"/>
      <c r="W6" s="1350"/>
      <c r="X6" s="1350"/>
      <c r="Y6" s="1350"/>
      <c r="Z6" s="1350"/>
      <c r="AA6" s="1350"/>
      <c r="AB6" s="1350"/>
      <c r="AC6" s="1350"/>
      <c r="AD6" s="1350"/>
      <c r="AE6" s="1350"/>
      <c r="AF6" s="1350"/>
      <c r="AG6" s="1350"/>
      <c r="AH6" s="1350"/>
      <c r="AI6" s="1350"/>
      <c r="AJ6" s="1350"/>
      <c r="AK6" s="1350"/>
      <c r="AL6" s="1350"/>
      <c r="AM6" s="1350"/>
      <c r="AN6" s="1350"/>
      <c r="AO6" s="1350"/>
      <c r="AP6" s="1350"/>
      <c r="AQ6" s="1350"/>
      <c r="AR6" s="1350"/>
      <c r="AS6" s="1350"/>
      <c r="AT6" s="1350"/>
      <c r="AU6" s="1350"/>
      <c r="AV6" s="1350"/>
      <c r="AW6" s="1350"/>
      <c r="AX6" s="1350"/>
      <c r="AY6" s="1350"/>
      <c r="AZ6" s="1350"/>
      <c r="BA6" s="1350"/>
      <c r="BB6" s="1350"/>
      <c r="BC6" s="1350"/>
      <c r="BD6" s="1351"/>
      <c r="BE6" s="231"/>
    </row>
    <row r="7" spans="2:57" ht="5.15" customHeight="1" thickTop="1" x14ac:dyDescent="0.2">
      <c r="B7" s="125"/>
      <c r="C7" s="253"/>
      <c r="D7" s="253"/>
      <c r="E7" s="253"/>
      <c r="F7" s="253"/>
      <c r="G7" s="236"/>
      <c r="H7" s="236"/>
      <c r="I7" s="236"/>
      <c r="J7" s="236"/>
      <c r="K7" s="236"/>
      <c r="L7" s="236"/>
      <c r="M7" s="236"/>
      <c r="N7" s="236"/>
      <c r="O7" s="236"/>
      <c r="P7" s="257"/>
      <c r="Q7" s="257"/>
      <c r="R7" s="257"/>
      <c r="S7" s="257"/>
      <c r="T7" s="257"/>
      <c r="U7" s="257"/>
      <c r="V7" s="257"/>
      <c r="W7" s="257"/>
      <c r="X7" s="257"/>
      <c r="Y7" s="257"/>
      <c r="Z7" s="257"/>
      <c r="AA7" s="257"/>
      <c r="AB7" s="257"/>
      <c r="AC7" s="257"/>
      <c r="AD7" s="257"/>
      <c r="AE7" s="257"/>
      <c r="AF7" s="257"/>
      <c r="AG7" s="257"/>
      <c r="AH7" s="257"/>
      <c r="AI7" s="257"/>
      <c r="AJ7" s="257"/>
      <c r="AK7" s="1376" t="s">
        <v>219</v>
      </c>
      <c r="AL7" s="1377"/>
      <c r="AM7" s="1377"/>
      <c r="AN7" s="1377"/>
      <c r="AO7" s="1377"/>
      <c r="AP7" s="1377"/>
      <c r="AQ7" s="1377"/>
      <c r="AR7" s="1377"/>
      <c r="AS7" s="1377"/>
      <c r="AT7" s="1377"/>
      <c r="AU7" s="1377"/>
      <c r="AV7" s="1377"/>
      <c r="AW7" s="1377"/>
      <c r="AX7" s="1377"/>
      <c r="AY7" s="1377"/>
      <c r="AZ7" s="1377"/>
      <c r="BA7" s="1377"/>
      <c r="BB7" s="1377"/>
      <c r="BC7" s="1377"/>
      <c r="BD7" s="1378"/>
    </row>
    <row r="8" spans="2:57" s="219" customFormat="1" ht="18" customHeight="1" thickBot="1" x14ac:dyDescent="0.25">
      <c r="B8" s="244"/>
      <c r="C8" s="349" t="s">
        <v>222</v>
      </c>
      <c r="D8" s="349"/>
      <c r="E8" s="478"/>
      <c r="F8" s="1269">
        <v>4</v>
      </c>
      <c r="G8" s="1270"/>
      <c r="H8" s="1271"/>
      <c r="I8" s="477" t="s">
        <v>10</v>
      </c>
      <c r="J8" s="349"/>
      <c r="K8" s="1269">
        <v>3</v>
      </c>
      <c r="L8" s="1270"/>
      <c r="M8" s="1271"/>
      <c r="N8" s="477" t="s">
        <v>9</v>
      </c>
      <c r="O8" s="349"/>
      <c r="P8" s="238" t="s">
        <v>152</v>
      </c>
      <c r="Q8" s="238"/>
      <c r="R8" s="238"/>
      <c r="S8" s="238"/>
      <c r="T8" s="238"/>
      <c r="U8" s="238"/>
      <c r="V8" s="238"/>
      <c r="W8" s="238"/>
      <c r="X8" s="238"/>
      <c r="Y8" s="238"/>
      <c r="Z8" s="238"/>
      <c r="AA8" s="238"/>
      <c r="AB8" s="238"/>
      <c r="AC8" s="238"/>
      <c r="AD8" s="238"/>
      <c r="AE8" s="238"/>
      <c r="AF8" s="238"/>
      <c r="AG8" s="238"/>
      <c r="AH8" s="238"/>
      <c r="AI8" s="238"/>
      <c r="AJ8" s="238"/>
      <c r="AK8" s="1379"/>
      <c r="AL8" s="1380"/>
      <c r="AM8" s="1380"/>
      <c r="AN8" s="1380"/>
      <c r="AO8" s="1380"/>
      <c r="AP8" s="1380"/>
      <c r="AQ8" s="1380"/>
      <c r="AR8" s="1380"/>
      <c r="AS8" s="1380"/>
      <c r="AT8" s="1380"/>
      <c r="AU8" s="1380"/>
      <c r="AV8" s="1380"/>
      <c r="AW8" s="1380"/>
      <c r="AX8" s="1380"/>
      <c r="AY8" s="1380"/>
      <c r="AZ8" s="1380"/>
      <c r="BA8" s="1380"/>
      <c r="BB8" s="1380"/>
      <c r="BC8" s="1380"/>
      <c r="BD8" s="1381"/>
    </row>
    <row r="9" spans="2:57" ht="5.15" customHeight="1" thickTop="1" x14ac:dyDescent="0.2">
      <c r="B9" s="326"/>
      <c r="C9" s="327"/>
      <c r="D9" s="327"/>
      <c r="E9" s="327"/>
      <c r="F9" s="327"/>
      <c r="G9" s="323"/>
      <c r="H9" s="323"/>
      <c r="I9" s="323"/>
      <c r="J9" s="323"/>
      <c r="K9" s="323"/>
      <c r="L9" s="323"/>
      <c r="M9" s="323"/>
      <c r="N9" s="323"/>
      <c r="O9" s="323"/>
      <c r="P9" s="323"/>
      <c r="Q9" s="323"/>
      <c r="R9" s="323"/>
      <c r="S9" s="323"/>
      <c r="T9" s="323"/>
      <c r="U9" s="323"/>
      <c r="V9" s="323"/>
      <c r="W9" s="323"/>
      <c r="X9" s="323"/>
      <c r="Y9" s="323"/>
      <c r="Z9" s="323"/>
      <c r="AA9" s="323"/>
      <c r="AB9" s="418" t="s">
        <v>205</v>
      </c>
      <c r="AC9" s="419"/>
      <c r="AD9" s="419"/>
      <c r="AE9" s="419"/>
      <c r="AF9" s="419"/>
      <c r="AG9" s="419"/>
      <c r="AH9" s="420"/>
      <c r="AI9" s="330"/>
      <c r="AJ9" s="475" t="s">
        <v>208</v>
      </c>
      <c r="AK9" s="348"/>
      <c r="AL9" s="348"/>
      <c r="AM9" s="348"/>
      <c r="AN9" s="348"/>
      <c r="AO9" s="348"/>
      <c r="AP9" s="348"/>
      <c r="AQ9" s="348"/>
      <c r="AR9" s="348"/>
      <c r="AS9" s="348"/>
      <c r="AT9" s="348"/>
      <c r="AU9" s="348"/>
      <c r="AV9" s="348"/>
      <c r="AW9" s="348"/>
      <c r="AX9" s="348"/>
      <c r="AY9" s="348"/>
      <c r="AZ9" s="348"/>
      <c r="BA9" s="348"/>
      <c r="BB9" s="348"/>
      <c r="BC9" s="476"/>
      <c r="BD9" s="332"/>
    </row>
    <row r="10" spans="2:57" ht="5.15" customHeight="1" x14ac:dyDescent="0.2">
      <c r="B10" s="326"/>
      <c r="C10" s="349" t="s">
        <v>222</v>
      </c>
      <c r="D10" s="349"/>
      <c r="E10" s="349"/>
      <c r="F10" s="1255">
        <v>4</v>
      </c>
      <c r="G10" s="1255"/>
      <c r="H10" s="1255"/>
      <c r="I10" s="349" t="s">
        <v>10</v>
      </c>
      <c r="J10" s="349"/>
      <c r="K10" s="1255">
        <v>4</v>
      </c>
      <c r="L10" s="1255"/>
      <c r="M10" s="1255"/>
      <c r="N10" s="349" t="s">
        <v>9</v>
      </c>
      <c r="O10" s="349"/>
      <c r="P10" s="1255">
        <v>5</v>
      </c>
      <c r="Q10" s="1255"/>
      <c r="R10" s="1255"/>
      <c r="S10" s="349" t="s">
        <v>8</v>
      </c>
      <c r="T10" s="349"/>
      <c r="U10" s="319"/>
      <c r="V10" s="319"/>
      <c r="W10" s="319"/>
      <c r="X10" s="319"/>
      <c r="Y10" s="324"/>
      <c r="Z10" s="319"/>
      <c r="AA10" s="192"/>
      <c r="AB10" s="421"/>
      <c r="AC10" s="422"/>
      <c r="AD10" s="422"/>
      <c r="AE10" s="422"/>
      <c r="AF10" s="422"/>
      <c r="AG10" s="422"/>
      <c r="AH10" s="423"/>
      <c r="AI10" s="331"/>
      <c r="AJ10" s="477"/>
      <c r="AK10" s="349"/>
      <c r="AL10" s="349"/>
      <c r="AM10" s="349"/>
      <c r="AN10" s="349"/>
      <c r="AO10" s="349"/>
      <c r="AP10" s="349"/>
      <c r="AQ10" s="349"/>
      <c r="AR10" s="349"/>
      <c r="AS10" s="349"/>
      <c r="AT10" s="349"/>
      <c r="AU10" s="349"/>
      <c r="AV10" s="349"/>
      <c r="AW10" s="349"/>
      <c r="AX10" s="349"/>
      <c r="AY10" s="349"/>
      <c r="AZ10" s="349"/>
      <c r="BA10" s="349"/>
      <c r="BB10" s="349"/>
      <c r="BC10" s="478"/>
      <c r="BD10" s="70"/>
    </row>
    <row r="11" spans="2:57" ht="5.15" customHeight="1" x14ac:dyDescent="0.2">
      <c r="B11" s="326"/>
      <c r="C11" s="349"/>
      <c r="D11" s="349"/>
      <c r="E11" s="349"/>
      <c r="F11" s="1255"/>
      <c r="G11" s="1255"/>
      <c r="H11" s="1255"/>
      <c r="I11" s="349"/>
      <c r="J11" s="349"/>
      <c r="K11" s="1255"/>
      <c r="L11" s="1255"/>
      <c r="M11" s="1255"/>
      <c r="N11" s="349"/>
      <c r="O11" s="349"/>
      <c r="P11" s="1255"/>
      <c r="Q11" s="1255"/>
      <c r="R11" s="1255"/>
      <c r="S11" s="349"/>
      <c r="T11" s="349"/>
      <c r="U11" s="319"/>
      <c r="V11" s="319"/>
      <c r="W11" s="319"/>
      <c r="X11" s="319"/>
      <c r="Y11" s="324"/>
      <c r="Z11" s="329"/>
      <c r="AA11" s="192"/>
      <c r="AB11" s="421"/>
      <c r="AC11" s="422"/>
      <c r="AD11" s="422"/>
      <c r="AE11" s="422"/>
      <c r="AF11" s="422"/>
      <c r="AG11" s="422"/>
      <c r="AH11" s="423"/>
      <c r="AI11" s="331"/>
      <c r="AJ11" s="477"/>
      <c r="AK11" s="349"/>
      <c r="AL11" s="349"/>
      <c r="AM11" s="349"/>
      <c r="AN11" s="349"/>
      <c r="AO11" s="349"/>
      <c r="AP11" s="349"/>
      <c r="AQ11" s="349"/>
      <c r="AR11" s="349"/>
      <c r="AS11" s="349"/>
      <c r="AT11" s="349"/>
      <c r="AU11" s="349"/>
      <c r="AV11" s="349"/>
      <c r="AW11" s="349"/>
      <c r="AX11" s="349"/>
      <c r="AY11" s="349"/>
      <c r="AZ11" s="349"/>
      <c r="BA11" s="349"/>
      <c r="BB11" s="349"/>
      <c r="BC11" s="478"/>
      <c r="BD11" s="70"/>
    </row>
    <row r="12" spans="2:57" ht="5.15" customHeight="1" x14ac:dyDescent="0.2">
      <c r="B12" s="326"/>
      <c r="C12" s="349"/>
      <c r="D12" s="349"/>
      <c r="E12" s="349"/>
      <c r="F12" s="1255"/>
      <c r="G12" s="1255"/>
      <c r="H12" s="1255"/>
      <c r="I12" s="349"/>
      <c r="J12" s="349"/>
      <c r="K12" s="1255"/>
      <c r="L12" s="1255"/>
      <c r="M12" s="1255"/>
      <c r="N12" s="349"/>
      <c r="O12" s="349"/>
      <c r="P12" s="1255"/>
      <c r="Q12" s="1255"/>
      <c r="R12" s="1255"/>
      <c r="S12" s="349"/>
      <c r="T12" s="349"/>
      <c r="U12" s="319"/>
      <c r="V12" s="319"/>
      <c r="W12" s="319"/>
      <c r="X12" s="319"/>
      <c r="Y12" s="319"/>
      <c r="Z12" s="319"/>
      <c r="AA12" s="322"/>
      <c r="AB12" s="421"/>
      <c r="AC12" s="422"/>
      <c r="AD12" s="422"/>
      <c r="AE12" s="422"/>
      <c r="AF12" s="422"/>
      <c r="AG12" s="422"/>
      <c r="AH12" s="423"/>
      <c r="AI12" s="331"/>
      <c r="AJ12" s="477"/>
      <c r="AK12" s="349"/>
      <c r="AL12" s="349"/>
      <c r="AM12" s="349"/>
      <c r="AN12" s="349"/>
      <c r="AO12" s="349"/>
      <c r="AP12" s="349"/>
      <c r="AQ12" s="349"/>
      <c r="AR12" s="349"/>
      <c r="AS12" s="349"/>
      <c r="AT12" s="349"/>
      <c r="AU12" s="349"/>
      <c r="AV12" s="349"/>
      <c r="AW12" s="349"/>
      <c r="AX12" s="349"/>
      <c r="AY12" s="349"/>
      <c r="AZ12" s="349"/>
      <c r="BA12" s="349"/>
      <c r="BB12" s="349"/>
      <c r="BC12" s="478"/>
      <c r="BD12" s="70"/>
    </row>
    <row r="13" spans="2:57" ht="5.15" customHeight="1" x14ac:dyDescent="0.2">
      <c r="B13" s="326"/>
      <c r="C13" s="349"/>
      <c r="D13" s="349"/>
      <c r="E13" s="349"/>
      <c r="F13" s="1255"/>
      <c r="G13" s="1255"/>
      <c r="H13" s="1255"/>
      <c r="I13" s="349"/>
      <c r="J13" s="349"/>
      <c r="K13" s="1255"/>
      <c r="L13" s="1255"/>
      <c r="M13" s="1255"/>
      <c r="N13" s="349"/>
      <c r="O13" s="349"/>
      <c r="P13" s="1255"/>
      <c r="Q13" s="1255"/>
      <c r="R13" s="1255"/>
      <c r="S13" s="349"/>
      <c r="T13" s="349"/>
      <c r="U13" s="319"/>
      <c r="V13" s="319"/>
      <c r="W13" s="319"/>
      <c r="X13" s="319"/>
      <c r="Y13" s="319"/>
      <c r="Z13" s="319"/>
      <c r="AA13" s="322"/>
      <c r="AB13" s="424"/>
      <c r="AC13" s="425"/>
      <c r="AD13" s="425"/>
      <c r="AE13" s="425"/>
      <c r="AF13" s="425"/>
      <c r="AG13" s="425"/>
      <c r="AH13" s="426"/>
      <c r="AI13" s="331"/>
      <c r="AJ13" s="477"/>
      <c r="AK13" s="349"/>
      <c r="AL13" s="349"/>
      <c r="AM13" s="349"/>
      <c r="AN13" s="349"/>
      <c r="AO13" s="349"/>
      <c r="AP13" s="349"/>
      <c r="AQ13" s="349"/>
      <c r="AR13" s="349"/>
      <c r="AS13" s="349"/>
      <c r="AT13" s="349"/>
      <c r="AU13" s="349"/>
      <c r="AV13" s="349"/>
      <c r="AW13" s="349"/>
      <c r="AX13" s="349"/>
      <c r="AY13" s="349"/>
      <c r="AZ13" s="349"/>
      <c r="BA13" s="349"/>
      <c r="BB13" s="349"/>
      <c r="BC13" s="478"/>
      <c r="BD13" s="70"/>
    </row>
    <row r="14" spans="2:57" ht="5.15" customHeight="1" x14ac:dyDescent="0.2">
      <c r="B14" s="326"/>
      <c r="C14" s="349"/>
      <c r="D14" s="349"/>
      <c r="E14" s="349"/>
      <c r="F14" s="1255"/>
      <c r="G14" s="1255"/>
      <c r="H14" s="1255"/>
      <c r="I14" s="349"/>
      <c r="J14" s="349"/>
      <c r="K14" s="1255"/>
      <c r="L14" s="1255"/>
      <c r="M14" s="1255"/>
      <c r="N14" s="349"/>
      <c r="O14" s="349"/>
      <c r="P14" s="1255"/>
      <c r="Q14" s="1255"/>
      <c r="R14" s="1255"/>
      <c r="S14" s="349"/>
      <c r="T14" s="349"/>
      <c r="U14" s="319"/>
      <c r="V14" s="319"/>
      <c r="W14" s="319"/>
      <c r="X14" s="319"/>
      <c r="Y14" s="319"/>
      <c r="Z14" s="319"/>
      <c r="AA14" s="322"/>
      <c r="AB14" s="466" t="s">
        <v>24</v>
      </c>
      <c r="AC14" s="467"/>
      <c r="AD14" s="467"/>
      <c r="AE14" s="467"/>
      <c r="AF14" s="467"/>
      <c r="AG14" s="467"/>
      <c r="AH14" s="468"/>
      <c r="AI14" s="331"/>
      <c r="AJ14" s="479"/>
      <c r="AK14" s="350"/>
      <c r="AL14" s="350"/>
      <c r="AM14" s="350"/>
      <c r="AN14" s="350"/>
      <c r="AO14" s="350"/>
      <c r="AP14" s="350"/>
      <c r="AQ14" s="350"/>
      <c r="AR14" s="350"/>
      <c r="AS14" s="350"/>
      <c r="AT14" s="350"/>
      <c r="AU14" s="350"/>
      <c r="AV14" s="350"/>
      <c r="AW14" s="350"/>
      <c r="AX14" s="350"/>
      <c r="AY14" s="350"/>
      <c r="AZ14" s="350"/>
      <c r="BA14" s="350"/>
      <c r="BB14" s="350"/>
      <c r="BC14" s="480"/>
      <c r="BD14" s="70"/>
    </row>
    <row r="15" spans="2:57" ht="5.15" customHeight="1" x14ac:dyDescent="0.2">
      <c r="B15" s="326"/>
      <c r="C15" s="321"/>
      <c r="D15" s="321"/>
      <c r="E15" s="321"/>
      <c r="F15" s="320"/>
      <c r="G15" s="320"/>
      <c r="H15" s="320"/>
      <c r="I15" s="320"/>
      <c r="J15" s="320"/>
      <c r="K15" s="320"/>
      <c r="L15" s="320"/>
      <c r="M15" s="320"/>
      <c r="N15" s="320"/>
      <c r="O15" s="320"/>
      <c r="P15" s="320"/>
      <c r="Q15" s="320"/>
      <c r="R15" s="320"/>
      <c r="S15" s="320"/>
      <c r="T15" s="179"/>
      <c r="V15" s="179"/>
      <c r="W15" s="179"/>
      <c r="X15" s="179"/>
      <c r="Y15" s="179"/>
      <c r="Z15" s="179"/>
      <c r="AA15" s="333"/>
      <c r="AB15" s="469"/>
      <c r="AC15" s="470"/>
      <c r="AD15" s="470"/>
      <c r="AE15" s="470"/>
      <c r="AF15" s="470"/>
      <c r="AG15" s="470"/>
      <c r="AH15" s="471"/>
      <c r="AI15" s="331"/>
      <c r="AJ15" s="466" t="s">
        <v>206</v>
      </c>
      <c r="AK15" s="467"/>
      <c r="AL15" s="467"/>
      <c r="AM15" s="468"/>
      <c r="AN15" s="481"/>
      <c r="AO15" s="482"/>
      <c r="AP15" s="482"/>
      <c r="AQ15" s="482"/>
      <c r="AR15" s="482"/>
      <c r="AS15" s="482"/>
      <c r="AT15" s="482"/>
      <c r="AU15" s="482"/>
      <c r="AV15" s="482"/>
      <c r="AW15" s="482"/>
      <c r="AX15" s="482"/>
      <c r="AY15" s="482"/>
      <c r="AZ15" s="482"/>
      <c r="BA15" s="482"/>
      <c r="BB15" s="482"/>
      <c r="BC15" s="483"/>
      <c r="BD15" s="325"/>
    </row>
    <row r="16" spans="2:57" ht="5.15" customHeight="1" x14ac:dyDescent="0.2">
      <c r="B16" s="326"/>
      <c r="C16" s="321"/>
      <c r="D16" s="321"/>
      <c r="E16" s="321"/>
      <c r="F16" s="320"/>
      <c r="G16" s="320"/>
      <c r="H16" s="320"/>
      <c r="I16" s="320"/>
      <c r="J16" s="320"/>
      <c r="K16" s="320"/>
      <c r="L16" s="320"/>
      <c r="M16" s="320"/>
      <c r="N16" s="320"/>
      <c r="O16" s="320"/>
      <c r="P16" s="320"/>
      <c r="Q16" s="320"/>
      <c r="R16" s="320"/>
      <c r="S16" s="320"/>
      <c r="T16" s="179"/>
      <c r="U16" s="179"/>
      <c r="V16" s="179"/>
      <c r="W16" s="179"/>
      <c r="X16" s="179"/>
      <c r="Y16" s="179"/>
      <c r="Z16" s="179"/>
      <c r="AA16" s="333"/>
      <c r="AB16" s="469"/>
      <c r="AC16" s="470"/>
      <c r="AD16" s="470"/>
      <c r="AE16" s="470"/>
      <c r="AF16" s="470"/>
      <c r="AG16" s="470"/>
      <c r="AH16" s="471"/>
      <c r="AI16" s="331"/>
      <c r="AJ16" s="469"/>
      <c r="AK16" s="470"/>
      <c r="AL16" s="470"/>
      <c r="AM16" s="471"/>
      <c r="AN16" s="484"/>
      <c r="AO16" s="485"/>
      <c r="AP16" s="485"/>
      <c r="AQ16" s="485"/>
      <c r="AR16" s="485"/>
      <c r="AS16" s="485"/>
      <c r="AT16" s="485"/>
      <c r="AU16" s="485"/>
      <c r="AV16" s="485"/>
      <c r="AW16" s="485"/>
      <c r="AX16" s="485"/>
      <c r="AY16" s="485"/>
      <c r="AZ16" s="485"/>
      <c r="BA16" s="485"/>
      <c r="BB16" s="485"/>
      <c r="BC16" s="486"/>
      <c r="BD16" s="325"/>
    </row>
    <row r="17" spans="2:56" ht="5.15" customHeight="1" x14ac:dyDescent="0.2">
      <c r="B17" s="326"/>
      <c r="C17" s="168"/>
      <c r="D17" s="168"/>
      <c r="E17" s="168"/>
      <c r="F17" s="168"/>
      <c r="G17" s="168"/>
      <c r="H17" s="168"/>
      <c r="I17" s="65"/>
      <c r="J17" s="65"/>
      <c r="K17" s="65"/>
      <c r="L17" s="65"/>
      <c r="M17" s="161"/>
      <c r="N17" s="161"/>
      <c r="O17" s="161"/>
      <c r="P17" s="161"/>
      <c r="Q17" s="161"/>
      <c r="R17" s="161"/>
      <c r="S17" s="161"/>
      <c r="T17" s="161"/>
      <c r="U17" s="179"/>
      <c r="V17" s="179"/>
      <c r="W17" s="179"/>
      <c r="X17" s="179"/>
      <c r="Y17" s="179"/>
      <c r="Z17" s="179"/>
      <c r="AA17" s="333"/>
      <c r="AB17" s="469"/>
      <c r="AC17" s="470"/>
      <c r="AD17" s="470"/>
      <c r="AE17" s="470"/>
      <c r="AF17" s="470"/>
      <c r="AG17" s="470"/>
      <c r="AH17" s="471"/>
      <c r="AI17" s="331"/>
      <c r="AJ17" s="469"/>
      <c r="AK17" s="470"/>
      <c r="AL17" s="470"/>
      <c r="AM17" s="471"/>
      <c r="AN17" s="484"/>
      <c r="AO17" s="485"/>
      <c r="AP17" s="485"/>
      <c r="AQ17" s="485"/>
      <c r="AR17" s="485"/>
      <c r="AS17" s="485"/>
      <c r="AT17" s="485"/>
      <c r="AU17" s="485"/>
      <c r="AV17" s="485"/>
      <c r="AW17" s="485"/>
      <c r="AX17" s="485"/>
      <c r="AY17" s="485"/>
      <c r="AZ17" s="485"/>
      <c r="BA17" s="485"/>
      <c r="BB17" s="485"/>
      <c r="BC17" s="486"/>
      <c r="BD17" s="325"/>
    </row>
    <row r="18" spans="2:56" ht="5.15" customHeight="1" x14ac:dyDescent="0.2">
      <c r="B18" s="326"/>
      <c r="C18" s="331"/>
      <c r="D18" s="331"/>
      <c r="E18" s="331"/>
      <c r="F18" s="331"/>
      <c r="G18" s="331"/>
      <c r="H18" s="331"/>
      <c r="I18" s="65"/>
      <c r="J18" s="65"/>
      <c r="K18" s="65"/>
      <c r="L18" s="65"/>
      <c r="M18" s="65"/>
      <c r="N18" s="65"/>
      <c r="O18" s="65"/>
      <c r="P18" s="65"/>
      <c r="Q18" s="65"/>
      <c r="R18" s="65"/>
      <c r="S18" s="65"/>
      <c r="T18" s="65"/>
      <c r="U18" s="65"/>
      <c r="V18" s="65"/>
      <c r="W18" s="65"/>
      <c r="X18" s="65"/>
      <c r="Y18" s="65"/>
      <c r="Z18" s="65"/>
      <c r="AA18" s="192"/>
      <c r="AB18" s="469"/>
      <c r="AC18" s="470"/>
      <c r="AD18" s="470"/>
      <c r="AE18" s="470"/>
      <c r="AF18" s="470"/>
      <c r="AG18" s="470"/>
      <c r="AH18" s="471"/>
      <c r="AI18" s="331"/>
      <c r="AJ18" s="469"/>
      <c r="AK18" s="470"/>
      <c r="AL18" s="470"/>
      <c r="AM18" s="471"/>
      <c r="AN18" s="484"/>
      <c r="AO18" s="485"/>
      <c r="AP18" s="485"/>
      <c r="AQ18" s="485"/>
      <c r="AR18" s="485"/>
      <c r="AS18" s="485"/>
      <c r="AT18" s="485"/>
      <c r="AU18" s="485"/>
      <c r="AV18" s="485"/>
      <c r="AW18" s="485"/>
      <c r="AX18" s="485"/>
      <c r="AY18" s="485"/>
      <c r="AZ18" s="485"/>
      <c r="BA18" s="485"/>
      <c r="BB18" s="485"/>
      <c r="BC18" s="486"/>
      <c r="BD18" s="325"/>
    </row>
    <row r="19" spans="2:56" ht="5.15" customHeight="1" x14ac:dyDescent="0.2">
      <c r="B19" s="326"/>
      <c r="C19" s="331"/>
      <c r="D19" s="331"/>
      <c r="E19" s="331"/>
      <c r="F19" s="331"/>
      <c r="G19" s="331"/>
      <c r="H19" s="331"/>
      <c r="I19" s="65"/>
      <c r="J19" s="65"/>
      <c r="K19" s="65"/>
      <c r="L19" s="65"/>
      <c r="M19" s="65"/>
      <c r="N19" s="65"/>
      <c r="O19" s="65"/>
      <c r="P19" s="65"/>
      <c r="Q19" s="65"/>
      <c r="R19" s="65"/>
      <c r="S19" s="65"/>
      <c r="T19" s="65"/>
      <c r="U19" s="65"/>
      <c r="V19" s="65"/>
      <c r="W19" s="65"/>
      <c r="X19" s="65"/>
      <c r="Y19" s="65"/>
      <c r="Z19" s="65"/>
      <c r="AA19" s="192"/>
      <c r="AB19" s="469"/>
      <c r="AC19" s="470"/>
      <c r="AD19" s="470"/>
      <c r="AE19" s="470"/>
      <c r="AF19" s="470"/>
      <c r="AG19" s="470"/>
      <c r="AH19" s="471"/>
      <c r="AI19" s="331"/>
      <c r="AJ19" s="472"/>
      <c r="AK19" s="473"/>
      <c r="AL19" s="473"/>
      <c r="AM19" s="474"/>
      <c r="AN19" s="487"/>
      <c r="AO19" s="488"/>
      <c r="AP19" s="488"/>
      <c r="AQ19" s="488"/>
      <c r="AR19" s="488"/>
      <c r="AS19" s="488"/>
      <c r="AT19" s="488"/>
      <c r="AU19" s="488"/>
      <c r="AV19" s="488"/>
      <c r="AW19" s="488"/>
      <c r="AX19" s="488"/>
      <c r="AY19" s="488"/>
      <c r="AZ19" s="488"/>
      <c r="BA19" s="488"/>
      <c r="BB19" s="488"/>
      <c r="BC19" s="489"/>
      <c r="BD19" s="325"/>
    </row>
    <row r="20" spans="2:56" ht="5.15" customHeight="1" x14ac:dyDescent="0.2">
      <c r="B20" s="326"/>
      <c r="C20" s="1074" t="s">
        <v>140</v>
      </c>
      <c r="D20" s="1075"/>
      <c r="E20" s="1075"/>
      <c r="F20" s="1075"/>
      <c r="G20" s="1075"/>
      <c r="H20" s="1076"/>
      <c r="I20" s="177"/>
      <c r="J20" s="3"/>
      <c r="K20" s="376" t="s">
        <v>139</v>
      </c>
      <c r="L20" s="376"/>
      <c r="M20" s="376"/>
      <c r="N20" s="177"/>
      <c r="O20" s="984" t="s">
        <v>141</v>
      </c>
      <c r="P20" s="984"/>
      <c r="Q20" s="984"/>
      <c r="R20" s="984"/>
      <c r="S20" s="984"/>
      <c r="T20" s="984"/>
      <c r="U20" s="984"/>
      <c r="V20" s="984"/>
      <c r="W20" s="984"/>
      <c r="X20" s="984"/>
      <c r="Y20" s="985"/>
      <c r="Z20" s="65"/>
      <c r="AA20" s="65"/>
      <c r="AB20" s="469"/>
      <c r="AC20" s="470"/>
      <c r="AD20" s="470"/>
      <c r="AE20" s="470"/>
      <c r="AF20" s="470"/>
      <c r="AG20" s="470"/>
      <c r="AH20" s="471"/>
      <c r="AI20" s="330"/>
      <c r="AJ20" s="375" t="s">
        <v>23</v>
      </c>
      <c r="AK20" s="376"/>
      <c r="AL20" s="376"/>
      <c r="AM20" s="377"/>
      <c r="AN20" s="375" t="s">
        <v>15</v>
      </c>
      <c r="AO20" s="983"/>
      <c r="AP20" s="983"/>
      <c r="AQ20" s="983"/>
      <c r="AR20" s="983"/>
      <c r="AS20" s="376" t="s">
        <v>30</v>
      </c>
      <c r="AT20" s="983"/>
      <c r="AU20" s="983"/>
      <c r="AV20" s="983"/>
      <c r="AW20" s="983"/>
      <c r="AX20" s="376" t="s">
        <v>30</v>
      </c>
      <c r="AY20" s="983"/>
      <c r="AZ20" s="983"/>
      <c r="BA20" s="983"/>
      <c r="BB20" s="983"/>
      <c r="BC20" s="377" t="s">
        <v>16</v>
      </c>
      <c r="BD20" s="332"/>
    </row>
    <row r="21" spans="2:56" ht="9.75" customHeight="1" x14ac:dyDescent="0.2">
      <c r="B21" s="326"/>
      <c r="C21" s="1077"/>
      <c r="D21" s="1078"/>
      <c r="E21" s="1078"/>
      <c r="F21" s="1078"/>
      <c r="G21" s="1078"/>
      <c r="H21" s="1079"/>
      <c r="I21" s="65"/>
      <c r="J21" s="182" t="s">
        <v>144</v>
      </c>
      <c r="K21" s="379"/>
      <c r="L21" s="379"/>
      <c r="M21" s="379"/>
      <c r="N21" s="328"/>
      <c r="O21" s="986"/>
      <c r="P21" s="986"/>
      <c r="Q21" s="986"/>
      <c r="R21" s="986"/>
      <c r="S21" s="986"/>
      <c r="T21" s="986"/>
      <c r="U21" s="986"/>
      <c r="V21" s="986"/>
      <c r="W21" s="986"/>
      <c r="X21" s="986"/>
      <c r="Y21" s="987"/>
      <c r="Z21" s="65"/>
      <c r="AA21" s="65"/>
      <c r="AB21" s="469"/>
      <c r="AC21" s="470"/>
      <c r="AD21" s="470"/>
      <c r="AE21" s="470"/>
      <c r="AF21" s="470"/>
      <c r="AG21" s="470"/>
      <c r="AH21" s="471"/>
      <c r="AI21" s="330"/>
      <c r="AJ21" s="378"/>
      <c r="AK21" s="379"/>
      <c r="AL21" s="379"/>
      <c r="AM21" s="380"/>
      <c r="AN21" s="378"/>
      <c r="AO21" s="392"/>
      <c r="AP21" s="392"/>
      <c r="AQ21" s="392"/>
      <c r="AR21" s="392"/>
      <c r="AS21" s="379"/>
      <c r="AT21" s="392"/>
      <c r="AU21" s="392"/>
      <c r="AV21" s="392"/>
      <c r="AW21" s="392"/>
      <c r="AX21" s="379"/>
      <c r="AY21" s="392"/>
      <c r="AZ21" s="392"/>
      <c r="BA21" s="392"/>
      <c r="BB21" s="392"/>
      <c r="BC21" s="380"/>
      <c r="BD21" s="332"/>
    </row>
    <row r="22" spans="2:56" ht="5.15" customHeight="1" x14ac:dyDescent="0.2">
      <c r="B22" s="326"/>
      <c r="C22" s="1080"/>
      <c r="D22" s="1081"/>
      <c r="E22" s="1081"/>
      <c r="F22" s="1081"/>
      <c r="G22" s="1081"/>
      <c r="H22" s="1082"/>
      <c r="I22" s="178"/>
      <c r="J22" s="7"/>
      <c r="K22" s="382"/>
      <c r="L22" s="382"/>
      <c r="M22" s="382"/>
      <c r="N22" s="178"/>
      <c r="O22" s="988"/>
      <c r="P22" s="988"/>
      <c r="Q22" s="988"/>
      <c r="R22" s="988"/>
      <c r="S22" s="988"/>
      <c r="T22" s="988"/>
      <c r="U22" s="988"/>
      <c r="V22" s="988"/>
      <c r="W22" s="988"/>
      <c r="X22" s="988"/>
      <c r="Y22" s="989"/>
      <c r="Z22" s="65"/>
      <c r="AA22" s="65"/>
      <c r="AB22" s="472"/>
      <c r="AC22" s="473"/>
      <c r="AD22" s="473"/>
      <c r="AE22" s="473"/>
      <c r="AF22" s="473"/>
      <c r="AG22" s="473"/>
      <c r="AH22" s="474"/>
      <c r="AI22" s="330"/>
      <c r="AJ22" s="381"/>
      <c r="AK22" s="382"/>
      <c r="AL22" s="382"/>
      <c r="AM22" s="383"/>
      <c r="AN22" s="381"/>
      <c r="AO22" s="395"/>
      <c r="AP22" s="395"/>
      <c r="AQ22" s="395"/>
      <c r="AR22" s="395"/>
      <c r="AS22" s="382"/>
      <c r="AT22" s="395"/>
      <c r="AU22" s="395"/>
      <c r="AV22" s="395"/>
      <c r="AW22" s="395"/>
      <c r="AX22" s="382"/>
      <c r="AY22" s="395"/>
      <c r="AZ22" s="395"/>
      <c r="BA22" s="395"/>
      <c r="BB22" s="395"/>
      <c r="BC22" s="383"/>
      <c r="BD22" s="332"/>
    </row>
    <row r="23" spans="2:56" ht="5.15" customHeight="1" x14ac:dyDescent="0.2">
      <c r="B23" s="244"/>
      <c r="C23" s="252"/>
      <c r="D23" s="252"/>
      <c r="E23" s="252"/>
      <c r="F23" s="252"/>
      <c r="G23" s="252"/>
      <c r="H23" s="252"/>
      <c r="I23" s="147"/>
      <c r="J23" s="147"/>
      <c r="K23" s="147"/>
      <c r="L23" s="147"/>
      <c r="M23" s="147"/>
      <c r="N23" s="147"/>
      <c r="O23" s="147"/>
      <c r="P23" s="147"/>
      <c r="Q23" s="147"/>
      <c r="R23" s="147"/>
      <c r="S23" s="147"/>
      <c r="T23" s="147"/>
      <c r="U23" s="147"/>
      <c r="V23" s="147"/>
      <c r="W23" s="147"/>
      <c r="X23" s="147"/>
      <c r="Y23" s="147"/>
      <c r="Z23" s="147"/>
      <c r="AA23" s="147"/>
      <c r="AB23" s="147"/>
      <c r="AC23" s="250"/>
      <c r="AD23" s="250"/>
      <c r="AE23" s="250"/>
      <c r="AF23" s="250"/>
      <c r="AG23" s="250"/>
      <c r="AH23" s="250"/>
      <c r="AI23" s="330"/>
      <c r="AJ23" s="248"/>
      <c r="AK23" s="248"/>
      <c r="AL23" s="248"/>
      <c r="AM23" s="248"/>
      <c r="AN23" s="248"/>
      <c r="AO23" s="151"/>
      <c r="AP23" s="151"/>
      <c r="AQ23" s="151"/>
      <c r="AR23" s="151"/>
      <c r="AS23" s="254"/>
      <c r="AT23" s="151"/>
      <c r="AU23" s="151"/>
      <c r="AV23" s="151"/>
      <c r="AW23" s="151"/>
      <c r="AX23" s="254"/>
      <c r="AY23" s="151"/>
      <c r="AZ23" s="151"/>
      <c r="BA23" s="151"/>
      <c r="BB23" s="151"/>
      <c r="BC23" s="248"/>
      <c r="BD23" s="152"/>
    </row>
    <row r="24" spans="2:56" ht="5.15" customHeight="1" x14ac:dyDescent="0.2">
      <c r="B24" s="244"/>
      <c r="C24" s="618" t="s">
        <v>2</v>
      </c>
      <c r="D24" s="348"/>
      <c r="E24" s="348"/>
      <c r="F24" s="348"/>
      <c r="G24" s="348"/>
      <c r="H24" s="476"/>
      <c r="I24" s="618" t="s">
        <v>0</v>
      </c>
      <c r="J24" s="348"/>
      <c r="K24" s="348"/>
      <c r="L24" s="1015"/>
      <c r="M24" s="1338" t="s">
        <v>159</v>
      </c>
      <c r="N24" s="1339"/>
      <c r="O24" s="1339"/>
      <c r="P24" s="1339"/>
      <c r="Q24" s="1339"/>
      <c r="R24" s="1339"/>
      <c r="S24" s="1339"/>
      <c r="T24" s="1339"/>
      <c r="U24" s="1339"/>
      <c r="V24" s="1339"/>
      <c r="W24" s="1339"/>
      <c r="X24" s="1339"/>
      <c r="Y24" s="1339"/>
      <c r="Z24" s="1339"/>
      <c r="AA24" s="1340"/>
      <c r="AB24" s="147"/>
      <c r="AC24" s="234"/>
      <c r="AD24" s="234"/>
      <c r="AE24" s="519" t="s">
        <v>209</v>
      </c>
      <c r="AF24" s="520"/>
      <c r="AG24" s="520"/>
      <c r="AH24" s="520"/>
      <c r="AI24" s="520"/>
      <c r="AJ24" s="520"/>
      <c r="AK24" s="520"/>
      <c r="AL24" s="520"/>
      <c r="AM24" s="520"/>
      <c r="AN24" s="520"/>
      <c r="AO24" s="521"/>
      <c r="AP24" s="1260">
        <v>590000</v>
      </c>
      <c r="AQ24" s="1261"/>
      <c r="AR24" s="1261"/>
      <c r="AS24" s="1261"/>
      <c r="AT24" s="1261"/>
      <c r="AU24" s="1261"/>
      <c r="AV24" s="1261"/>
      <c r="AW24" s="1262"/>
      <c r="AX24" s="477" t="s">
        <v>13</v>
      </c>
      <c r="AY24" s="349"/>
      <c r="AZ24" s="151"/>
      <c r="BA24" s="151"/>
      <c r="BB24" s="151"/>
      <c r="BC24" s="248"/>
      <c r="BD24" s="152"/>
    </row>
    <row r="25" spans="2:56" ht="5.15" customHeight="1" x14ac:dyDescent="0.2">
      <c r="B25" s="244"/>
      <c r="C25" s="477"/>
      <c r="D25" s="349"/>
      <c r="E25" s="349"/>
      <c r="F25" s="349"/>
      <c r="G25" s="349"/>
      <c r="H25" s="478"/>
      <c r="I25" s="477"/>
      <c r="J25" s="349"/>
      <c r="K25" s="349"/>
      <c r="L25" s="1016"/>
      <c r="M25" s="1341"/>
      <c r="N25" s="1342"/>
      <c r="O25" s="1342"/>
      <c r="P25" s="1342"/>
      <c r="Q25" s="1342"/>
      <c r="R25" s="1342"/>
      <c r="S25" s="1342"/>
      <c r="T25" s="1342"/>
      <c r="U25" s="1342"/>
      <c r="V25" s="1342"/>
      <c r="W25" s="1342"/>
      <c r="X25" s="1342"/>
      <c r="Y25" s="1342"/>
      <c r="Z25" s="1342"/>
      <c r="AA25" s="1343"/>
      <c r="AB25" s="147"/>
      <c r="AC25" s="234"/>
      <c r="AD25" s="234"/>
      <c r="AE25" s="522"/>
      <c r="AF25" s="523"/>
      <c r="AG25" s="523"/>
      <c r="AH25" s="523"/>
      <c r="AI25" s="523"/>
      <c r="AJ25" s="523"/>
      <c r="AK25" s="523"/>
      <c r="AL25" s="523"/>
      <c r="AM25" s="523"/>
      <c r="AN25" s="523"/>
      <c r="AO25" s="524"/>
      <c r="AP25" s="1263"/>
      <c r="AQ25" s="1264"/>
      <c r="AR25" s="1264"/>
      <c r="AS25" s="1264"/>
      <c r="AT25" s="1264"/>
      <c r="AU25" s="1264"/>
      <c r="AV25" s="1264"/>
      <c r="AW25" s="1265"/>
      <c r="AX25" s="477"/>
      <c r="AY25" s="349"/>
      <c r="AZ25" s="151"/>
      <c r="BA25" s="151"/>
      <c r="BB25" s="151"/>
      <c r="BC25" s="248"/>
      <c r="BD25" s="152"/>
    </row>
    <row r="26" spans="2:56" ht="4.5" customHeight="1" x14ac:dyDescent="0.2">
      <c r="B26" s="244"/>
      <c r="C26" s="477"/>
      <c r="D26" s="349"/>
      <c r="E26" s="349"/>
      <c r="F26" s="349"/>
      <c r="G26" s="349"/>
      <c r="H26" s="478"/>
      <c r="I26" s="477"/>
      <c r="J26" s="349"/>
      <c r="K26" s="349"/>
      <c r="L26" s="1016"/>
      <c r="M26" s="1341"/>
      <c r="N26" s="1342"/>
      <c r="O26" s="1342"/>
      <c r="P26" s="1342"/>
      <c r="Q26" s="1342"/>
      <c r="R26" s="1342"/>
      <c r="S26" s="1342"/>
      <c r="T26" s="1342"/>
      <c r="U26" s="1342"/>
      <c r="V26" s="1342"/>
      <c r="W26" s="1342"/>
      <c r="X26" s="1342"/>
      <c r="Y26" s="1342"/>
      <c r="Z26" s="1342"/>
      <c r="AA26" s="1343"/>
      <c r="AB26" s="161"/>
      <c r="AC26" s="234"/>
      <c r="AD26" s="234"/>
      <c r="AE26" s="522"/>
      <c r="AF26" s="523"/>
      <c r="AG26" s="523"/>
      <c r="AH26" s="523"/>
      <c r="AI26" s="523"/>
      <c r="AJ26" s="523"/>
      <c r="AK26" s="523"/>
      <c r="AL26" s="523"/>
      <c r="AM26" s="523"/>
      <c r="AN26" s="523"/>
      <c r="AO26" s="524"/>
      <c r="AP26" s="1263"/>
      <c r="AQ26" s="1264"/>
      <c r="AR26" s="1264"/>
      <c r="AS26" s="1264"/>
      <c r="AT26" s="1264"/>
      <c r="AU26" s="1264"/>
      <c r="AV26" s="1264"/>
      <c r="AW26" s="1265"/>
      <c r="AX26" s="477"/>
      <c r="AY26" s="349"/>
      <c r="AZ26" s="151"/>
      <c r="BA26" s="151"/>
      <c r="BB26" s="151"/>
      <c r="BC26" s="248"/>
      <c r="BD26" s="152"/>
    </row>
    <row r="27" spans="2:56" ht="5.15" customHeight="1" x14ac:dyDescent="0.2">
      <c r="B27" s="244"/>
      <c r="C27" s="477" t="s">
        <v>3</v>
      </c>
      <c r="D27" s="349"/>
      <c r="E27" s="349"/>
      <c r="F27" s="349"/>
      <c r="G27" s="349"/>
      <c r="H27" s="478"/>
      <c r="I27" s="477"/>
      <c r="J27" s="349"/>
      <c r="K27" s="349"/>
      <c r="L27" s="1016"/>
      <c r="M27" s="1341"/>
      <c r="N27" s="1342"/>
      <c r="O27" s="1342"/>
      <c r="P27" s="1342"/>
      <c r="Q27" s="1342"/>
      <c r="R27" s="1342"/>
      <c r="S27" s="1342"/>
      <c r="T27" s="1342"/>
      <c r="U27" s="1342"/>
      <c r="V27" s="1342"/>
      <c r="W27" s="1342"/>
      <c r="X27" s="1342"/>
      <c r="Y27" s="1342"/>
      <c r="Z27" s="1342"/>
      <c r="AA27" s="1343"/>
      <c r="AB27" s="161"/>
      <c r="AC27" s="234"/>
      <c r="AD27" s="234"/>
      <c r="AE27" s="522"/>
      <c r="AF27" s="523"/>
      <c r="AG27" s="523"/>
      <c r="AH27" s="523"/>
      <c r="AI27" s="523"/>
      <c r="AJ27" s="523"/>
      <c r="AK27" s="523"/>
      <c r="AL27" s="523"/>
      <c r="AM27" s="523"/>
      <c r="AN27" s="523"/>
      <c r="AO27" s="524"/>
      <c r="AP27" s="1263"/>
      <c r="AQ27" s="1264"/>
      <c r="AR27" s="1264"/>
      <c r="AS27" s="1264"/>
      <c r="AT27" s="1264"/>
      <c r="AU27" s="1264"/>
      <c r="AV27" s="1264"/>
      <c r="AW27" s="1265"/>
      <c r="AX27" s="477"/>
      <c r="AY27" s="349"/>
      <c r="AZ27" s="151"/>
      <c r="BA27" s="151"/>
      <c r="BB27" s="151"/>
      <c r="BC27" s="248"/>
      <c r="BD27" s="152"/>
    </row>
    <row r="28" spans="2:56" ht="4.5" customHeight="1" x14ac:dyDescent="0.2">
      <c r="B28" s="244"/>
      <c r="C28" s="477"/>
      <c r="D28" s="349"/>
      <c r="E28" s="349"/>
      <c r="F28" s="349"/>
      <c r="G28" s="349"/>
      <c r="H28" s="478"/>
      <c r="I28" s="477"/>
      <c r="J28" s="349"/>
      <c r="K28" s="349"/>
      <c r="L28" s="1016"/>
      <c r="M28" s="1341"/>
      <c r="N28" s="1342"/>
      <c r="O28" s="1342"/>
      <c r="P28" s="1342"/>
      <c r="Q28" s="1342"/>
      <c r="R28" s="1342"/>
      <c r="S28" s="1342"/>
      <c r="T28" s="1342"/>
      <c r="U28" s="1342"/>
      <c r="V28" s="1342"/>
      <c r="W28" s="1342"/>
      <c r="X28" s="1342"/>
      <c r="Y28" s="1342"/>
      <c r="Z28" s="1342"/>
      <c r="AA28" s="1343"/>
      <c r="AB28" s="161"/>
      <c r="AC28" s="234"/>
      <c r="AD28" s="234"/>
      <c r="AE28" s="522"/>
      <c r="AF28" s="523"/>
      <c r="AG28" s="523"/>
      <c r="AH28" s="523"/>
      <c r="AI28" s="523"/>
      <c r="AJ28" s="523"/>
      <c r="AK28" s="523"/>
      <c r="AL28" s="523"/>
      <c r="AM28" s="523"/>
      <c r="AN28" s="523"/>
      <c r="AO28" s="524"/>
      <c r="AP28" s="1263"/>
      <c r="AQ28" s="1264"/>
      <c r="AR28" s="1264"/>
      <c r="AS28" s="1264"/>
      <c r="AT28" s="1264"/>
      <c r="AU28" s="1264"/>
      <c r="AV28" s="1264"/>
      <c r="AW28" s="1265"/>
      <c r="AX28" s="477"/>
      <c r="AY28" s="349"/>
      <c r="AZ28" s="151"/>
      <c r="BA28" s="151"/>
      <c r="BB28" s="151"/>
      <c r="BC28" s="248"/>
      <c r="BD28" s="152"/>
    </row>
    <row r="29" spans="2:56" ht="5.15" customHeight="1" x14ac:dyDescent="0.2">
      <c r="B29" s="244"/>
      <c r="C29" s="479"/>
      <c r="D29" s="350"/>
      <c r="E29" s="350"/>
      <c r="F29" s="350"/>
      <c r="G29" s="350"/>
      <c r="H29" s="480"/>
      <c r="I29" s="479"/>
      <c r="J29" s="350"/>
      <c r="K29" s="350"/>
      <c r="L29" s="1017"/>
      <c r="M29" s="1344"/>
      <c r="N29" s="1345"/>
      <c r="O29" s="1345"/>
      <c r="P29" s="1345"/>
      <c r="Q29" s="1345"/>
      <c r="R29" s="1345"/>
      <c r="S29" s="1345"/>
      <c r="T29" s="1345"/>
      <c r="U29" s="1345"/>
      <c r="V29" s="1345"/>
      <c r="W29" s="1345"/>
      <c r="X29" s="1345"/>
      <c r="Y29" s="1345"/>
      <c r="Z29" s="1345"/>
      <c r="AA29" s="1346"/>
      <c r="AB29" s="162"/>
      <c r="AC29" s="162"/>
      <c r="AD29" s="234"/>
      <c r="AE29" s="525"/>
      <c r="AF29" s="526"/>
      <c r="AG29" s="526"/>
      <c r="AH29" s="526"/>
      <c r="AI29" s="526"/>
      <c r="AJ29" s="526"/>
      <c r="AK29" s="526"/>
      <c r="AL29" s="526"/>
      <c r="AM29" s="526"/>
      <c r="AN29" s="526"/>
      <c r="AO29" s="527"/>
      <c r="AP29" s="1266"/>
      <c r="AQ29" s="1267"/>
      <c r="AR29" s="1267"/>
      <c r="AS29" s="1267"/>
      <c r="AT29" s="1267"/>
      <c r="AU29" s="1267"/>
      <c r="AV29" s="1267"/>
      <c r="AW29" s="1268"/>
      <c r="AX29" s="477"/>
      <c r="AY29" s="349"/>
      <c r="AZ29" s="151"/>
      <c r="BA29" s="151"/>
      <c r="BB29" s="151"/>
      <c r="BC29" s="248"/>
      <c r="BD29" s="152"/>
    </row>
    <row r="30" spans="2:56" ht="5.15" customHeight="1" x14ac:dyDescent="0.2">
      <c r="B30" s="244"/>
      <c r="C30" s="375" t="s">
        <v>4</v>
      </c>
      <c r="D30" s="376"/>
      <c r="E30" s="376"/>
      <c r="F30" s="376"/>
      <c r="G30" s="376"/>
      <c r="H30" s="377"/>
      <c r="I30" s="1331" t="s">
        <v>158</v>
      </c>
      <c r="J30" s="1332"/>
      <c r="K30" s="1332"/>
      <c r="L30" s="1332"/>
      <c r="M30" s="1332"/>
      <c r="N30" s="1332"/>
      <c r="O30" s="1332"/>
      <c r="P30" s="1332"/>
      <c r="Q30" s="1332"/>
      <c r="R30" s="1332"/>
      <c r="S30" s="1332"/>
      <c r="T30" s="1332"/>
      <c r="U30" s="1332"/>
      <c r="V30" s="1332"/>
      <c r="W30" s="1332"/>
      <c r="X30" s="1332"/>
      <c r="Y30" s="1332"/>
      <c r="Z30" s="1332"/>
      <c r="AA30" s="1333"/>
      <c r="AB30" s="162"/>
      <c r="AC30" s="162"/>
      <c r="AD30" s="234"/>
      <c r="AE30" s="375" t="s">
        <v>92</v>
      </c>
      <c r="AF30" s="376"/>
      <c r="AG30" s="376"/>
      <c r="AH30" s="376"/>
      <c r="AI30" s="376"/>
      <c r="AJ30" s="376"/>
      <c r="AK30" s="376"/>
      <c r="AL30" s="376"/>
      <c r="AM30" s="376"/>
      <c r="AN30" s="376"/>
      <c r="AO30" s="376"/>
      <c r="AP30" s="376"/>
      <c r="AQ30" s="376"/>
      <c r="AR30" s="377"/>
      <c r="AS30" s="1260">
        <v>23</v>
      </c>
      <c r="AT30" s="1261"/>
      <c r="AU30" s="1261"/>
      <c r="AV30" s="1261"/>
      <c r="AW30" s="1262"/>
      <c r="AX30" s="477" t="s">
        <v>8</v>
      </c>
      <c r="AY30" s="349"/>
      <c r="AZ30" s="151"/>
      <c r="BA30" s="151"/>
      <c r="BB30" s="151"/>
      <c r="BC30" s="248"/>
      <c r="BD30" s="152"/>
    </row>
    <row r="31" spans="2:56" ht="4.5" customHeight="1" x14ac:dyDescent="0.2">
      <c r="B31" s="244"/>
      <c r="C31" s="378"/>
      <c r="D31" s="379"/>
      <c r="E31" s="379"/>
      <c r="F31" s="379"/>
      <c r="G31" s="379"/>
      <c r="H31" s="380"/>
      <c r="I31" s="1334"/>
      <c r="J31" s="1255"/>
      <c r="K31" s="1255"/>
      <c r="L31" s="1255"/>
      <c r="M31" s="1255"/>
      <c r="N31" s="1255"/>
      <c r="O31" s="1255"/>
      <c r="P31" s="1255"/>
      <c r="Q31" s="1255"/>
      <c r="R31" s="1255"/>
      <c r="S31" s="1255"/>
      <c r="T31" s="1255"/>
      <c r="U31" s="1255"/>
      <c r="V31" s="1255"/>
      <c r="W31" s="1255"/>
      <c r="X31" s="1255"/>
      <c r="Y31" s="1255"/>
      <c r="Z31" s="1255"/>
      <c r="AA31" s="1335"/>
      <c r="AB31" s="162"/>
      <c r="AC31" s="162"/>
      <c r="AD31" s="234"/>
      <c r="AE31" s="378"/>
      <c r="AF31" s="379"/>
      <c r="AG31" s="379"/>
      <c r="AH31" s="379"/>
      <c r="AI31" s="379"/>
      <c r="AJ31" s="379"/>
      <c r="AK31" s="379"/>
      <c r="AL31" s="379"/>
      <c r="AM31" s="379"/>
      <c r="AN31" s="379"/>
      <c r="AO31" s="379"/>
      <c r="AP31" s="379"/>
      <c r="AQ31" s="379"/>
      <c r="AR31" s="380"/>
      <c r="AS31" s="1263"/>
      <c r="AT31" s="1264"/>
      <c r="AU31" s="1264"/>
      <c r="AV31" s="1264"/>
      <c r="AW31" s="1265"/>
      <c r="AX31" s="477"/>
      <c r="AY31" s="349"/>
      <c r="AZ31" s="151"/>
      <c r="BA31" s="151"/>
      <c r="BB31" s="151"/>
      <c r="BC31" s="248"/>
      <c r="BD31" s="152"/>
    </row>
    <row r="32" spans="2:56" ht="5.15" customHeight="1" x14ac:dyDescent="0.2">
      <c r="B32" s="244"/>
      <c r="C32" s="378"/>
      <c r="D32" s="379"/>
      <c r="E32" s="379"/>
      <c r="F32" s="379"/>
      <c r="G32" s="379"/>
      <c r="H32" s="380"/>
      <c r="I32" s="1334"/>
      <c r="J32" s="1255"/>
      <c r="K32" s="1255"/>
      <c r="L32" s="1255"/>
      <c r="M32" s="1255"/>
      <c r="N32" s="1255"/>
      <c r="O32" s="1255"/>
      <c r="P32" s="1255"/>
      <c r="Q32" s="1255"/>
      <c r="R32" s="1255"/>
      <c r="S32" s="1255"/>
      <c r="T32" s="1255"/>
      <c r="U32" s="1255"/>
      <c r="V32" s="1255"/>
      <c r="W32" s="1255"/>
      <c r="X32" s="1255"/>
      <c r="Y32" s="1255"/>
      <c r="Z32" s="1255"/>
      <c r="AA32" s="1335"/>
      <c r="AB32" s="162"/>
      <c r="AC32" s="162"/>
      <c r="AD32" s="234"/>
      <c r="AE32" s="378"/>
      <c r="AF32" s="379"/>
      <c r="AG32" s="379"/>
      <c r="AH32" s="379"/>
      <c r="AI32" s="379"/>
      <c r="AJ32" s="379"/>
      <c r="AK32" s="379"/>
      <c r="AL32" s="379"/>
      <c r="AM32" s="379"/>
      <c r="AN32" s="379"/>
      <c r="AO32" s="379"/>
      <c r="AP32" s="379"/>
      <c r="AQ32" s="379"/>
      <c r="AR32" s="380"/>
      <c r="AS32" s="1263"/>
      <c r="AT32" s="1264"/>
      <c r="AU32" s="1264"/>
      <c r="AV32" s="1264"/>
      <c r="AW32" s="1265"/>
      <c r="AX32" s="477"/>
      <c r="AY32" s="349"/>
      <c r="AZ32" s="151"/>
      <c r="BA32" s="151"/>
      <c r="BB32" s="151"/>
      <c r="BC32" s="248"/>
      <c r="BD32" s="152"/>
    </row>
    <row r="33" spans="2:100" ht="5.15" customHeight="1" x14ac:dyDescent="0.2">
      <c r="B33" s="244"/>
      <c r="C33" s="378"/>
      <c r="D33" s="379"/>
      <c r="E33" s="379"/>
      <c r="F33" s="379"/>
      <c r="G33" s="379"/>
      <c r="H33" s="380"/>
      <c r="I33" s="1334"/>
      <c r="J33" s="1255"/>
      <c r="K33" s="1255"/>
      <c r="L33" s="1255"/>
      <c r="M33" s="1255"/>
      <c r="N33" s="1255"/>
      <c r="O33" s="1255"/>
      <c r="P33" s="1255"/>
      <c r="Q33" s="1255"/>
      <c r="R33" s="1255"/>
      <c r="S33" s="1255"/>
      <c r="T33" s="1255"/>
      <c r="U33" s="1255"/>
      <c r="V33" s="1255"/>
      <c r="W33" s="1255"/>
      <c r="X33" s="1255"/>
      <c r="Y33" s="1255"/>
      <c r="Z33" s="1255"/>
      <c r="AA33" s="1335"/>
      <c r="AB33" s="162"/>
      <c r="AC33" s="162"/>
      <c r="AD33" s="234"/>
      <c r="AE33" s="378" t="s">
        <v>83</v>
      </c>
      <c r="AF33" s="379"/>
      <c r="AG33" s="379"/>
      <c r="AH33" s="379"/>
      <c r="AI33" s="379"/>
      <c r="AJ33" s="379"/>
      <c r="AK33" s="379"/>
      <c r="AL33" s="379"/>
      <c r="AM33" s="379"/>
      <c r="AN33" s="379"/>
      <c r="AO33" s="379"/>
      <c r="AP33" s="379"/>
      <c r="AQ33" s="379"/>
      <c r="AR33" s="380"/>
      <c r="AS33" s="1263"/>
      <c r="AT33" s="1264"/>
      <c r="AU33" s="1264"/>
      <c r="AV33" s="1264"/>
      <c r="AW33" s="1265"/>
      <c r="AX33" s="477"/>
      <c r="AY33" s="349"/>
      <c r="AZ33" s="151"/>
      <c r="BA33" s="151"/>
      <c r="BB33" s="151"/>
      <c r="BC33" s="248"/>
      <c r="BD33" s="152"/>
    </row>
    <row r="34" spans="2:100" ht="5.15" customHeight="1" x14ac:dyDescent="0.2">
      <c r="B34" s="244"/>
      <c r="C34" s="378"/>
      <c r="D34" s="379"/>
      <c r="E34" s="379"/>
      <c r="F34" s="379"/>
      <c r="G34" s="379"/>
      <c r="H34" s="380"/>
      <c r="I34" s="1334"/>
      <c r="J34" s="1255"/>
      <c r="K34" s="1255"/>
      <c r="L34" s="1255"/>
      <c r="M34" s="1255"/>
      <c r="N34" s="1255"/>
      <c r="O34" s="1255"/>
      <c r="P34" s="1255"/>
      <c r="Q34" s="1255"/>
      <c r="R34" s="1255"/>
      <c r="S34" s="1255"/>
      <c r="T34" s="1255"/>
      <c r="U34" s="1255"/>
      <c r="V34" s="1255"/>
      <c r="W34" s="1255"/>
      <c r="X34" s="1255"/>
      <c r="Y34" s="1255"/>
      <c r="Z34" s="1255"/>
      <c r="AA34" s="1335"/>
      <c r="AB34" s="162"/>
      <c r="AC34" s="162"/>
      <c r="AD34" s="234"/>
      <c r="AE34" s="378"/>
      <c r="AF34" s="379"/>
      <c r="AG34" s="379"/>
      <c r="AH34" s="379"/>
      <c r="AI34" s="379"/>
      <c r="AJ34" s="379"/>
      <c r="AK34" s="379"/>
      <c r="AL34" s="379"/>
      <c r="AM34" s="379"/>
      <c r="AN34" s="379"/>
      <c r="AO34" s="379"/>
      <c r="AP34" s="379"/>
      <c r="AQ34" s="379"/>
      <c r="AR34" s="380"/>
      <c r="AS34" s="1263"/>
      <c r="AT34" s="1264"/>
      <c r="AU34" s="1264"/>
      <c r="AV34" s="1264"/>
      <c r="AW34" s="1265"/>
      <c r="AX34" s="477"/>
      <c r="AY34" s="349"/>
      <c r="AZ34" s="151"/>
      <c r="BA34" s="151"/>
      <c r="BB34" s="151"/>
      <c r="BC34" s="248"/>
      <c r="BD34" s="152"/>
    </row>
    <row r="35" spans="2:100" ht="5.15" customHeight="1" x14ac:dyDescent="0.2">
      <c r="B35" s="244"/>
      <c r="C35" s="381"/>
      <c r="D35" s="382"/>
      <c r="E35" s="382"/>
      <c r="F35" s="382"/>
      <c r="G35" s="382"/>
      <c r="H35" s="383"/>
      <c r="I35" s="1336"/>
      <c r="J35" s="1258"/>
      <c r="K35" s="1258"/>
      <c r="L35" s="1258"/>
      <c r="M35" s="1258"/>
      <c r="N35" s="1258"/>
      <c r="O35" s="1258"/>
      <c r="P35" s="1258"/>
      <c r="Q35" s="1258"/>
      <c r="R35" s="1258"/>
      <c r="S35" s="1258"/>
      <c r="T35" s="1258"/>
      <c r="U35" s="1258"/>
      <c r="V35" s="1258"/>
      <c r="W35" s="1258"/>
      <c r="X35" s="1258"/>
      <c r="Y35" s="1258"/>
      <c r="Z35" s="1258"/>
      <c r="AA35" s="1337"/>
      <c r="AB35" s="162"/>
      <c r="AC35" s="162"/>
      <c r="AD35" s="234"/>
      <c r="AE35" s="381"/>
      <c r="AF35" s="382"/>
      <c r="AG35" s="382"/>
      <c r="AH35" s="382"/>
      <c r="AI35" s="382"/>
      <c r="AJ35" s="382"/>
      <c r="AK35" s="382"/>
      <c r="AL35" s="382"/>
      <c r="AM35" s="382"/>
      <c r="AN35" s="382"/>
      <c r="AO35" s="382"/>
      <c r="AP35" s="382"/>
      <c r="AQ35" s="382"/>
      <c r="AR35" s="383"/>
      <c r="AS35" s="1266"/>
      <c r="AT35" s="1267"/>
      <c r="AU35" s="1267"/>
      <c r="AV35" s="1267"/>
      <c r="AW35" s="1268"/>
      <c r="AX35" s="477"/>
      <c r="AY35" s="349"/>
      <c r="AZ35" s="151"/>
      <c r="BA35" s="151"/>
      <c r="BB35" s="151"/>
      <c r="BC35" s="248"/>
      <c r="BD35" s="152"/>
    </row>
    <row r="36" spans="2:100" s="163" customFormat="1" ht="5.15" customHeight="1" x14ac:dyDescent="0.2">
      <c r="B36" s="164"/>
      <c r="C36" s="254"/>
      <c r="D36" s="254"/>
      <c r="E36" s="254"/>
      <c r="F36" s="254"/>
      <c r="G36" s="254"/>
      <c r="H36" s="254"/>
      <c r="I36" s="251"/>
      <c r="J36" s="251"/>
      <c r="K36" s="251"/>
      <c r="L36" s="251"/>
      <c r="M36" s="251"/>
      <c r="N36" s="251"/>
      <c r="O36" s="251"/>
      <c r="P36" s="251"/>
      <c r="Q36" s="251"/>
      <c r="R36" s="251"/>
      <c r="S36" s="251"/>
      <c r="T36" s="251"/>
      <c r="U36" s="251"/>
      <c r="V36" s="251"/>
      <c r="W36" s="251"/>
      <c r="X36" s="251"/>
      <c r="Y36" s="251"/>
      <c r="Z36" s="251"/>
      <c r="AA36" s="251"/>
      <c r="AB36" s="162"/>
      <c r="AC36" s="162"/>
      <c r="AD36" s="66"/>
      <c r="AE36" s="254"/>
      <c r="AF36" s="254"/>
      <c r="AG36" s="254"/>
      <c r="AH36" s="254"/>
      <c r="AI36" s="254"/>
      <c r="AJ36" s="254"/>
      <c r="AK36" s="254"/>
      <c r="AL36" s="254"/>
      <c r="AM36" s="254"/>
      <c r="AN36" s="254"/>
      <c r="AO36" s="254"/>
      <c r="AP36" s="254"/>
      <c r="AQ36" s="254"/>
      <c r="AR36" s="254"/>
      <c r="AS36" s="255"/>
      <c r="AT36" s="255"/>
      <c r="AU36" s="255"/>
      <c r="AV36" s="255"/>
      <c r="AW36" s="255"/>
      <c r="AX36" s="249"/>
      <c r="AY36" s="249"/>
      <c r="AZ36" s="151"/>
      <c r="BA36" s="151"/>
      <c r="BB36" s="151"/>
      <c r="BC36" s="254"/>
      <c r="BD36" s="67"/>
    </row>
    <row r="37" spans="2:100" ht="13.5" thickBot="1" x14ac:dyDescent="0.25">
      <c r="B37" s="244"/>
      <c r="C37" s="132" t="s">
        <v>126</v>
      </c>
      <c r="D37" s="245"/>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153"/>
      <c r="BA37" s="153"/>
      <c r="BB37" s="153"/>
      <c r="BC37" s="248"/>
      <c r="BD37" s="152"/>
    </row>
    <row r="38" spans="2:100" ht="5.15" customHeight="1" x14ac:dyDescent="0.2">
      <c r="B38" s="4"/>
      <c r="C38" s="574" t="s">
        <v>105</v>
      </c>
      <c r="D38" s="575"/>
      <c r="E38" s="575"/>
      <c r="F38" s="575"/>
      <c r="G38" s="575"/>
      <c r="H38" s="575"/>
      <c r="I38" s="575"/>
      <c r="J38" s="575"/>
      <c r="K38" s="575"/>
      <c r="L38" s="575"/>
      <c r="M38" s="575"/>
      <c r="N38" s="575"/>
      <c r="O38" s="575"/>
      <c r="P38" s="575"/>
      <c r="Q38" s="575"/>
      <c r="R38" s="575"/>
      <c r="S38" s="645"/>
      <c r="T38" s="1027" t="s">
        <v>102</v>
      </c>
      <c r="U38" s="1035"/>
      <c r="V38" s="1251">
        <v>1</v>
      </c>
      <c r="W38" s="1252"/>
      <c r="X38" s="1253"/>
      <c r="Y38" s="575" t="s">
        <v>8</v>
      </c>
      <c r="Z38" s="575" t="s">
        <v>101</v>
      </c>
      <c r="AA38" s="1251">
        <v>16</v>
      </c>
      <c r="AB38" s="1252"/>
      <c r="AC38" s="1253"/>
      <c r="AD38" s="575" t="s">
        <v>8</v>
      </c>
      <c r="AE38" s="121"/>
      <c r="AF38" s="1027" t="s">
        <v>103</v>
      </c>
      <c r="AG38" s="1028"/>
      <c r="AH38" s="1251">
        <v>17</v>
      </c>
      <c r="AI38" s="1252"/>
      <c r="AJ38" s="1253"/>
      <c r="AK38" s="575" t="s">
        <v>8</v>
      </c>
      <c r="AL38" s="575" t="s">
        <v>101</v>
      </c>
      <c r="AM38" s="1251">
        <v>31</v>
      </c>
      <c r="AN38" s="1252"/>
      <c r="AO38" s="1253"/>
      <c r="AP38" s="575" t="s">
        <v>8</v>
      </c>
      <c r="AQ38" s="121"/>
      <c r="AR38" s="1027" t="s">
        <v>104</v>
      </c>
      <c r="AS38" s="1028"/>
      <c r="AT38" s="1038"/>
      <c r="AU38" s="1039"/>
      <c r="AV38" s="1040"/>
      <c r="AW38" s="575" t="s">
        <v>8</v>
      </c>
      <c r="AX38" s="575" t="s">
        <v>101</v>
      </c>
      <c r="AY38" s="1038"/>
      <c r="AZ38" s="1039"/>
      <c r="BA38" s="1040"/>
      <c r="BB38" s="575" t="s">
        <v>8</v>
      </c>
      <c r="BC38" s="121"/>
      <c r="BD38" s="9"/>
      <c r="BE38" s="5"/>
      <c r="BF38" s="5"/>
      <c r="BG38" s="5"/>
      <c r="BH38" s="5"/>
    </row>
    <row r="39" spans="2:100" ht="5.15" customHeight="1" x14ac:dyDescent="0.2">
      <c r="B39" s="4"/>
      <c r="C39" s="576"/>
      <c r="D39" s="379"/>
      <c r="E39" s="379"/>
      <c r="F39" s="379"/>
      <c r="G39" s="379"/>
      <c r="H39" s="379"/>
      <c r="I39" s="379"/>
      <c r="J39" s="379"/>
      <c r="K39" s="379"/>
      <c r="L39" s="379"/>
      <c r="M39" s="379"/>
      <c r="N39" s="379"/>
      <c r="O39" s="379"/>
      <c r="P39" s="379"/>
      <c r="Q39" s="379"/>
      <c r="R39" s="379"/>
      <c r="S39" s="452"/>
      <c r="T39" s="1029"/>
      <c r="U39" s="1036"/>
      <c r="V39" s="1254"/>
      <c r="W39" s="1255"/>
      <c r="X39" s="1256"/>
      <c r="Y39" s="379"/>
      <c r="Z39" s="379"/>
      <c r="AA39" s="1254"/>
      <c r="AB39" s="1255"/>
      <c r="AC39" s="1256"/>
      <c r="AD39" s="379"/>
      <c r="AE39" s="237"/>
      <c r="AF39" s="1029"/>
      <c r="AG39" s="1030"/>
      <c r="AH39" s="1254"/>
      <c r="AI39" s="1255"/>
      <c r="AJ39" s="1256"/>
      <c r="AK39" s="379"/>
      <c r="AL39" s="379"/>
      <c r="AM39" s="1254"/>
      <c r="AN39" s="1255"/>
      <c r="AO39" s="1256"/>
      <c r="AP39" s="379"/>
      <c r="AQ39" s="237"/>
      <c r="AR39" s="1029"/>
      <c r="AS39" s="1030"/>
      <c r="AT39" s="1041"/>
      <c r="AU39" s="1042"/>
      <c r="AV39" s="1043"/>
      <c r="AW39" s="379"/>
      <c r="AX39" s="379"/>
      <c r="AY39" s="1041"/>
      <c r="AZ39" s="1042"/>
      <c r="BA39" s="1043"/>
      <c r="BB39" s="379"/>
      <c r="BC39" s="237"/>
      <c r="BD39" s="9"/>
      <c r="BE39" s="5"/>
      <c r="BF39" s="5"/>
      <c r="BG39" s="5"/>
      <c r="BH39" s="5"/>
    </row>
    <row r="40" spans="2:100" ht="5.15" customHeight="1" x14ac:dyDescent="0.2">
      <c r="B40" s="4"/>
      <c r="C40" s="576"/>
      <c r="D40" s="379"/>
      <c r="E40" s="379"/>
      <c r="F40" s="379"/>
      <c r="G40" s="379"/>
      <c r="H40" s="379"/>
      <c r="I40" s="379"/>
      <c r="J40" s="379"/>
      <c r="K40" s="379"/>
      <c r="L40" s="379"/>
      <c r="M40" s="379"/>
      <c r="N40" s="379"/>
      <c r="O40" s="379"/>
      <c r="P40" s="379"/>
      <c r="Q40" s="379"/>
      <c r="R40" s="379"/>
      <c r="S40" s="452"/>
      <c r="T40" s="1029"/>
      <c r="U40" s="1036"/>
      <c r="V40" s="1254"/>
      <c r="W40" s="1255"/>
      <c r="X40" s="1256"/>
      <c r="Y40" s="379"/>
      <c r="Z40" s="379"/>
      <c r="AA40" s="1254"/>
      <c r="AB40" s="1255"/>
      <c r="AC40" s="1256"/>
      <c r="AD40" s="379"/>
      <c r="AE40" s="237"/>
      <c r="AF40" s="1029"/>
      <c r="AG40" s="1030"/>
      <c r="AH40" s="1254"/>
      <c r="AI40" s="1255"/>
      <c r="AJ40" s="1256"/>
      <c r="AK40" s="379"/>
      <c r="AL40" s="379"/>
      <c r="AM40" s="1254"/>
      <c r="AN40" s="1255"/>
      <c r="AO40" s="1256"/>
      <c r="AP40" s="379"/>
      <c r="AQ40" s="237"/>
      <c r="AR40" s="1029"/>
      <c r="AS40" s="1030"/>
      <c r="AT40" s="1041"/>
      <c r="AU40" s="1042"/>
      <c r="AV40" s="1043"/>
      <c r="AW40" s="379"/>
      <c r="AX40" s="379"/>
      <c r="AY40" s="1041"/>
      <c r="AZ40" s="1042"/>
      <c r="BA40" s="1043"/>
      <c r="BB40" s="379"/>
      <c r="BC40" s="237"/>
      <c r="BD40" s="9"/>
      <c r="BE40" s="5"/>
      <c r="BF40" s="5"/>
      <c r="BG40" s="5"/>
      <c r="BH40" s="5"/>
    </row>
    <row r="41" spans="2:100" ht="5.15" customHeight="1" x14ac:dyDescent="0.2">
      <c r="B41" s="4"/>
      <c r="C41" s="778"/>
      <c r="D41" s="382"/>
      <c r="E41" s="382"/>
      <c r="F41" s="382"/>
      <c r="G41" s="382"/>
      <c r="H41" s="382"/>
      <c r="I41" s="382"/>
      <c r="J41" s="382"/>
      <c r="K41" s="382"/>
      <c r="L41" s="382"/>
      <c r="M41" s="382"/>
      <c r="N41" s="382"/>
      <c r="O41" s="382"/>
      <c r="P41" s="382"/>
      <c r="Q41" s="382"/>
      <c r="R41" s="382"/>
      <c r="S41" s="453"/>
      <c r="T41" s="1031"/>
      <c r="U41" s="1037"/>
      <c r="V41" s="1257"/>
      <c r="W41" s="1258"/>
      <c r="X41" s="1259"/>
      <c r="Y41" s="382"/>
      <c r="Z41" s="382"/>
      <c r="AA41" s="1257"/>
      <c r="AB41" s="1258"/>
      <c r="AC41" s="1259"/>
      <c r="AD41" s="382"/>
      <c r="AE41" s="122"/>
      <c r="AF41" s="1031"/>
      <c r="AG41" s="1032"/>
      <c r="AH41" s="1257"/>
      <c r="AI41" s="1258"/>
      <c r="AJ41" s="1259"/>
      <c r="AK41" s="382"/>
      <c r="AL41" s="382"/>
      <c r="AM41" s="1257"/>
      <c r="AN41" s="1258"/>
      <c r="AO41" s="1259"/>
      <c r="AP41" s="382"/>
      <c r="AQ41" s="122"/>
      <c r="AR41" s="1031"/>
      <c r="AS41" s="1032"/>
      <c r="AT41" s="1044"/>
      <c r="AU41" s="1045"/>
      <c r="AV41" s="1046"/>
      <c r="AW41" s="382"/>
      <c r="AX41" s="382"/>
      <c r="AY41" s="1044"/>
      <c r="AZ41" s="1045"/>
      <c r="BA41" s="1046"/>
      <c r="BB41" s="382"/>
      <c r="BC41" s="122"/>
      <c r="BD41" s="9"/>
      <c r="BE41" s="5"/>
      <c r="BF41" s="5"/>
      <c r="BG41" s="5"/>
      <c r="BH41" s="5"/>
    </row>
    <row r="42" spans="2:100" ht="5.15" customHeight="1" x14ac:dyDescent="0.2">
      <c r="B42" s="4"/>
      <c r="C42" s="777" t="s">
        <v>154</v>
      </c>
      <c r="D42" s="376"/>
      <c r="E42" s="376"/>
      <c r="F42" s="376"/>
      <c r="G42" s="376"/>
      <c r="H42" s="376"/>
      <c r="I42" s="376"/>
      <c r="J42" s="376"/>
      <c r="K42" s="376"/>
      <c r="L42" s="376"/>
      <c r="M42" s="376"/>
      <c r="N42" s="376"/>
      <c r="O42" s="376"/>
      <c r="P42" s="376"/>
      <c r="Q42" s="376"/>
      <c r="R42" s="376"/>
      <c r="S42" s="451"/>
      <c r="T42" s="1233">
        <v>12</v>
      </c>
      <c r="U42" s="1234"/>
      <c r="V42" s="1234"/>
      <c r="W42" s="1234"/>
      <c r="X42" s="1234"/>
      <c r="Y42" s="1234"/>
      <c r="Z42" s="1234"/>
      <c r="AA42" s="1234"/>
      <c r="AB42" s="1234"/>
      <c r="AC42" s="1235"/>
      <c r="AD42" s="1025" t="s">
        <v>8</v>
      </c>
      <c r="AE42" s="991"/>
      <c r="AF42" s="1233">
        <v>11</v>
      </c>
      <c r="AG42" s="1234"/>
      <c r="AH42" s="1234"/>
      <c r="AI42" s="1234"/>
      <c r="AJ42" s="1234"/>
      <c r="AK42" s="1234"/>
      <c r="AL42" s="1234"/>
      <c r="AM42" s="1234"/>
      <c r="AN42" s="1234"/>
      <c r="AO42" s="1235"/>
      <c r="AP42" s="348" t="s">
        <v>8</v>
      </c>
      <c r="AQ42" s="476"/>
      <c r="AR42" s="1242"/>
      <c r="AS42" s="1243"/>
      <c r="AT42" s="1243"/>
      <c r="AU42" s="1243"/>
      <c r="AV42" s="1243"/>
      <c r="AW42" s="1243"/>
      <c r="AX42" s="1243"/>
      <c r="AY42" s="1243"/>
      <c r="AZ42" s="1243"/>
      <c r="BA42" s="1244"/>
      <c r="BB42" s="348" t="s">
        <v>8</v>
      </c>
      <c r="BC42" s="991"/>
      <c r="BD42" s="9"/>
      <c r="BE42" s="5"/>
      <c r="BF42" s="801" t="str">
        <f>IF(SUM(T42,AF42,AR42)&gt;AS30,"エラー：Cの合計日数が，当月の日数Aを超えています。","")</f>
        <v/>
      </c>
      <c r="BG42" s="801"/>
      <c r="BH42" s="801"/>
      <c r="BI42" s="801"/>
      <c r="BJ42" s="801"/>
      <c r="BK42" s="801"/>
      <c r="BL42" s="801"/>
      <c r="BM42" s="801"/>
      <c r="BN42" s="801"/>
      <c r="BO42" s="801"/>
      <c r="BP42" s="801"/>
      <c r="BQ42" s="801"/>
      <c r="BR42" s="801"/>
      <c r="BS42" s="801"/>
      <c r="BT42" s="801"/>
      <c r="BU42" s="801"/>
      <c r="BV42" s="801"/>
      <c r="BW42" s="801"/>
      <c r="BX42" s="801"/>
      <c r="BY42" s="801"/>
      <c r="BZ42" s="801"/>
      <c r="CA42" s="801"/>
      <c r="CB42" s="801"/>
      <c r="CC42" s="801"/>
      <c r="CD42" s="801"/>
      <c r="CE42" s="801"/>
      <c r="CF42" s="801"/>
      <c r="CG42" s="801"/>
      <c r="CH42" s="801"/>
      <c r="CI42" s="801"/>
      <c r="CJ42" s="801"/>
      <c r="CK42" s="801"/>
      <c r="CL42" s="801"/>
      <c r="CM42" s="801"/>
      <c r="CN42" s="801"/>
      <c r="CO42" s="801"/>
      <c r="CP42" s="801"/>
      <c r="CQ42" s="801"/>
      <c r="CR42" s="801"/>
      <c r="CS42" s="801"/>
      <c r="CT42" s="801"/>
      <c r="CU42" s="801"/>
      <c r="CV42" s="801"/>
    </row>
    <row r="43" spans="2:100" ht="5.15" customHeight="1" x14ac:dyDescent="0.2">
      <c r="B43" s="4"/>
      <c r="C43" s="576"/>
      <c r="D43" s="379"/>
      <c r="E43" s="379"/>
      <c r="F43" s="379"/>
      <c r="G43" s="379"/>
      <c r="H43" s="379"/>
      <c r="I43" s="379"/>
      <c r="J43" s="379"/>
      <c r="K43" s="379"/>
      <c r="L43" s="379"/>
      <c r="M43" s="379"/>
      <c r="N43" s="379"/>
      <c r="O43" s="379"/>
      <c r="P43" s="379"/>
      <c r="Q43" s="379"/>
      <c r="R43" s="379"/>
      <c r="S43" s="452"/>
      <c r="T43" s="1236"/>
      <c r="U43" s="1237"/>
      <c r="V43" s="1237"/>
      <c r="W43" s="1237"/>
      <c r="X43" s="1237"/>
      <c r="Y43" s="1237"/>
      <c r="Z43" s="1237"/>
      <c r="AA43" s="1237"/>
      <c r="AB43" s="1237"/>
      <c r="AC43" s="1238"/>
      <c r="AD43" s="829"/>
      <c r="AE43" s="993"/>
      <c r="AF43" s="1236"/>
      <c r="AG43" s="1237"/>
      <c r="AH43" s="1237"/>
      <c r="AI43" s="1237"/>
      <c r="AJ43" s="1237"/>
      <c r="AK43" s="1237"/>
      <c r="AL43" s="1237"/>
      <c r="AM43" s="1237"/>
      <c r="AN43" s="1237"/>
      <c r="AO43" s="1238"/>
      <c r="AP43" s="349"/>
      <c r="AQ43" s="478"/>
      <c r="AR43" s="1245"/>
      <c r="AS43" s="1246"/>
      <c r="AT43" s="1246"/>
      <c r="AU43" s="1246"/>
      <c r="AV43" s="1246"/>
      <c r="AW43" s="1246"/>
      <c r="AX43" s="1246"/>
      <c r="AY43" s="1246"/>
      <c r="AZ43" s="1246"/>
      <c r="BA43" s="1247"/>
      <c r="BB43" s="349"/>
      <c r="BC43" s="993"/>
      <c r="BD43" s="9"/>
      <c r="BE43" s="5"/>
      <c r="BF43" s="801"/>
      <c r="BG43" s="801"/>
      <c r="BH43" s="801"/>
      <c r="BI43" s="801"/>
      <c r="BJ43" s="801"/>
      <c r="BK43" s="801"/>
      <c r="BL43" s="801"/>
      <c r="BM43" s="801"/>
      <c r="BN43" s="801"/>
      <c r="BO43" s="801"/>
      <c r="BP43" s="801"/>
      <c r="BQ43" s="801"/>
      <c r="BR43" s="801"/>
      <c r="BS43" s="801"/>
      <c r="BT43" s="801"/>
      <c r="BU43" s="801"/>
      <c r="BV43" s="801"/>
      <c r="BW43" s="801"/>
      <c r="BX43" s="801"/>
      <c r="BY43" s="801"/>
      <c r="BZ43" s="801"/>
      <c r="CA43" s="801"/>
      <c r="CB43" s="801"/>
      <c r="CC43" s="801"/>
      <c r="CD43" s="801"/>
      <c r="CE43" s="801"/>
      <c r="CF43" s="801"/>
      <c r="CG43" s="801"/>
      <c r="CH43" s="801"/>
      <c r="CI43" s="801"/>
      <c r="CJ43" s="801"/>
      <c r="CK43" s="801"/>
      <c r="CL43" s="801"/>
      <c r="CM43" s="801"/>
      <c r="CN43" s="801"/>
      <c r="CO43" s="801"/>
      <c r="CP43" s="801"/>
      <c r="CQ43" s="801"/>
      <c r="CR43" s="801"/>
      <c r="CS43" s="801"/>
      <c r="CT43" s="801"/>
      <c r="CU43" s="801"/>
      <c r="CV43" s="801"/>
    </row>
    <row r="44" spans="2:100" ht="5.15" customHeight="1" x14ac:dyDescent="0.2">
      <c r="B44" s="4"/>
      <c r="C44" s="576"/>
      <c r="D44" s="379"/>
      <c r="E44" s="379"/>
      <c r="F44" s="379"/>
      <c r="G44" s="379"/>
      <c r="H44" s="379"/>
      <c r="I44" s="379"/>
      <c r="J44" s="379"/>
      <c r="K44" s="379"/>
      <c r="L44" s="379"/>
      <c r="M44" s="379"/>
      <c r="N44" s="379"/>
      <c r="O44" s="379"/>
      <c r="P44" s="379"/>
      <c r="Q44" s="379"/>
      <c r="R44" s="379"/>
      <c r="S44" s="452"/>
      <c r="T44" s="1236"/>
      <c r="U44" s="1237"/>
      <c r="V44" s="1237"/>
      <c r="W44" s="1237"/>
      <c r="X44" s="1237"/>
      <c r="Y44" s="1237"/>
      <c r="Z44" s="1237"/>
      <c r="AA44" s="1237"/>
      <c r="AB44" s="1237"/>
      <c r="AC44" s="1238"/>
      <c r="AD44" s="829"/>
      <c r="AE44" s="993"/>
      <c r="AF44" s="1236"/>
      <c r="AG44" s="1237"/>
      <c r="AH44" s="1237"/>
      <c r="AI44" s="1237"/>
      <c r="AJ44" s="1237"/>
      <c r="AK44" s="1237"/>
      <c r="AL44" s="1237"/>
      <c r="AM44" s="1237"/>
      <c r="AN44" s="1237"/>
      <c r="AO44" s="1238"/>
      <c r="AP44" s="349"/>
      <c r="AQ44" s="478"/>
      <c r="AR44" s="1245"/>
      <c r="AS44" s="1246"/>
      <c r="AT44" s="1246"/>
      <c r="AU44" s="1246"/>
      <c r="AV44" s="1246"/>
      <c r="AW44" s="1246"/>
      <c r="AX44" s="1246"/>
      <c r="AY44" s="1246"/>
      <c r="AZ44" s="1246"/>
      <c r="BA44" s="1247"/>
      <c r="BB44" s="349"/>
      <c r="BC44" s="993"/>
      <c r="BD44" s="9"/>
      <c r="BE44" s="5"/>
      <c r="BF44" s="801"/>
      <c r="BG44" s="801"/>
      <c r="BH44" s="801"/>
      <c r="BI44" s="801"/>
      <c r="BJ44" s="801"/>
      <c r="BK44" s="801"/>
      <c r="BL44" s="801"/>
      <c r="BM44" s="801"/>
      <c r="BN44" s="801"/>
      <c r="BO44" s="801"/>
      <c r="BP44" s="801"/>
      <c r="BQ44" s="801"/>
      <c r="BR44" s="801"/>
      <c r="BS44" s="801"/>
      <c r="BT44" s="801"/>
      <c r="BU44" s="801"/>
      <c r="BV44" s="801"/>
      <c r="BW44" s="801"/>
      <c r="BX44" s="801"/>
      <c r="BY44" s="801"/>
      <c r="BZ44" s="801"/>
      <c r="CA44" s="801"/>
      <c r="CB44" s="801"/>
      <c r="CC44" s="801"/>
      <c r="CD44" s="801"/>
      <c r="CE44" s="801"/>
      <c r="CF44" s="801"/>
      <c r="CG44" s="801"/>
      <c r="CH44" s="801"/>
      <c r="CI44" s="801"/>
      <c r="CJ44" s="801"/>
      <c r="CK44" s="801"/>
      <c r="CL44" s="801"/>
      <c r="CM44" s="801"/>
      <c r="CN44" s="801"/>
      <c r="CO44" s="801"/>
      <c r="CP44" s="801"/>
      <c r="CQ44" s="801"/>
      <c r="CR44" s="801"/>
      <c r="CS44" s="801"/>
      <c r="CT44" s="801"/>
      <c r="CU44" s="801"/>
      <c r="CV44" s="801"/>
    </row>
    <row r="45" spans="2:100" ht="5.15" customHeight="1" x14ac:dyDescent="0.2">
      <c r="B45" s="4"/>
      <c r="C45" s="778"/>
      <c r="D45" s="382"/>
      <c r="E45" s="382"/>
      <c r="F45" s="382"/>
      <c r="G45" s="382"/>
      <c r="H45" s="382"/>
      <c r="I45" s="382"/>
      <c r="J45" s="382"/>
      <c r="K45" s="382"/>
      <c r="L45" s="382"/>
      <c r="M45" s="382"/>
      <c r="N45" s="382"/>
      <c r="O45" s="382"/>
      <c r="P45" s="382"/>
      <c r="Q45" s="382"/>
      <c r="R45" s="382"/>
      <c r="S45" s="453"/>
      <c r="T45" s="1239"/>
      <c r="U45" s="1240"/>
      <c r="V45" s="1240"/>
      <c r="W45" s="1240"/>
      <c r="X45" s="1240"/>
      <c r="Y45" s="1240"/>
      <c r="Z45" s="1240"/>
      <c r="AA45" s="1240"/>
      <c r="AB45" s="1240"/>
      <c r="AC45" s="1241"/>
      <c r="AD45" s="1033"/>
      <c r="AE45" s="1034"/>
      <c r="AF45" s="1239"/>
      <c r="AG45" s="1240"/>
      <c r="AH45" s="1240"/>
      <c r="AI45" s="1240"/>
      <c r="AJ45" s="1240"/>
      <c r="AK45" s="1240"/>
      <c r="AL45" s="1240"/>
      <c r="AM45" s="1240"/>
      <c r="AN45" s="1240"/>
      <c r="AO45" s="1241"/>
      <c r="AP45" s="350"/>
      <c r="AQ45" s="480"/>
      <c r="AR45" s="1248"/>
      <c r="AS45" s="1249"/>
      <c r="AT45" s="1249"/>
      <c r="AU45" s="1249"/>
      <c r="AV45" s="1249"/>
      <c r="AW45" s="1249"/>
      <c r="AX45" s="1249"/>
      <c r="AY45" s="1249"/>
      <c r="AZ45" s="1249"/>
      <c r="BA45" s="1250"/>
      <c r="BB45" s="350"/>
      <c r="BC45" s="1034"/>
      <c r="BD45" s="9"/>
      <c r="BE45" s="5"/>
      <c r="BF45" s="801"/>
      <c r="BG45" s="801"/>
      <c r="BH45" s="801"/>
      <c r="BI45" s="801"/>
      <c r="BJ45" s="801"/>
      <c r="BK45" s="801"/>
      <c r="BL45" s="801"/>
      <c r="BM45" s="801"/>
      <c r="BN45" s="801"/>
      <c r="BO45" s="801"/>
      <c r="BP45" s="801"/>
      <c r="BQ45" s="801"/>
      <c r="BR45" s="801"/>
      <c r="BS45" s="801"/>
      <c r="BT45" s="801"/>
      <c r="BU45" s="801"/>
      <c r="BV45" s="801"/>
      <c r="BW45" s="801"/>
      <c r="BX45" s="801"/>
      <c r="BY45" s="801"/>
      <c r="BZ45" s="801"/>
      <c r="CA45" s="801"/>
      <c r="CB45" s="801"/>
      <c r="CC45" s="801"/>
      <c r="CD45" s="801"/>
      <c r="CE45" s="801"/>
      <c r="CF45" s="801"/>
      <c r="CG45" s="801"/>
      <c r="CH45" s="801"/>
      <c r="CI45" s="801"/>
      <c r="CJ45" s="801"/>
      <c r="CK45" s="801"/>
      <c r="CL45" s="801"/>
      <c r="CM45" s="801"/>
      <c r="CN45" s="801"/>
      <c r="CO45" s="801"/>
      <c r="CP45" s="801"/>
      <c r="CQ45" s="801"/>
      <c r="CR45" s="801"/>
      <c r="CS45" s="801"/>
      <c r="CT45" s="801"/>
      <c r="CU45" s="801"/>
      <c r="CV45" s="801"/>
    </row>
    <row r="46" spans="2:100" ht="5.15" customHeight="1" x14ac:dyDescent="0.2">
      <c r="B46" s="4"/>
      <c r="C46" s="990" t="s">
        <v>155</v>
      </c>
      <c r="D46" s="348"/>
      <c r="E46" s="348"/>
      <c r="F46" s="348"/>
      <c r="G46" s="348"/>
      <c r="H46" s="348"/>
      <c r="I46" s="348"/>
      <c r="J46" s="348"/>
      <c r="K46" s="348"/>
      <c r="L46" s="348"/>
      <c r="M46" s="348"/>
      <c r="N46" s="348"/>
      <c r="O46" s="348"/>
      <c r="P46" s="348"/>
      <c r="Q46" s="348"/>
      <c r="R46" s="348"/>
      <c r="S46" s="991"/>
      <c r="T46" s="764"/>
      <c r="U46" s="765"/>
      <c r="V46" s="1221">
        <v>8</v>
      </c>
      <c r="W46" s="1221"/>
      <c r="X46" s="1221"/>
      <c r="Y46" s="1221"/>
      <c r="Z46" s="1221"/>
      <c r="AA46" s="1221"/>
      <c r="AB46" s="1221"/>
      <c r="AC46" s="1222"/>
      <c r="AD46" s="1025" t="s">
        <v>90</v>
      </c>
      <c r="AE46" s="991"/>
      <c r="AF46" s="764"/>
      <c r="AG46" s="765"/>
      <c r="AH46" s="1221">
        <v>0</v>
      </c>
      <c r="AI46" s="1221"/>
      <c r="AJ46" s="1221"/>
      <c r="AK46" s="1221"/>
      <c r="AL46" s="1221"/>
      <c r="AM46" s="1221"/>
      <c r="AN46" s="1221"/>
      <c r="AO46" s="1222"/>
      <c r="AP46" s="1025" t="s">
        <v>90</v>
      </c>
      <c r="AQ46" s="991"/>
      <c r="AR46" s="764"/>
      <c r="AS46" s="765"/>
      <c r="AT46" s="1227"/>
      <c r="AU46" s="1227"/>
      <c r="AV46" s="1227"/>
      <c r="AW46" s="1227"/>
      <c r="AX46" s="1227"/>
      <c r="AY46" s="1227"/>
      <c r="AZ46" s="1227"/>
      <c r="BA46" s="1228"/>
      <c r="BB46" s="1025" t="s">
        <v>90</v>
      </c>
      <c r="BC46" s="991"/>
      <c r="BD46" s="9"/>
      <c r="BE46" s="5"/>
      <c r="BF46" s="5"/>
      <c r="BG46" s="5"/>
      <c r="BH46" s="5"/>
    </row>
    <row r="47" spans="2:100" ht="5.15" customHeight="1" x14ac:dyDescent="0.2">
      <c r="B47" s="4"/>
      <c r="C47" s="992"/>
      <c r="D47" s="349"/>
      <c r="E47" s="349"/>
      <c r="F47" s="349"/>
      <c r="G47" s="349"/>
      <c r="H47" s="349"/>
      <c r="I47" s="349"/>
      <c r="J47" s="349"/>
      <c r="K47" s="349"/>
      <c r="L47" s="349"/>
      <c r="M47" s="349"/>
      <c r="N47" s="349"/>
      <c r="O47" s="349"/>
      <c r="P47" s="349"/>
      <c r="Q47" s="349"/>
      <c r="R47" s="349"/>
      <c r="S47" s="993"/>
      <c r="T47" s="766"/>
      <c r="U47" s="767"/>
      <c r="V47" s="1223"/>
      <c r="W47" s="1223"/>
      <c r="X47" s="1223"/>
      <c r="Y47" s="1223"/>
      <c r="Z47" s="1223"/>
      <c r="AA47" s="1223"/>
      <c r="AB47" s="1223"/>
      <c r="AC47" s="1224"/>
      <c r="AD47" s="829"/>
      <c r="AE47" s="993"/>
      <c r="AF47" s="766"/>
      <c r="AG47" s="767"/>
      <c r="AH47" s="1223"/>
      <c r="AI47" s="1223"/>
      <c r="AJ47" s="1223"/>
      <c r="AK47" s="1223"/>
      <c r="AL47" s="1223"/>
      <c r="AM47" s="1223"/>
      <c r="AN47" s="1223"/>
      <c r="AO47" s="1224"/>
      <c r="AP47" s="829"/>
      <c r="AQ47" s="993"/>
      <c r="AR47" s="766"/>
      <c r="AS47" s="767"/>
      <c r="AT47" s="1229"/>
      <c r="AU47" s="1229"/>
      <c r="AV47" s="1229"/>
      <c r="AW47" s="1229"/>
      <c r="AX47" s="1229"/>
      <c r="AY47" s="1229"/>
      <c r="AZ47" s="1229"/>
      <c r="BA47" s="1230"/>
      <c r="BB47" s="829"/>
      <c r="BC47" s="993"/>
      <c r="BD47" s="9"/>
      <c r="BE47" s="5"/>
      <c r="BF47" s="5"/>
      <c r="BG47" s="5"/>
      <c r="BH47" s="5"/>
    </row>
    <row r="48" spans="2:100" ht="5.15" customHeight="1" x14ac:dyDescent="0.2">
      <c r="B48" s="4"/>
      <c r="C48" s="992"/>
      <c r="D48" s="349"/>
      <c r="E48" s="349"/>
      <c r="F48" s="349"/>
      <c r="G48" s="349"/>
      <c r="H48" s="349"/>
      <c r="I48" s="349"/>
      <c r="J48" s="349"/>
      <c r="K48" s="349"/>
      <c r="L48" s="349"/>
      <c r="M48" s="349"/>
      <c r="N48" s="349"/>
      <c r="O48" s="349"/>
      <c r="P48" s="349"/>
      <c r="Q48" s="349"/>
      <c r="R48" s="349"/>
      <c r="S48" s="993"/>
      <c r="T48" s="766"/>
      <c r="U48" s="767"/>
      <c r="V48" s="1223"/>
      <c r="W48" s="1223"/>
      <c r="X48" s="1223"/>
      <c r="Y48" s="1223"/>
      <c r="Z48" s="1223"/>
      <c r="AA48" s="1223"/>
      <c r="AB48" s="1223"/>
      <c r="AC48" s="1224"/>
      <c r="AD48" s="829"/>
      <c r="AE48" s="993"/>
      <c r="AF48" s="766"/>
      <c r="AG48" s="767"/>
      <c r="AH48" s="1223"/>
      <c r="AI48" s="1223"/>
      <c r="AJ48" s="1223"/>
      <c r="AK48" s="1223"/>
      <c r="AL48" s="1223"/>
      <c r="AM48" s="1223"/>
      <c r="AN48" s="1223"/>
      <c r="AO48" s="1224"/>
      <c r="AP48" s="829"/>
      <c r="AQ48" s="993"/>
      <c r="AR48" s="766"/>
      <c r="AS48" s="767"/>
      <c r="AT48" s="1229"/>
      <c r="AU48" s="1229"/>
      <c r="AV48" s="1229"/>
      <c r="AW48" s="1229"/>
      <c r="AX48" s="1229"/>
      <c r="AY48" s="1229"/>
      <c r="AZ48" s="1229"/>
      <c r="BA48" s="1230"/>
      <c r="BB48" s="829"/>
      <c r="BC48" s="993"/>
      <c r="BD48" s="9"/>
      <c r="BE48" s="5"/>
      <c r="BF48" s="5"/>
      <c r="BG48" s="5"/>
      <c r="BH48" s="5"/>
    </row>
    <row r="49" spans="2:65" ht="5.15" customHeight="1" thickBot="1" x14ac:dyDescent="0.25">
      <c r="B49" s="4"/>
      <c r="C49" s="994"/>
      <c r="D49" s="995"/>
      <c r="E49" s="995"/>
      <c r="F49" s="995"/>
      <c r="G49" s="995"/>
      <c r="H49" s="995"/>
      <c r="I49" s="995"/>
      <c r="J49" s="995"/>
      <c r="K49" s="995"/>
      <c r="L49" s="995"/>
      <c r="M49" s="995"/>
      <c r="N49" s="995"/>
      <c r="O49" s="995"/>
      <c r="P49" s="995"/>
      <c r="Q49" s="995"/>
      <c r="R49" s="995"/>
      <c r="S49" s="996"/>
      <c r="T49" s="768"/>
      <c r="U49" s="769"/>
      <c r="V49" s="1225"/>
      <c r="W49" s="1225"/>
      <c r="X49" s="1225"/>
      <c r="Y49" s="1225"/>
      <c r="Z49" s="1225"/>
      <c r="AA49" s="1225"/>
      <c r="AB49" s="1225"/>
      <c r="AC49" s="1226"/>
      <c r="AD49" s="1026"/>
      <c r="AE49" s="996"/>
      <c r="AF49" s="768"/>
      <c r="AG49" s="769"/>
      <c r="AH49" s="1225"/>
      <c r="AI49" s="1225"/>
      <c r="AJ49" s="1225"/>
      <c r="AK49" s="1225"/>
      <c r="AL49" s="1225"/>
      <c r="AM49" s="1225"/>
      <c r="AN49" s="1225"/>
      <c r="AO49" s="1226"/>
      <c r="AP49" s="1026"/>
      <c r="AQ49" s="996"/>
      <c r="AR49" s="768"/>
      <c r="AS49" s="769"/>
      <c r="AT49" s="1231"/>
      <c r="AU49" s="1231"/>
      <c r="AV49" s="1231"/>
      <c r="AW49" s="1231"/>
      <c r="AX49" s="1231"/>
      <c r="AY49" s="1231"/>
      <c r="AZ49" s="1231"/>
      <c r="BA49" s="1232"/>
      <c r="BB49" s="1026"/>
      <c r="BC49" s="996"/>
      <c r="BD49" s="9"/>
      <c r="BE49" s="5"/>
      <c r="BF49" s="5"/>
      <c r="BG49" s="5"/>
      <c r="BH49" s="5"/>
    </row>
    <row r="50" spans="2:65" ht="5.15" customHeight="1" x14ac:dyDescent="0.2">
      <c r="B50" s="4"/>
      <c r="C50" s="1065" t="s">
        <v>80</v>
      </c>
      <c r="D50" s="1066"/>
      <c r="E50" s="1066"/>
      <c r="F50" s="1066"/>
      <c r="G50" s="1066"/>
      <c r="H50" s="1066"/>
      <c r="I50" s="1066"/>
      <c r="J50" s="1066"/>
      <c r="K50" s="1066"/>
      <c r="L50" s="1066"/>
      <c r="M50" s="1066"/>
      <c r="N50" s="1066"/>
      <c r="O50" s="1066"/>
      <c r="P50" s="1066"/>
      <c r="Q50" s="1066"/>
      <c r="R50" s="1066"/>
      <c r="S50" s="1067"/>
      <c r="T50" s="1059" t="s">
        <v>174</v>
      </c>
      <c r="U50" s="1060"/>
      <c r="V50" s="1060"/>
      <c r="W50" s="1060"/>
      <c r="X50" s="1060"/>
      <c r="Y50" s="1060"/>
      <c r="Z50" s="1060"/>
      <c r="AA50" s="1060"/>
      <c r="AB50" s="1060"/>
      <c r="AC50" s="1060"/>
      <c r="AD50" s="1060"/>
      <c r="AE50" s="1061"/>
      <c r="AF50" s="1059" t="s">
        <v>175</v>
      </c>
      <c r="AG50" s="1060"/>
      <c r="AH50" s="1060"/>
      <c r="AI50" s="1060"/>
      <c r="AJ50" s="1060"/>
      <c r="AK50" s="1060"/>
      <c r="AL50" s="1060"/>
      <c r="AM50" s="1060"/>
      <c r="AN50" s="1060"/>
      <c r="AO50" s="1060"/>
      <c r="AP50" s="1060"/>
      <c r="AQ50" s="1061"/>
      <c r="AR50" s="1059" t="s">
        <v>176</v>
      </c>
      <c r="AS50" s="1060"/>
      <c r="AT50" s="1060"/>
      <c r="AU50" s="1060"/>
      <c r="AV50" s="1060"/>
      <c r="AW50" s="1060"/>
      <c r="AX50" s="1060"/>
      <c r="AY50" s="1060"/>
      <c r="AZ50" s="1060"/>
      <c r="BA50" s="1060"/>
      <c r="BB50" s="1060"/>
      <c r="BC50" s="1061"/>
      <c r="BD50" s="9"/>
    </row>
    <row r="51" spans="2:65" ht="5.15" customHeight="1" x14ac:dyDescent="0.2">
      <c r="B51" s="4"/>
      <c r="C51" s="992"/>
      <c r="D51" s="349"/>
      <c r="E51" s="349"/>
      <c r="F51" s="349"/>
      <c r="G51" s="349"/>
      <c r="H51" s="349"/>
      <c r="I51" s="349"/>
      <c r="J51" s="349"/>
      <c r="K51" s="349"/>
      <c r="L51" s="349"/>
      <c r="M51" s="349"/>
      <c r="N51" s="349"/>
      <c r="O51" s="349"/>
      <c r="P51" s="349"/>
      <c r="Q51" s="349"/>
      <c r="R51" s="349"/>
      <c r="S51" s="993"/>
      <c r="T51" s="1062"/>
      <c r="U51" s="1063"/>
      <c r="V51" s="1063"/>
      <c r="W51" s="1063"/>
      <c r="X51" s="1063"/>
      <c r="Y51" s="1063"/>
      <c r="Z51" s="1063"/>
      <c r="AA51" s="1063"/>
      <c r="AB51" s="1063"/>
      <c r="AC51" s="1063"/>
      <c r="AD51" s="1063"/>
      <c r="AE51" s="1064"/>
      <c r="AF51" s="1062"/>
      <c r="AG51" s="1063"/>
      <c r="AH51" s="1063"/>
      <c r="AI51" s="1063"/>
      <c r="AJ51" s="1063"/>
      <c r="AK51" s="1063"/>
      <c r="AL51" s="1063"/>
      <c r="AM51" s="1063"/>
      <c r="AN51" s="1063"/>
      <c r="AO51" s="1063"/>
      <c r="AP51" s="1063"/>
      <c r="AQ51" s="1064"/>
      <c r="AR51" s="1062"/>
      <c r="AS51" s="1063"/>
      <c r="AT51" s="1063"/>
      <c r="AU51" s="1063"/>
      <c r="AV51" s="1063"/>
      <c r="AW51" s="1063"/>
      <c r="AX51" s="1063"/>
      <c r="AY51" s="1063"/>
      <c r="AZ51" s="1063"/>
      <c r="BA51" s="1063"/>
      <c r="BB51" s="1063"/>
      <c r="BC51" s="1064"/>
      <c r="BD51" s="9"/>
    </row>
    <row r="52" spans="2:65" ht="5.15" customHeight="1" x14ac:dyDescent="0.2">
      <c r="B52" s="4"/>
      <c r="C52" s="1068"/>
      <c r="D52" s="350"/>
      <c r="E52" s="350"/>
      <c r="F52" s="350"/>
      <c r="G52" s="350"/>
      <c r="H52" s="350"/>
      <c r="I52" s="350"/>
      <c r="J52" s="350"/>
      <c r="K52" s="350"/>
      <c r="L52" s="350"/>
      <c r="M52" s="350"/>
      <c r="N52" s="350"/>
      <c r="O52" s="350"/>
      <c r="P52" s="350"/>
      <c r="Q52" s="350"/>
      <c r="R52" s="350"/>
      <c r="S52" s="1034"/>
      <c r="T52" s="1062"/>
      <c r="U52" s="1063"/>
      <c r="V52" s="1063"/>
      <c r="W52" s="1063"/>
      <c r="X52" s="1063"/>
      <c r="Y52" s="1063"/>
      <c r="Z52" s="1063"/>
      <c r="AA52" s="1063"/>
      <c r="AB52" s="1063"/>
      <c r="AC52" s="1063"/>
      <c r="AD52" s="1063"/>
      <c r="AE52" s="1064"/>
      <c r="AF52" s="1062"/>
      <c r="AG52" s="1063"/>
      <c r="AH52" s="1063"/>
      <c r="AI52" s="1063"/>
      <c r="AJ52" s="1063"/>
      <c r="AK52" s="1063"/>
      <c r="AL52" s="1063"/>
      <c r="AM52" s="1063"/>
      <c r="AN52" s="1063"/>
      <c r="AO52" s="1063"/>
      <c r="AP52" s="1063"/>
      <c r="AQ52" s="1064"/>
      <c r="AR52" s="1062"/>
      <c r="AS52" s="1063"/>
      <c r="AT52" s="1063"/>
      <c r="AU52" s="1063"/>
      <c r="AV52" s="1063"/>
      <c r="AW52" s="1063"/>
      <c r="AX52" s="1063"/>
      <c r="AY52" s="1063"/>
      <c r="AZ52" s="1063"/>
      <c r="BA52" s="1063"/>
      <c r="BB52" s="1063"/>
      <c r="BC52" s="1064"/>
      <c r="BD52" s="9"/>
    </row>
    <row r="53" spans="2:65" ht="5.15" customHeight="1" x14ac:dyDescent="0.2">
      <c r="B53" s="4"/>
      <c r="C53" s="777" t="s">
        <v>87</v>
      </c>
      <c r="D53" s="376"/>
      <c r="E53" s="376"/>
      <c r="F53" s="376"/>
      <c r="G53" s="376"/>
      <c r="H53" s="376"/>
      <c r="I53" s="376"/>
      <c r="J53" s="376"/>
      <c r="K53" s="376"/>
      <c r="L53" s="376"/>
      <c r="M53" s="377"/>
      <c r="N53" s="795" t="s">
        <v>188</v>
      </c>
      <c r="O53" s="352"/>
      <c r="P53" s="352"/>
      <c r="Q53" s="352"/>
      <c r="R53" s="352"/>
      <c r="S53" s="796"/>
      <c r="T53" s="576" t="s">
        <v>167</v>
      </c>
      <c r="U53" s="911"/>
      <c r="V53" s="911"/>
      <c r="W53" s="911"/>
      <c r="X53" s="911"/>
      <c r="Y53" s="911"/>
      <c r="Z53" s="911"/>
      <c r="AA53" s="911"/>
      <c r="AB53" s="911"/>
      <c r="AC53" s="911"/>
      <c r="AD53" s="911"/>
      <c r="AE53" s="1055"/>
      <c r="AF53" s="576" t="s">
        <v>167</v>
      </c>
      <c r="AG53" s="911"/>
      <c r="AH53" s="911"/>
      <c r="AI53" s="911"/>
      <c r="AJ53" s="911"/>
      <c r="AK53" s="911"/>
      <c r="AL53" s="911"/>
      <c r="AM53" s="911"/>
      <c r="AN53" s="911"/>
      <c r="AO53" s="911"/>
      <c r="AP53" s="911"/>
      <c r="AQ53" s="1055"/>
      <c r="AR53" s="576" t="s">
        <v>167</v>
      </c>
      <c r="AS53" s="911"/>
      <c r="AT53" s="911"/>
      <c r="AU53" s="911"/>
      <c r="AV53" s="911"/>
      <c r="AW53" s="911"/>
      <c r="AX53" s="911"/>
      <c r="AY53" s="911"/>
      <c r="AZ53" s="911"/>
      <c r="BA53" s="911"/>
      <c r="BB53" s="911"/>
      <c r="BC53" s="1055"/>
      <c r="BD53" s="9"/>
    </row>
    <row r="54" spans="2:65" ht="5.15" customHeight="1" x14ac:dyDescent="0.2">
      <c r="B54" s="4"/>
      <c r="C54" s="576"/>
      <c r="D54" s="379"/>
      <c r="E54" s="379"/>
      <c r="F54" s="379"/>
      <c r="G54" s="379"/>
      <c r="H54" s="379"/>
      <c r="I54" s="379"/>
      <c r="J54" s="379"/>
      <c r="K54" s="379"/>
      <c r="L54" s="379"/>
      <c r="M54" s="380"/>
      <c r="N54" s="797"/>
      <c r="O54" s="354"/>
      <c r="P54" s="354"/>
      <c r="Q54" s="354"/>
      <c r="R54" s="354"/>
      <c r="S54" s="798"/>
      <c r="T54" s="576"/>
      <c r="U54" s="911"/>
      <c r="V54" s="911"/>
      <c r="W54" s="911"/>
      <c r="X54" s="911"/>
      <c r="Y54" s="911"/>
      <c r="Z54" s="911"/>
      <c r="AA54" s="911"/>
      <c r="AB54" s="911"/>
      <c r="AC54" s="911"/>
      <c r="AD54" s="911"/>
      <c r="AE54" s="1055"/>
      <c r="AF54" s="576"/>
      <c r="AG54" s="911"/>
      <c r="AH54" s="911"/>
      <c r="AI54" s="911"/>
      <c r="AJ54" s="911"/>
      <c r="AK54" s="911"/>
      <c r="AL54" s="911"/>
      <c r="AM54" s="911"/>
      <c r="AN54" s="911"/>
      <c r="AO54" s="911"/>
      <c r="AP54" s="911"/>
      <c r="AQ54" s="1055"/>
      <c r="AR54" s="576"/>
      <c r="AS54" s="911"/>
      <c r="AT54" s="911"/>
      <c r="AU54" s="911"/>
      <c r="AV54" s="911"/>
      <c r="AW54" s="911"/>
      <c r="AX54" s="911"/>
      <c r="AY54" s="911"/>
      <c r="AZ54" s="911"/>
      <c r="BA54" s="911"/>
      <c r="BB54" s="911"/>
      <c r="BC54" s="1055"/>
      <c r="BD54" s="9"/>
    </row>
    <row r="55" spans="2:65" ht="5.15" customHeight="1" x14ac:dyDescent="0.2">
      <c r="B55" s="4"/>
      <c r="C55" s="778"/>
      <c r="D55" s="382"/>
      <c r="E55" s="382"/>
      <c r="F55" s="382"/>
      <c r="G55" s="382"/>
      <c r="H55" s="382"/>
      <c r="I55" s="382"/>
      <c r="J55" s="382"/>
      <c r="K55" s="382"/>
      <c r="L55" s="382"/>
      <c r="M55" s="383"/>
      <c r="N55" s="799"/>
      <c r="O55" s="356"/>
      <c r="P55" s="356"/>
      <c r="Q55" s="356"/>
      <c r="R55" s="356"/>
      <c r="S55" s="800"/>
      <c r="T55" s="1056"/>
      <c r="U55" s="1057"/>
      <c r="V55" s="1057"/>
      <c r="W55" s="1057"/>
      <c r="X55" s="1057"/>
      <c r="Y55" s="1057"/>
      <c r="Z55" s="1057"/>
      <c r="AA55" s="1057"/>
      <c r="AB55" s="1057"/>
      <c r="AC55" s="1057"/>
      <c r="AD55" s="1057"/>
      <c r="AE55" s="1058"/>
      <c r="AF55" s="1056"/>
      <c r="AG55" s="1057"/>
      <c r="AH55" s="1057"/>
      <c r="AI55" s="1057"/>
      <c r="AJ55" s="1057"/>
      <c r="AK55" s="1057"/>
      <c r="AL55" s="1057"/>
      <c r="AM55" s="1057"/>
      <c r="AN55" s="1057"/>
      <c r="AO55" s="1057"/>
      <c r="AP55" s="1057"/>
      <c r="AQ55" s="1058"/>
      <c r="AR55" s="1056"/>
      <c r="AS55" s="1057"/>
      <c r="AT55" s="1057"/>
      <c r="AU55" s="1057"/>
      <c r="AV55" s="1057"/>
      <c r="AW55" s="1057"/>
      <c r="AX55" s="1057"/>
      <c r="AY55" s="1057"/>
      <c r="AZ55" s="1057"/>
      <c r="BA55" s="1057"/>
      <c r="BB55" s="1057"/>
      <c r="BC55" s="1058"/>
      <c r="BD55" s="9"/>
    </row>
    <row r="56" spans="2:65" ht="5.15" customHeight="1" x14ac:dyDescent="0.2">
      <c r="B56" s="4"/>
      <c r="C56" s="997" t="s">
        <v>202</v>
      </c>
      <c r="D56" s="998"/>
      <c r="E56" s="998"/>
      <c r="F56" s="998"/>
      <c r="G56" s="998"/>
      <c r="H56" s="998"/>
      <c r="I56" s="998"/>
      <c r="J56" s="998"/>
      <c r="K56" s="998"/>
      <c r="L56" s="998"/>
      <c r="M56" s="999"/>
      <c r="N56" s="1260">
        <v>402600</v>
      </c>
      <c r="O56" s="1261"/>
      <c r="P56" s="1261"/>
      <c r="Q56" s="1261"/>
      <c r="R56" s="1261"/>
      <c r="S56" s="451" t="s">
        <v>13</v>
      </c>
      <c r="T56" s="1366">
        <f>IF($T$42="","",IF(N56="","",ROUNDDOWN(N56*$V$46/10*$T$42/$AS$30,0)))</f>
        <v>168041</v>
      </c>
      <c r="U56" s="1367"/>
      <c r="V56" s="1367"/>
      <c r="W56" s="1367"/>
      <c r="X56" s="1367"/>
      <c r="Y56" s="1367"/>
      <c r="Z56" s="1367"/>
      <c r="AA56" s="1367"/>
      <c r="AB56" s="1367"/>
      <c r="AC56" s="1367"/>
      <c r="AD56" s="1367"/>
      <c r="AE56" s="1009" t="s">
        <v>13</v>
      </c>
      <c r="AF56" s="1366">
        <f>IF($AF$42="","",IF(N56="","",ROUNDDOWN(N56*$AH$46/10*$AF$42/$AS$30,0)))</f>
        <v>0</v>
      </c>
      <c r="AG56" s="1367"/>
      <c r="AH56" s="1367"/>
      <c r="AI56" s="1367"/>
      <c r="AJ56" s="1367"/>
      <c r="AK56" s="1367"/>
      <c r="AL56" s="1367"/>
      <c r="AM56" s="1367"/>
      <c r="AN56" s="1367"/>
      <c r="AO56" s="1367"/>
      <c r="AP56" s="1367"/>
      <c r="AQ56" s="774" t="s">
        <v>13</v>
      </c>
      <c r="AR56" s="1195" t="str">
        <f>IF($AR$42="","",IF(N56="","",ROUNDDOWN(N56*$AT$46/10*$AR$42/$AS$30,0)))</f>
        <v/>
      </c>
      <c r="AS56" s="1195"/>
      <c r="AT56" s="1195"/>
      <c r="AU56" s="1195"/>
      <c r="AV56" s="1195"/>
      <c r="AW56" s="1195"/>
      <c r="AX56" s="1195"/>
      <c r="AY56" s="1195"/>
      <c r="AZ56" s="1195"/>
      <c r="BA56" s="1195"/>
      <c r="BB56" s="1195"/>
      <c r="BC56" s="451" t="s">
        <v>13</v>
      </c>
      <c r="BD56" s="9"/>
    </row>
    <row r="57" spans="2:65" ht="5.15" customHeight="1" x14ac:dyDescent="0.2">
      <c r="B57" s="4"/>
      <c r="C57" s="1000"/>
      <c r="D57" s="1001"/>
      <c r="E57" s="1001"/>
      <c r="F57" s="1001"/>
      <c r="G57" s="1001"/>
      <c r="H57" s="1001"/>
      <c r="I57" s="1001"/>
      <c r="J57" s="1001"/>
      <c r="K57" s="1001"/>
      <c r="L57" s="1001"/>
      <c r="M57" s="1002"/>
      <c r="N57" s="1263"/>
      <c r="O57" s="1264"/>
      <c r="P57" s="1264"/>
      <c r="Q57" s="1264"/>
      <c r="R57" s="1264"/>
      <c r="S57" s="452"/>
      <c r="T57" s="1368"/>
      <c r="U57" s="1369"/>
      <c r="V57" s="1369"/>
      <c r="W57" s="1369"/>
      <c r="X57" s="1369"/>
      <c r="Y57" s="1369"/>
      <c r="Z57" s="1369"/>
      <c r="AA57" s="1369"/>
      <c r="AB57" s="1369"/>
      <c r="AC57" s="1369"/>
      <c r="AD57" s="1369"/>
      <c r="AE57" s="1010"/>
      <c r="AF57" s="1368"/>
      <c r="AG57" s="1369"/>
      <c r="AH57" s="1369"/>
      <c r="AI57" s="1369"/>
      <c r="AJ57" s="1369"/>
      <c r="AK57" s="1369"/>
      <c r="AL57" s="1369"/>
      <c r="AM57" s="1369"/>
      <c r="AN57" s="1369"/>
      <c r="AO57" s="1369"/>
      <c r="AP57" s="1369"/>
      <c r="AQ57" s="775"/>
      <c r="AR57" s="1197"/>
      <c r="AS57" s="1197"/>
      <c r="AT57" s="1197"/>
      <c r="AU57" s="1197"/>
      <c r="AV57" s="1197"/>
      <c r="AW57" s="1197"/>
      <c r="AX57" s="1197"/>
      <c r="AY57" s="1197"/>
      <c r="AZ57" s="1197"/>
      <c r="BA57" s="1197"/>
      <c r="BB57" s="1197"/>
      <c r="BC57" s="452"/>
      <c r="BD57" s="9"/>
    </row>
    <row r="58" spans="2:65" ht="5.15" customHeight="1" x14ac:dyDescent="0.2">
      <c r="B58" s="4"/>
      <c r="C58" s="1003"/>
      <c r="D58" s="1004"/>
      <c r="E58" s="1004"/>
      <c r="F58" s="1004"/>
      <c r="G58" s="1004"/>
      <c r="H58" s="1004"/>
      <c r="I58" s="1004"/>
      <c r="J58" s="1004"/>
      <c r="K58" s="1004"/>
      <c r="L58" s="1004"/>
      <c r="M58" s="1005"/>
      <c r="N58" s="1266"/>
      <c r="O58" s="1267"/>
      <c r="P58" s="1267"/>
      <c r="Q58" s="1267"/>
      <c r="R58" s="1267"/>
      <c r="S58" s="453"/>
      <c r="T58" s="1372"/>
      <c r="U58" s="1373"/>
      <c r="V58" s="1373"/>
      <c r="W58" s="1373"/>
      <c r="X58" s="1373"/>
      <c r="Y58" s="1373"/>
      <c r="Z58" s="1373"/>
      <c r="AA58" s="1373"/>
      <c r="AB58" s="1373"/>
      <c r="AC58" s="1373"/>
      <c r="AD58" s="1373"/>
      <c r="AE58" s="1011"/>
      <c r="AF58" s="1372"/>
      <c r="AG58" s="1373"/>
      <c r="AH58" s="1373"/>
      <c r="AI58" s="1373"/>
      <c r="AJ58" s="1373"/>
      <c r="AK58" s="1373"/>
      <c r="AL58" s="1373"/>
      <c r="AM58" s="1373"/>
      <c r="AN58" s="1373"/>
      <c r="AO58" s="1373"/>
      <c r="AP58" s="1373"/>
      <c r="AQ58" s="776"/>
      <c r="AR58" s="1214"/>
      <c r="AS58" s="1214"/>
      <c r="AT58" s="1214"/>
      <c r="AU58" s="1214"/>
      <c r="AV58" s="1214"/>
      <c r="AW58" s="1214"/>
      <c r="AX58" s="1214"/>
      <c r="AY58" s="1214"/>
      <c r="AZ58" s="1214"/>
      <c r="BA58" s="1214"/>
      <c r="BB58" s="1214"/>
      <c r="BC58" s="453"/>
      <c r="BD58" s="9"/>
    </row>
    <row r="59" spans="2:65" ht="5.15" customHeight="1" x14ac:dyDescent="0.2">
      <c r="B59" s="4"/>
      <c r="C59" s="1215" t="s">
        <v>78</v>
      </c>
      <c r="D59" s="372"/>
      <c r="E59" s="372"/>
      <c r="F59" s="372"/>
      <c r="G59" s="372"/>
      <c r="H59" s="372"/>
      <c r="I59" s="372"/>
      <c r="J59" s="372"/>
      <c r="K59" s="372"/>
      <c r="L59" s="372"/>
      <c r="M59" s="1216"/>
      <c r="N59" s="507"/>
      <c r="O59" s="508"/>
      <c r="P59" s="508"/>
      <c r="Q59" s="508"/>
      <c r="R59" s="508"/>
      <c r="S59" s="451" t="s">
        <v>13</v>
      </c>
      <c r="T59" s="1366" t="str">
        <f t="shared" ref="T59" si="0">IF($T$42="","",IF(N59="","",ROUNDDOWN(N59*$V$46/10*$T$42/$AS$30,0)))</f>
        <v/>
      </c>
      <c r="U59" s="1367"/>
      <c r="V59" s="1367"/>
      <c r="W59" s="1367"/>
      <c r="X59" s="1367"/>
      <c r="Y59" s="1367"/>
      <c r="Z59" s="1367"/>
      <c r="AA59" s="1367"/>
      <c r="AB59" s="1367"/>
      <c r="AC59" s="1367"/>
      <c r="AD59" s="1367"/>
      <c r="AE59" s="1009" t="s">
        <v>13</v>
      </c>
      <c r="AF59" s="1366" t="str">
        <f t="shared" ref="AF59" si="1">IF($AF$42="","",IF(N59="","",ROUNDDOWN(N59*$AH$46/10*$AF$42/$AS$30,0)))</f>
        <v/>
      </c>
      <c r="AG59" s="1367"/>
      <c r="AH59" s="1367"/>
      <c r="AI59" s="1367"/>
      <c r="AJ59" s="1367"/>
      <c r="AK59" s="1367"/>
      <c r="AL59" s="1367"/>
      <c r="AM59" s="1367"/>
      <c r="AN59" s="1367"/>
      <c r="AO59" s="1367"/>
      <c r="AP59" s="1367"/>
      <c r="AQ59" s="774" t="s">
        <v>13</v>
      </c>
      <c r="AR59" s="1195" t="str">
        <f t="shared" ref="AR59" si="2">IF($AR$42="","",IF(N59="","",ROUNDDOWN(N59*$AT$46/10*$AR$42/$AS$30,0)))</f>
        <v/>
      </c>
      <c r="AS59" s="1195"/>
      <c r="AT59" s="1195"/>
      <c r="AU59" s="1195"/>
      <c r="AV59" s="1195"/>
      <c r="AW59" s="1195"/>
      <c r="AX59" s="1195"/>
      <c r="AY59" s="1195"/>
      <c r="AZ59" s="1195"/>
      <c r="BA59" s="1195"/>
      <c r="BB59" s="1195"/>
      <c r="BC59" s="451" t="s">
        <v>13</v>
      </c>
      <c r="BD59" s="9"/>
      <c r="BM59" s="163"/>
    </row>
    <row r="60" spans="2:65" ht="5.15" customHeight="1" x14ac:dyDescent="0.2">
      <c r="B60" s="4"/>
      <c r="C60" s="1217"/>
      <c r="D60" s="373"/>
      <c r="E60" s="373"/>
      <c r="F60" s="373"/>
      <c r="G60" s="373"/>
      <c r="H60" s="373"/>
      <c r="I60" s="373"/>
      <c r="J60" s="373"/>
      <c r="K60" s="373"/>
      <c r="L60" s="373"/>
      <c r="M60" s="1218"/>
      <c r="N60" s="509"/>
      <c r="O60" s="510"/>
      <c r="P60" s="510"/>
      <c r="Q60" s="510"/>
      <c r="R60" s="510"/>
      <c r="S60" s="452"/>
      <c r="T60" s="1368"/>
      <c r="U60" s="1369"/>
      <c r="V60" s="1369"/>
      <c r="W60" s="1369"/>
      <c r="X60" s="1369"/>
      <c r="Y60" s="1369"/>
      <c r="Z60" s="1369"/>
      <c r="AA60" s="1369"/>
      <c r="AB60" s="1369"/>
      <c r="AC60" s="1369"/>
      <c r="AD60" s="1369"/>
      <c r="AE60" s="1010"/>
      <c r="AF60" s="1368"/>
      <c r="AG60" s="1369"/>
      <c r="AH60" s="1369"/>
      <c r="AI60" s="1369"/>
      <c r="AJ60" s="1369"/>
      <c r="AK60" s="1369"/>
      <c r="AL60" s="1369"/>
      <c r="AM60" s="1369"/>
      <c r="AN60" s="1369"/>
      <c r="AO60" s="1369"/>
      <c r="AP60" s="1369"/>
      <c r="AQ60" s="775"/>
      <c r="AR60" s="1197"/>
      <c r="AS60" s="1197"/>
      <c r="AT60" s="1197"/>
      <c r="AU60" s="1197"/>
      <c r="AV60" s="1197"/>
      <c r="AW60" s="1197"/>
      <c r="AX60" s="1197"/>
      <c r="AY60" s="1197"/>
      <c r="AZ60" s="1197"/>
      <c r="BA60" s="1197"/>
      <c r="BB60" s="1197"/>
      <c r="BC60" s="452"/>
      <c r="BD60" s="9"/>
    </row>
    <row r="61" spans="2:65" ht="5.15" customHeight="1" x14ac:dyDescent="0.2">
      <c r="B61" s="4"/>
      <c r="C61" s="1219"/>
      <c r="D61" s="982"/>
      <c r="E61" s="982"/>
      <c r="F61" s="982"/>
      <c r="G61" s="982"/>
      <c r="H61" s="982"/>
      <c r="I61" s="982"/>
      <c r="J61" s="982"/>
      <c r="K61" s="982"/>
      <c r="L61" s="982"/>
      <c r="M61" s="1220"/>
      <c r="N61" s="511"/>
      <c r="O61" s="512"/>
      <c r="P61" s="512"/>
      <c r="Q61" s="512"/>
      <c r="R61" s="512"/>
      <c r="S61" s="453"/>
      <c r="T61" s="1372"/>
      <c r="U61" s="1373"/>
      <c r="V61" s="1373"/>
      <c r="W61" s="1373"/>
      <c r="X61" s="1373"/>
      <c r="Y61" s="1373"/>
      <c r="Z61" s="1373"/>
      <c r="AA61" s="1373"/>
      <c r="AB61" s="1373"/>
      <c r="AC61" s="1373"/>
      <c r="AD61" s="1373"/>
      <c r="AE61" s="1011"/>
      <c r="AF61" s="1372"/>
      <c r="AG61" s="1373"/>
      <c r="AH61" s="1373"/>
      <c r="AI61" s="1373"/>
      <c r="AJ61" s="1373"/>
      <c r="AK61" s="1373"/>
      <c r="AL61" s="1373"/>
      <c r="AM61" s="1373"/>
      <c r="AN61" s="1373"/>
      <c r="AO61" s="1373"/>
      <c r="AP61" s="1373"/>
      <c r="AQ61" s="776"/>
      <c r="AR61" s="1214"/>
      <c r="AS61" s="1214"/>
      <c r="AT61" s="1214"/>
      <c r="AU61" s="1214"/>
      <c r="AV61" s="1214"/>
      <c r="AW61" s="1214"/>
      <c r="AX61" s="1214"/>
      <c r="AY61" s="1214"/>
      <c r="AZ61" s="1214"/>
      <c r="BA61" s="1214"/>
      <c r="BB61" s="1214"/>
      <c r="BC61" s="453"/>
      <c r="BD61" s="9"/>
    </row>
    <row r="62" spans="2:65" ht="5.15" customHeight="1" x14ac:dyDescent="0.2">
      <c r="B62" s="4"/>
      <c r="C62" s="1201" t="s">
        <v>79</v>
      </c>
      <c r="D62" s="1202"/>
      <c r="E62" s="1202"/>
      <c r="F62" s="1202"/>
      <c r="G62" s="1202"/>
      <c r="H62" s="1202"/>
      <c r="I62" s="1202"/>
      <c r="J62" s="1202"/>
      <c r="K62" s="1202"/>
      <c r="L62" s="1202"/>
      <c r="M62" s="1203"/>
      <c r="N62" s="507"/>
      <c r="O62" s="508"/>
      <c r="P62" s="508"/>
      <c r="Q62" s="508"/>
      <c r="R62" s="508"/>
      <c r="S62" s="451" t="s">
        <v>13</v>
      </c>
      <c r="T62" s="1366" t="str">
        <f>IF($T$42="","",IF(N62="","",ROUNDDOWN(N62*$V$46/10*$T$42/$AS$30,0)))</f>
        <v/>
      </c>
      <c r="U62" s="1367"/>
      <c r="V62" s="1367"/>
      <c r="W62" s="1367"/>
      <c r="X62" s="1367"/>
      <c r="Y62" s="1367"/>
      <c r="Z62" s="1367"/>
      <c r="AA62" s="1367"/>
      <c r="AB62" s="1367"/>
      <c r="AC62" s="1367"/>
      <c r="AD62" s="1367"/>
      <c r="AE62" s="1009" t="s">
        <v>13</v>
      </c>
      <c r="AF62" s="1366" t="str">
        <f>IF($AF$42="","",IF(N62="","",ROUNDDOWN(N62*$AH$46/10*$AF$42/$AS$30,0)))</f>
        <v/>
      </c>
      <c r="AG62" s="1367"/>
      <c r="AH62" s="1367"/>
      <c r="AI62" s="1367"/>
      <c r="AJ62" s="1367"/>
      <c r="AK62" s="1367"/>
      <c r="AL62" s="1367"/>
      <c r="AM62" s="1367"/>
      <c r="AN62" s="1367"/>
      <c r="AO62" s="1367"/>
      <c r="AP62" s="1367"/>
      <c r="AQ62" s="774" t="s">
        <v>13</v>
      </c>
      <c r="AR62" s="1195" t="str">
        <f>IF($AR$42="","",IF(N62="","",ROUNDDOWN(N62*$AT$46/10*$AR$42/$AS$30,0)))</f>
        <v/>
      </c>
      <c r="AS62" s="1195"/>
      <c r="AT62" s="1195"/>
      <c r="AU62" s="1195"/>
      <c r="AV62" s="1195"/>
      <c r="AW62" s="1195"/>
      <c r="AX62" s="1195"/>
      <c r="AY62" s="1195"/>
      <c r="AZ62" s="1195"/>
      <c r="BA62" s="1195"/>
      <c r="BB62" s="1195"/>
      <c r="BC62" s="451" t="s">
        <v>13</v>
      </c>
      <c r="BD62" s="9"/>
    </row>
    <row r="63" spans="2:65" ht="5.15" customHeight="1" x14ac:dyDescent="0.2">
      <c r="B63" s="4"/>
      <c r="C63" s="1204"/>
      <c r="D63" s="1205"/>
      <c r="E63" s="1205"/>
      <c r="F63" s="1205"/>
      <c r="G63" s="1205"/>
      <c r="H63" s="1205"/>
      <c r="I63" s="1205"/>
      <c r="J63" s="1205"/>
      <c r="K63" s="1205"/>
      <c r="L63" s="1205"/>
      <c r="M63" s="1206"/>
      <c r="N63" s="509"/>
      <c r="O63" s="510"/>
      <c r="P63" s="510"/>
      <c r="Q63" s="510"/>
      <c r="R63" s="510"/>
      <c r="S63" s="452"/>
      <c r="T63" s="1368"/>
      <c r="U63" s="1369"/>
      <c r="V63" s="1369"/>
      <c r="W63" s="1369"/>
      <c r="X63" s="1369"/>
      <c r="Y63" s="1369"/>
      <c r="Z63" s="1369"/>
      <c r="AA63" s="1369"/>
      <c r="AB63" s="1369"/>
      <c r="AC63" s="1369"/>
      <c r="AD63" s="1369"/>
      <c r="AE63" s="1010"/>
      <c r="AF63" s="1368"/>
      <c r="AG63" s="1369"/>
      <c r="AH63" s="1369"/>
      <c r="AI63" s="1369"/>
      <c r="AJ63" s="1369"/>
      <c r="AK63" s="1369"/>
      <c r="AL63" s="1369"/>
      <c r="AM63" s="1369"/>
      <c r="AN63" s="1369"/>
      <c r="AO63" s="1369"/>
      <c r="AP63" s="1369"/>
      <c r="AQ63" s="775"/>
      <c r="AR63" s="1197"/>
      <c r="AS63" s="1197"/>
      <c r="AT63" s="1197"/>
      <c r="AU63" s="1197"/>
      <c r="AV63" s="1197"/>
      <c r="AW63" s="1197"/>
      <c r="AX63" s="1197"/>
      <c r="AY63" s="1197"/>
      <c r="AZ63" s="1197"/>
      <c r="BA63" s="1197"/>
      <c r="BB63" s="1197"/>
      <c r="BC63" s="452"/>
      <c r="BD63" s="9"/>
    </row>
    <row r="64" spans="2:65" ht="5.15" customHeight="1" x14ac:dyDescent="0.2">
      <c r="B64" s="4"/>
      <c r="C64" s="1204"/>
      <c r="D64" s="1205"/>
      <c r="E64" s="1205"/>
      <c r="F64" s="1205"/>
      <c r="G64" s="1205"/>
      <c r="H64" s="1205"/>
      <c r="I64" s="1205"/>
      <c r="J64" s="1205"/>
      <c r="K64" s="1205"/>
      <c r="L64" s="1205"/>
      <c r="M64" s="1206"/>
      <c r="N64" s="509"/>
      <c r="O64" s="510"/>
      <c r="P64" s="510"/>
      <c r="Q64" s="510"/>
      <c r="R64" s="510"/>
      <c r="S64" s="452"/>
      <c r="T64" s="1368"/>
      <c r="U64" s="1369"/>
      <c r="V64" s="1369"/>
      <c r="W64" s="1369"/>
      <c r="X64" s="1369"/>
      <c r="Y64" s="1369"/>
      <c r="Z64" s="1369"/>
      <c r="AA64" s="1369"/>
      <c r="AB64" s="1369"/>
      <c r="AC64" s="1369"/>
      <c r="AD64" s="1369"/>
      <c r="AE64" s="1010"/>
      <c r="AF64" s="1372"/>
      <c r="AG64" s="1373"/>
      <c r="AH64" s="1373"/>
      <c r="AI64" s="1373"/>
      <c r="AJ64" s="1373"/>
      <c r="AK64" s="1373"/>
      <c r="AL64" s="1373"/>
      <c r="AM64" s="1373"/>
      <c r="AN64" s="1373"/>
      <c r="AO64" s="1373"/>
      <c r="AP64" s="1373"/>
      <c r="AQ64" s="775"/>
      <c r="AR64" s="1197"/>
      <c r="AS64" s="1197"/>
      <c r="AT64" s="1197"/>
      <c r="AU64" s="1197"/>
      <c r="AV64" s="1197"/>
      <c r="AW64" s="1197"/>
      <c r="AX64" s="1197"/>
      <c r="AY64" s="1197"/>
      <c r="AZ64" s="1197"/>
      <c r="BA64" s="1197"/>
      <c r="BB64" s="1197"/>
      <c r="BC64" s="452"/>
      <c r="BD64" s="9"/>
    </row>
    <row r="65" spans="2:56" ht="5.15" customHeight="1" x14ac:dyDescent="0.2">
      <c r="B65" s="4"/>
      <c r="C65" s="1201" t="s">
        <v>161</v>
      </c>
      <c r="D65" s="1202"/>
      <c r="E65" s="1202"/>
      <c r="F65" s="1202"/>
      <c r="G65" s="1202"/>
      <c r="H65" s="1202"/>
      <c r="I65" s="1202"/>
      <c r="J65" s="1202"/>
      <c r="K65" s="1202"/>
      <c r="L65" s="1202"/>
      <c r="M65" s="1203"/>
      <c r="N65" s="1260"/>
      <c r="O65" s="1261"/>
      <c r="P65" s="1261"/>
      <c r="Q65" s="1261"/>
      <c r="R65" s="1261"/>
      <c r="S65" s="451" t="s">
        <v>13</v>
      </c>
      <c r="T65" s="1366" t="str">
        <f>IF($T$42="","",IF(N65="","",ROUNDDOWN(N65*IF($V$46=8,0,IF($V$46=5,1,$V$46/10))*$T$42/$AS$30,0)))</f>
        <v/>
      </c>
      <c r="U65" s="1367"/>
      <c r="V65" s="1367"/>
      <c r="W65" s="1367"/>
      <c r="X65" s="1367"/>
      <c r="Y65" s="1367"/>
      <c r="Z65" s="1367"/>
      <c r="AA65" s="1367"/>
      <c r="AB65" s="1367"/>
      <c r="AC65" s="1367"/>
      <c r="AD65" s="1367"/>
      <c r="AE65" s="1009" t="s">
        <v>13</v>
      </c>
      <c r="AF65" s="1366" t="str">
        <f>IF($AF$42="","",IF(N65="","",ROUNDDOWN(N65*IF($AH$46=8,0,IF($AH$46=5,1,$AH$46/10))*$AF$42/$AS$30,0)))</f>
        <v/>
      </c>
      <c r="AG65" s="1367"/>
      <c r="AH65" s="1367"/>
      <c r="AI65" s="1367"/>
      <c r="AJ65" s="1367"/>
      <c r="AK65" s="1367"/>
      <c r="AL65" s="1367"/>
      <c r="AM65" s="1367"/>
      <c r="AN65" s="1367"/>
      <c r="AO65" s="1367"/>
      <c r="AP65" s="1367"/>
      <c r="AQ65" s="774" t="s">
        <v>13</v>
      </c>
      <c r="AR65" s="1194" t="str">
        <f>IF($AR$42="","",IF(N65="","",ROUNDDOWN(N65*IF($AT$46=8,0,IF($AT$46=5,1,$AT$46/10))*$AR$42/$AS$30,0)))</f>
        <v/>
      </c>
      <c r="AS65" s="1195"/>
      <c r="AT65" s="1195"/>
      <c r="AU65" s="1195"/>
      <c r="AV65" s="1195"/>
      <c r="AW65" s="1195"/>
      <c r="AX65" s="1195"/>
      <c r="AY65" s="1195"/>
      <c r="AZ65" s="1195"/>
      <c r="BA65" s="1195"/>
      <c r="BB65" s="1195"/>
      <c r="BC65" s="451" t="s">
        <v>13</v>
      </c>
      <c r="BD65" s="9"/>
    </row>
    <row r="66" spans="2:56" ht="5.15" customHeight="1" x14ac:dyDescent="0.2">
      <c r="B66" s="4"/>
      <c r="C66" s="1204"/>
      <c r="D66" s="1205"/>
      <c r="E66" s="1205"/>
      <c r="F66" s="1205"/>
      <c r="G66" s="1205"/>
      <c r="H66" s="1205"/>
      <c r="I66" s="1205"/>
      <c r="J66" s="1205"/>
      <c r="K66" s="1205"/>
      <c r="L66" s="1205"/>
      <c r="M66" s="1206"/>
      <c r="N66" s="1263"/>
      <c r="O66" s="1264"/>
      <c r="P66" s="1264"/>
      <c r="Q66" s="1264"/>
      <c r="R66" s="1264"/>
      <c r="S66" s="452"/>
      <c r="T66" s="1368"/>
      <c r="U66" s="1369"/>
      <c r="V66" s="1369"/>
      <c r="W66" s="1369"/>
      <c r="X66" s="1369"/>
      <c r="Y66" s="1369"/>
      <c r="Z66" s="1369"/>
      <c r="AA66" s="1369"/>
      <c r="AB66" s="1369"/>
      <c r="AC66" s="1369"/>
      <c r="AD66" s="1369"/>
      <c r="AE66" s="1010"/>
      <c r="AF66" s="1368"/>
      <c r="AG66" s="1369"/>
      <c r="AH66" s="1369"/>
      <c r="AI66" s="1369"/>
      <c r="AJ66" s="1369"/>
      <c r="AK66" s="1369"/>
      <c r="AL66" s="1369"/>
      <c r="AM66" s="1369"/>
      <c r="AN66" s="1369"/>
      <c r="AO66" s="1369"/>
      <c r="AP66" s="1369"/>
      <c r="AQ66" s="775"/>
      <c r="AR66" s="1196"/>
      <c r="AS66" s="1197"/>
      <c r="AT66" s="1197"/>
      <c r="AU66" s="1197"/>
      <c r="AV66" s="1197"/>
      <c r="AW66" s="1197"/>
      <c r="AX66" s="1197"/>
      <c r="AY66" s="1197"/>
      <c r="AZ66" s="1197"/>
      <c r="BA66" s="1197"/>
      <c r="BB66" s="1197"/>
      <c r="BC66" s="452"/>
      <c r="BD66" s="9"/>
    </row>
    <row r="67" spans="2:56" ht="5.15" customHeight="1" x14ac:dyDescent="0.2">
      <c r="B67" s="4"/>
      <c r="C67" s="1210"/>
      <c r="D67" s="1211"/>
      <c r="E67" s="1211"/>
      <c r="F67" s="1211"/>
      <c r="G67" s="1211"/>
      <c r="H67" s="1211"/>
      <c r="I67" s="1211"/>
      <c r="J67" s="1211"/>
      <c r="K67" s="1211"/>
      <c r="L67" s="1211"/>
      <c r="M67" s="1212"/>
      <c r="N67" s="1266"/>
      <c r="O67" s="1267"/>
      <c r="P67" s="1267"/>
      <c r="Q67" s="1267"/>
      <c r="R67" s="1267"/>
      <c r="S67" s="453"/>
      <c r="T67" s="1372"/>
      <c r="U67" s="1373"/>
      <c r="V67" s="1373"/>
      <c r="W67" s="1373"/>
      <c r="X67" s="1373"/>
      <c r="Y67" s="1373"/>
      <c r="Z67" s="1373"/>
      <c r="AA67" s="1373"/>
      <c r="AB67" s="1373"/>
      <c r="AC67" s="1373"/>
      <c r="AD67" s="1373"/>
      <c r="AE67" s="1011"/>
      <c r="AF67" s="1372"/>
      <c r="AG67" s="1373"/>
      <c r="AH67" s="1373"/>
      <c r="AI67" s="1373"/>
      <c r="AJ67" s="1373"/>
      <c r="AK67" s="1373"/>
      <c r="AL67" s="1373"/>
      <c r="AM67" s="1373"/>
      <c r="AN67" s="1373"/>
      <c r="AO67" s="1373"/>
      <c r="AP67" s="1373"/>
      <c r="AQ67" s="776"/>
      <c r="AR67" s="1213"/>
      <c r="AS67" s="1214"/>
      <c r="AT67" s="1214"/>
      <c r="AU67" s="1214"/>
      <c r="AV67" s="1214"/>
      <c r="AW67" s="1214"/>
      <c r="AX67" s="1214"/>
      <c r="AY67" s="1214"/>
      <c r="AZ67" s="1214"/>
      <c r="BA67" s="1214"/>
      <c r="BB67" s="1214"/>
      <c r="BC67" s="453"/>
      <c r="BD67" s="9"/>
    </row>
    <row r="68" spans="2:56" ht="5.15" customHeight="1" x14ac:dyDescent="0.2">
      <c r="B68" s="4"/>
      <c r="C68" s="1201" t="s">
        <v>162</v>
      </c>
      <c r="D68" s="1202"/>
      <c r="E68" s="1202"/>
      <c r="F68" s="1202"/>
      <c r="G68" s="1202"/>
      <c r="H68" s="1202"/>
      <c r="I68" s="1202"/>
      <c r="J68" s="1202"/>
      <c r="K68" s="1202"/>
      <c r="L68" s="1202"/>
      <c r="M68" s="1203"/>
      <c r="N68" s="1260"/>
      <c r="O68" s="1261"/>
      <c r="P68" s="1261"/>
      <c r="Q68" s="1261"/>
      <c r="R68" s="1261"/>
      <c r="S68" s="451" t="s">
        <v>13</v>
      </c>
      <c r="T68" s="1366" t="str">
        <f>IF($T$42="","",IF(N68="","",ROUNDDOWN(N68*IF($V$46=8,0,IF($V$46=5,1,$V$46/10))*$T$42/$AS$30,0)))</f>
        <v/>
      </c>
      <c r="U68" s="1367"/>
      <c r="V68" s="1367"/>
      <c r="W68" s="1367"/>
      <c r="X68" s="1367"/>
      <c r="Y68" s="1367"/>
      <c r="Z68" s="1367"/>
      <c r="AA68" s="1367"/>
      <c r="AB68" s="1367"/>
      <c r="AC68" s="1367"/>
      <c r="AD68" s="1367"/>
      <c r="AE68" s="1009" t="s">
        <v>13</v>
      </c>
      <c r="AF68" s="1366" t="str">
        <f>IF($AF$42="","",IF(N68="","",ROUNDDOWN(N68*IF($AH$46=8,0,IF($AH$46=5,1,$AH$46/10))*$AF$42/$AS$30,0)))</f>
        <v/>
      </c>
      <c r="AG68" s="1367"/>
      <c r="AH68" s="1367"/>
      <c r="AI68" s="1367"/>
      <c r="AJ68" s="1367"/>
      <c r="AK68" s="1367"/>
      <c r="AL68" s="1367"/>
      <c r="AM68" s="1367"/>
      <c r="AN68" s="1367"/>
      <c r="AO68" s="1367"/>
      <c r="AP68" s="1367"/>
      <c r="AQ68" s="774" t="s">
        <v>13</v>
      </c>
      <c r="AR68" s="1194" t="str">
        <f>IF($AR$42="","",IF(N68="","",ROUNDDOWN(N68*IF($AT$46=8,0,IF($AT$46=5,1,$AT$46/10))*$AR$42/$AS$30,0)))</f>
        <v/>
      </c>
      <c r="AS68" s="1195"/>
      <c r="AT68" s="1195"/>
      <c r="AU68" s="1195"/>
      <c r="AV68" s="1195"/>
      <c r="AW68" s="1195"/>
      <c r="AX68" s="1195"/>
      <c r="AY68" s="1195"/>
      <c r="AZ68" s="1195"/>
      <c r="BA68" s="1195"/>
      <c r="BB68" s="1195"/>
      <c r="BC68" s="451" t="s">
        <v>13</v>
      </c>
      <c r="BD68" s="9"/>
    </row>
    <row r="69" spans="2:56" ht="5.15" customHeight="1" x14ac:dyDescent="0.2">
      <c r="B69" s="4"/>
      <c r="C69" s="1204"/>
      <c r="D69" s="1205"/>
      <c r="E69" s="1205"/>
      <c r="F69" s="1205"/>
      <c r="G69" s="1205"/>
      <c r="H69" s="1205"/>
      <c r="I69" s="1205"/>
      <c r="J69" s="1205"/>
      <c r="K69" s="1205"/>
      <c r="L69" s="1205"/>
      <c r="M69" s="1206"/>
      <c r="N69" s="1263"/>
      <c r="O69" s="1264"/>
      <c r="P69" s="1264"/>
      <c r="Q69" s="1264"/>
      <c r="R69" s="1264"/>
      <c r="S69" s="452"/>
      <c r="T69" s="1368"/>
      <c r="U69" s="1369"/>
      <c r="V69" s="1369"/>
      <c r="W69" s="1369"/>
      <c r="X69" s="1369"/>
      <c r="Y69" s="1369"/>
      <c r="Z69" s="1369"/>
      <c r="AA69" s="1369"/>
      <c r="AB69" s="1369"/>
      <c r="AC69" s="1369"/>
      <c r="AD69" s="1369"/>
      <c r="AE69" s="1010"/>
      <c r="AF69" s="1368"/>
      <c r="AG69" s="1369"/>
      <c r="AH69" s="1369"/>
      <c r="AI69" s="1369"/>
      <c r="AJ69" s="1369"/>
      <c r="AK69" s="1369"/>
      <c r="AL69" s="1369"/>
      <c r="AM69" s="1369"/>
      <c r="AN69" s="1369"/>
      <c r="AO69" s="1369"/>
      <c r="AP69" s="1369"/>
      <c r="AQ69" s="775"/>
      <c r="AR69" s="1196"/>
      <c r="AS69" s="1197"/>
      <c r="AT69" s="1197"/>
      <c r="AU69" s="1197"/>
      <c r="AV69" s="1197"/>
      <c r="AW69" s="1197"/>
      <c r="AX69" s="1197"/>
      <c r="AY69" s="1197"/>
      <c r="AZ69" s="1197"/>
      <c r="BA69" s="1197"/>
      <c r="BB69" s="1197"/>
      <c r="BC69" s="452"/>
      <c r="BD69" s="9"/>
    </row>
    <row r="70" spans="2:56" ht="5.15" customHeight="1" thickBot="1" x14ac:dyDescent="0.25">
      <c r="B70" s="4"/>
      <c r="C70" s="1207"/>
      <c r="D70" s="1208"/>
      <c r="E70" s="1208"/>
      <c r="F70" s="1208"/>
      <c r="G70" s="1208"/>
      <c r="H70" s="1208"/>
      <c r="I70" s="1208"/>
      <c r="J70" s="1208"/>
      <c r="K70" s="1208"/>
      <c r="L70" s="1208"/>
      <c r="M70" s="1209"/>
      <c r="N70" s="1266"/>
      <c r="O70" s="1267"/>
      <c r="P70" s="1267"/>
      <c r="Q70" s="1267"/>
      <c r="R70" s="1267"/>
      <c r="S70" s="696"/>
      <c r="T70" s="1370"/>
      <c r="U70" s="1371"/>
      <c r="V70" s="1371"/>
      <c r="W70" s="1371"/>
      <c r="X70" s="1371"/>
      <c r="Y70" s="1371"/>
      <c r="Z70" s="1371"/>
      <c r="AA70" s="1371"/>
      <c r="AB70" s="1371"/>
      <c r="AC70" s="1371"/>
      <c r="AD70" s="1371"/>
      <c r="AE70" s="1012"/>
      <c r="AF70" s="1372"/>
      <c r="AG70" s="1373"/>
      <c r="AH70" s="1373"/>
      <c r="AI70" s="1373"/>
      <c r="AJ70" s="1373"/>
      <c r="AK70" s="1373"/>
      <c r="AL70" s="1373"/>
      <c r="AM70" s="1373"/>
      <c r="AN70" s="1373"/>
      <c r="AO70" s="1373"/>
      <c r="AP70" s="1373"/>
      <c r="AQ70" s="1024"/>
      <c r="AR70" s="1198"/>
      <c r="AS70" s="1199"/>
      <c r="AT70" s="1199"/>
      <c r="AU70" s="1199"/>
      <c r="AV70" s="1199"/>
      <c r="AW70" s="1199"/>
      <c r="AX70" s="1199"/>
      <c r="AY70" s="1199"/>
      <c r="AZ70" s="1199"/>
      <c r="BA70" s="1199"/>
      <c r="BB70" s="1199"/>
      <c r="BC70" s="696"/>
      <c r="BD70" s="9"/>
    </row>
    <row r="71" spans="2:56" ht="5.15" customHeight="1" thickTop="1" x14ac:dyDescent="0.2">
      <c r="B71" s="4"/>
      <c r="C71" s="657" t="s">
        <v>106</v>
      </c>
      <c r="D71" s="537"/>
      <c r="E71" s="537"/>
      <c r="F71" s="537"/>
      <c r="G71" s="537"/>
      <c r="H71" s="537"/>
      <c r="I71" s="537"/>
      <c r="J71" s="537"/>
      <c r="K71" s="537"/>
      <c r="L71" s="537"/>
      <c r="M71" s="537"/>
      <c r="N71" s="537"/>
      <c r="O71" s="537"/>
      <c r="P71" s="537"/>
      <c r="Q71" s="537"/>
      <c r="R71" s="537"/>
      <c r="S71" s="643"/>
      <c r="T71" s="1175">
        <f>IF(T42="","",SUM(T56:AD70))</f>
        <v>168041</v>
      </c>
      <c r="U71" s="1200"/>
      <c r="V71" s="1200"/>
      <c r="W71" s="1200"/>
      <c r="X71" s="1200"/>
      <c r="Y71" s="1200"/>
      <c r="Z71" s="1200"/>
      <c r="AA71" s="1200"/>
      <c r="AB71" s="1200"/>
      <c r="AC71" s="1200"/>
      <c r="AD71" s="1200"/>
      <c r="AE71" s="537" t="s">
        <v>13</v>
      </c>
      <c r="AF71" s="1145">
        <f>IF(AF42="","",SUM(AF56:AP70))</f>
        <v>0</v>
      </c>
      <c r="AG71" s="1200"/>
      <c r="AH71" s="1200"/>
      <c r="AI71" s="1200"/>
      <c r="AJ71" s="1200"/>
      <c r="AK71" s="1200"/>
      <c r="AL71" s="1200"/>
      <c r="AM71" s="1200"/>
      <c r="AN71" s="1200"/>
      <c r="AO71" s="1200"/>
      <c r="AP71" s="1200"/>
      <c r="AQ71" s="643" t="s">
        <v>13</v>
      </c>
      <c r="AR71" s="1152" t="str">
        <f>IF(AR42="","",SUM(AR56:BB70))</f>
        <v/>
      </c>
      <c r="AS71" s="1152"/>
      <c r="AT71" s="1152"/>
      <c r="AU71" s="1152"/>
      <c r="AV71" s="1152"/>
      <c r="AW71" s="1152"/>
      <c r="AX71" s="1152"/>
      <c r="AY71" s="1152"/>
      <c r="AZ71" s="1152"/>
      <c r="BA71" s="1152"/>
      <c r="BB71" s="1152"/>
      <c r="BC71" s="643" t="s">
        <v>13</v>
      </c>
      <c r="BD71" s="9"/>
    </row>
    <row r="72" spans="2:56" ht="5.15" customHeight="1" x14ac:dyDescent="0.2">
      <c r="B72" s="4"/>
      <c r="C72" s="576"/>
      <c r="D72" s="379"/>
      <c r="E72" s="379"/>
      <c r="F72" s="379"/>
      <c r="G72" s="379"/>
      <c r="H72" s="379"/>
      <c r="I72" s="379"/>
      <c r="J72" s="379"/>
      <c r="K72" s="379"/>
      <c r="L72" s="379"/>
      <c r="M72" s="379"/>
      <c r="N72" s="379"/>
      <c r="O72" s="379"/>
      <c r="P72" s="379"/>
      <c r="Q72" s="379"/>
      <c r="R72" s="379"/>
      <c r="S72" s="452"/>
      <c r="T72" s="1178"/>
      <c r="U72" s="1132"/>
      <c r="V72" s="1132"/>
      <c r="W72" s="1132"/>
      <c r="X72" s="1132"/>
      <c r="Y72" s="1132"/>
      <c r="Z72" s="1132"/>
      <c r="AA72" s="1132"/>
      <c r="AB72" s="1132"/>
      <c r="AC72" s="1132"/>
      <c r="AD72" s="1132"/>
      <c r="AE72" s="379"/>
      <c r="AF72" s="1131"/>
      <c r="AG72" s="1132"/>
      <c r="AH72" s="1132"/>
      <c r="AI72" s="1132"/>
      <c r="AJ72" s="1132"/>
      <c r="AK72" s="1132"/>
      <c r="AL72" s="1132"/>
      <c r="AM72" s="1132"/>
      <c r="AN72" s="1132"/>
      <c r="AO72" s="1132"/>
      <c r="AP72" s="1132"/>
      <c r="AQ72" s="452"/>
      <c r="AR72" s="1138"/>
      <c r="AS72" s="1138"/>
      <c r="AT72" s="1138"/>
      <c r="AU72" s="1138"/>
      <c r="AV72" s="1138"/>
      <c r="AW72" s="1138"/>
      <c r="AX72" s="1138"/>
      <c r="AY72" s="1138"/>
      <c r="AZ72" s="1138"/>
      <c r="BA72" s="1138"/>
      <c r="BB72" s="1138"/>
      <c r="BC72" s="452"/>
      <c r="BD72" s="9"/>
    </row>
    <row r="73" spans="2:56" ht="5.15" customHeight="1" thickBot="1" x14ac:dyDescent="0.25">
      <c r="B73" s="4"/>
      <c r="C73" s="577"/>
      <c r="D73" s="538"/>
      <c r="E73" s="538"/>
      <c r="F73" s="538"/>
      <c r="G73" s="538"/>
      <c r="H73" s="538"/>
      <c r="I73" s="538"/>
      <c r="J73" s="538"/>
      <c r="K73" s="538"/>
      <c r="L73" s="538"/>
      <c r="M73" s="538"/>
      <c r="N73" s="538"/>
      <c r="O73" s="538"/>
      <c r="P73" s="538"/>
      <c r="Q73" s="538"/>
      <c r="R73" s="538"/>
      <c r="S73" s="644"/>
      <c r="T73" s="1181"/>
      <c r="U73" s="1134"/>
      <c r="V73" s="1134"/>
      <c r="W73" s="1134"/>
      <c r="X73" s="1134"/>
      <c r="Y73" s="1134"/>
      <c r="Z73" s="1134"/>
      <c r="AA73" s="1134"/>
      <c r="AB73" s="1134"/>
      <c r="AC73" s="1134"/>
      <c r="AD73" s="1134"/>
      <c r="AE73" s="538"/>
      <c r="AF73" s="1133"/>
      <c r="AG73" s="1134"/>
      <c r="AH73" s="1134"/>
      <c r="AI73" s="1134"/>
      <c r="AJ73" s="1134"/>
      <c r="AK73" s="1134"/>
      <c r="AL73" s="1134"/>
      <c r="AM73" s="1134"/>
      <c r="AN73" s="1134"/>
      <c r="AO73" s="1134"/>
      <c r="AP73" s="1134"/>
      <c r="AQ73" s="644"/>
      <c r="AR73" s="1140"/>
      <c r="AS73" s="1140"/>
      <c r="AT73" s="1140"/>
      <c r="AU73" s="1140"/>
      <c r="AV73" s="1140"/>
      <c r="AW73" s="1140"/>
      <c r="AX73" s="1140"/>
      <c r="AY73" s="1140"/>
      <c r="AZ73" s="1140"/>
      <c r="BA73" s="1140"/>
      <c r="BB73" s="1140"/>
      <c r="BC73" s="644"/>
      <c r="BD73" s="9"/>
    </row>
    <row r="74" spans="2:56" ht="5.15" customHeight="1" x14ac:dyDescent="0.2">
      <c r="B74" s="4"/>
      <c r="C74" s="574" t="s">
        <v>82</v>
      </c>
      <c r="D74" s="575"/>
      <c r="E74" s="575"/>
      <c r="F74" s="575"/>
      <c r="G74" s="575"/>
      <c r="H74" s="575"/>
      <c r="I74" s="575"/>
      <c r="J74" s="575"/>
      <c r="K74" s="575"/>
      <c r="L74" s="575"/>
      <c r="M74" s="575"/>
      <c r="N74" s="575"/>
      <c r="O74" s="575"/>
      <c r="P74" s="575"/>
      <c r="Q74" s="575"/>
      <c r="R74" s="575"/>
      <c r="S74" s="645"/>
      <c r="T74" s="574" t="s">
        <v>163</v>
      </c>
      <c r="U74" s="575"/>
      <c r="V74" s="575"/>
      <c r="W74" s="575"/>
      <c r="X74" s="575"/>
      <c r="Y74" s="575"/>
      <c r="Z74" s="575"/>
      <c r="AA74" s="575"/>
      <c r="AB74" s="575"/>
      <c r="AC74" s="575"/>
      <c r="AD74" s="575"/>
      <c r="AE74" s="645"/>
      <c r="AF74" s="574" t="s">
        <v>165</v>
      </c>
      <c r="AG74" s="575"/>
      <c r="AH74" s="575"/>
      <c r="AI74" s="575"/>
      <c r="AJ74" s="575"/>
      <c r="AK74" s="575"/>
      <c r="AL74" s="575"/>
      <c r="AM74" s="575"/>
      <c r="AN74" s="575"/>
      <c r="AO74" s="575"/>
      <c r="AP74" s="575"/>
      <c r="AQ74" s="645"/>
      <c r="AR74" s="574" t="s">
        <v>166</v>
      </c>
      <c r="AS74" s="575"/>
      <c r="AT74" s="575"/>
      <c r="AU74" s="575"/>
      <c r="AV74" s="575"/>
      <c r="AW74" s="575"/>
      <c r="AX74" s="575"/>
      <c r="AY74" s="575"/>
      <c r="AZ74" s="575"/>
      <c r="BA74" s="575"/>
      <c r="BB74" s="575"/>
      <c r="BC74" s="645"/>
      <c r="BD74" s="9"/>
    </row>
    <row r="75" spans="2:56" ht="5.15" customHeight="1" x14ac:dyDescent="0.2">
      <c r="B75" s="4"/>
      <c r="C75" s="576"/>
      <c r="D75" s="379"/>
      <c r="E75" s="379"/>
      <c r="F75" s="379"/>
      <c r="G75" s="379"/>
      <c r="H75" s="379"/>
      <c r="I75" s="379"/>
      <c r="J75" s="379"/>
      <c r="K75" s="379"/>
      <c r="L75" s="379"/>
      <c r="M75" s="379"/>
      <c r="N75" s="379"/>
      <c r="O75" s="379"/>
      <c r="P75" s="379"/>
      <c r="Q75" s="379"/>
      <c r="R75" s="379"/>
      <c r="S75" s="452"/>
      <c r="T75" s="576"/>
      <c r="U75" s="379"/>
      <c r="V75" s="379"/>
      <c r="W75" s="379"/>
      <c r="X75" s="379"/>
      <c r="Y75" s="379"/>
      <c r="Z75" s="379"/>
      <c r="AA75" s="379"/>
      <c r="AB75" s="379"/>
      <c r="AC75" s="379"/>
      <c r="AD75" s="379"/>
      <c r="AE75" s="452"/>
      <c r="AF75" s="576"/>
      <c r="AG75" s="379"/>
      <c r="AH75" s="379"/>
      <c r="AI75" s="379"/>
      <c r="AJ75" s="379"/>
      <c r="AK75" s="379"/>
      <c r="AL75" s="379"/>
      <c r="AM75" s="379"/>
      <c r="AN75" s="379"/>
      <c r="AO75" s="379"/>
      <c r="AP75" s="379"/>
      <c r="AQ75" s="452"/>
      <c r="AR75" s="576"/>
      <c r="AS75" s="379"/>
      <c r="AT75" s="379"/>
      <c r="AU75" s="379"/>
      <c r="AV75" s="379"/>
      <c r="AW75" s="379"/>
      <c r="AX75" s="379"/>
      <c r="AY75" s="379"/>
      <c r="AZ75" s="379"/>
      <c r="BA75" s="379"/>
      <c r="BB75" s="379"/>
      <c r="BC75" s="452"/>
      <c r="BD75" s="9"/>
    </row>
    <row r="76" spans="2:56" ht="5.15" customHeight="1" x14ac:dyDescent="0.2">
      <c r="B76" s="4"/>
      <c r="C76" s="778"/>
      <c r="D76" s="382"/>
      <c r="E76" s="382"/>
      <c r="F76" s="382"/>
      <c r="G76" s="382"/>
      <c r="H76" s="382"/>
      <c r="I76" s="382"/>
      <c r="J76" s="382"/>
      <c r="K76" s="382"/>
      <c r="L76" s="382"/>
      <c r="M76" s="382"/>
      <c r="N76" s="382"/>
      <c r="O76" s="382"/>
      <c r="P76" s="382"/>
      <c r="Q76" s="382"/>
      <c r="R76" s="382"/>
      <c r="S76" s="453"/>
      <c r="T76" s="576"/>
      <c r="U76" s="379"/>
      <c r="V76" s="379"/>
      <c r="W76" s="379"/>
      <c r="X76" s="379"/>
      <c r="Y76" s="379"/>
      <c r="Z76" s="379"/>
      <c r="AA76" s="379"/>
      <c r="AB76" s="379"/>
      <c r="AC76" s="379"/>
      <c r="AD76" s="379"/>
      <c r="AE76" s="452"/>
      <c r="AF76" s="576"/>
      <c r="AG76" s="379"/>
      <c r="AH76" s="379"/>
      <c r="AI76" s="379"/>
      <c r="AJ76" s="379"/>
      <c r="AK76" s="379"/>
      <c r="AL76" s="379"/>
      <c r="AM76" s="379"/>
      <c r="AN76" s="379"/>
      <c r="AO76" s="379"/>
      <c r="AP76" s="379"/>
      <c r="AQ76" s="452"/>
      <c r="AR76" s="576"/>
      <c r="AS76" s="379"/>
      <c r="AT76" s="379"/>
      <c r="AU76" s="379"/>
      <c r="AV76" s="379"/>
      <c r="AW76" s="379"/>
      <c r="AX76" s="379"/>
      <c r="AY76" s="379"/>
      <c r="AZ76" s="379"/>
      <c r="BA76" s="379"/>
      <c r="BB76" s="379"/>
      <c r="BC76" s="452"/>
      <c r="BD76" s="9"/>
    </row>
    <row r="77" spans="2:56" ht="5.15" customHeight="1" x14ac:dyDescent="0.2">
      <c r="B77" s="4"/>
      <c r="C77" s="777" t="s">
        <v>87</v>
      </c>
      <c r="D77" s="376"/>
      <c r="E77" s="376"/>
      <c r="F77" s="376"/>
      <c r="G77" s="376"/>
      <c r="H77" s="376"/>
      <c r="I77" s="376"/>
      <c r="J77" s="376"/>
      <c r="K77" s="376"/>
      <c r="L77" s="376"/>
      <c r="M77" s="377"/>
      <c r="N77" s="795" t="s">
        <v>189</v>
      </c>
      <c r="O77" s="352"/>
      <c r="P77" s="352"/>
      <c r="Q77" s="352"/>
      <c r="R77" s="352"/>
      <c r="S77" s="796"/>
      <c r="T77" s="576"/>
      <c r="U77" s="379"/>
      <c r="V77" s="379"/>
      <c r="W77" s="379"/>
      <c r="X77" s="379"/>
      <c r="Y77" s="379"/>
      <c r="Z77" s="379"/>
      <c r="AA77" s="379"/>
      <c r="AB77" s="379"/>
      <c r="AC77" s="379"/>
      <c r="AD77" s="379"/>
      <c r="AE77" s="452"/>
      <c r="AF77" s="576"/>
      <c r="AG77" s="379"/>
      <c r="AH77" s="379"/>
      <c r="AI77" s="379"/>
      <c r="AJ77" s="379"/>
      <c r="AK77" s="379"/>
      <c r="AL77" s="379"/>
      <c r="AM77" s="379"/>
      <c r="AN77" s="379"/>
      <c r="AO77" s="379"/>
      <c r="AP77" s="379"/>
      <c r="AQ77" s="452"/>
      <c r="AR77" s="576"/>
      <c r="AS77" s="379"/>
      <c r="AT77" s="379"/>
      <c r="AU77" s="379"/>
      <c r="AV77" s="379"/>
      <c r="AW77" s="379"/>
      <c r="AX77" s="379"/>
      <c r="AY77" s="379"/>
      <c r="AZ77" s="379"/>
      <c r="BA77" s="379"/>
      <c r="BB77" s="379"/>
      <c r="BC77" s="452"/>
      <c r="BD77" s="9"/>
    </row>
    <row r="78" spans="2:56" ht="5.15" customHeight="1" x14ac:dyDescent="0.2">
      <c r="B78" s="4"/>
      <c r="C78" s="576"/>
      <c r="D78" s="379"/>
      <c r="E78" s="379"/>
      <c r="F78" s="379"/>
      <c r="G78" s="379"/>
      <c r="H78" s="379"/>
      <c r="I78" s="379"/>
      <c r="J78" s="379"/>
      <c r="K78" s="379"/>
      <c r="L78" s="379"/>
      <c r="M78" s="380"/>
      <c r="N78" s="797"/>
      <c r="O78" s="354"/>
      <c r="P78" s="354"/>
      <c r="Q78" s="354"/>
      <c r="R78" s="354"/>
      <c r="S78" s="798"/>
      <c r="T78" s="188"/>
      <c r="U78" s="189"/>
      <c r="V78" s="1018" t="s">
        <v>164</v>
      </c>
      <c r="W78" s="1018"/>
      <c r="X78" s="1018"/>
      <c r="Y78" s="1020" t="s">
        <v>145</v>
      </c>
      <c r="Z78" s="1020"/>
      <c r="AA78" s="1020"/>
      <c r="AB78" s="1020"/>
      <c r="AC78" s="1020"/>
      <c r="AD78" s="1020"/>
      <c r="AE78" s="1021"/>
      <c r="AF78" s="188"/>
      <c r="AG78" s="189"/>
      <c r="AH78" s="1018" t="s">
        <v>164</v>
      </c>
      <c r="AI78" s="1018"/>
      <c r="AJ78" s="1018"/>
      <c r="AK78" s="1020" t="s">
        <v>145</v>
      </c>
      <c r="AL78" s="1020"/>
      <c r="AM78" s="1020"/>
      <c r="AN78" s="1020"/>
      <c r="AO78" s="1020"/>
      <c r="AP78" s="1020"/>
      <c r="AQ78" s="1021"/>
      <c r="AR78" s="188"/>
      <c r="AS78" s="189"/>
      <c r="AT78" s="1018" t="s">
        <v>164</v>
      </c>
      <c r="AU78" s="1018"/>
      <c r="AV78" s="1018"/>
      <c r="AW78" s="1020" t="s">
        <v>145</v>
      </c>
      <c r="AX78" s="1020"/>
      <c r="AY78" s="1020"/>
      <c r="AZ78" s="1020"/>
      <c r="BA78" s="1020"/>
      <c r="BB78" s="1020"/>
      <c r="BC78" s="1021"/>
      <c r="BD78" s="9"/>
    </row>
    <row r="79" spans="2:56" ht="5.15" customHeight="1" x14ac:dyDescent="0.2">
      <c r="B79" s="4"/>
      <c r="C79" s="778"/>
      <c r="D79" s="382"/>
      <c r="E79" s="382"/>
      <c r="F79" s="382"/>
      <c r="G79" s="382"/>
      <c r="H79" s="382"/>
      <c r="I79" s="382"/>
      <c r="J79" s="382"/>
      <c r="K79" s="382"/>
      <c r="L79" s="382"/>
      <c r="M79" s="383"/>
      <c r="N79" s="799"/>
      <c r="O79" s="356"/>
      <c r="P79" s="356"/>
      <c r="Q79" s="356"/>
      <c r="R79" s="356"/>
      <c r="S79" s="800"/>
      <c r="T79" s="190"/>
      <c r="U79" s="191"/>
      <c r="V79" s="1019"/>
      <c r="W79" s="1019"/>
      <c r="X79" s="1019"/>
      <c r="Y79" s="1022"/>
      <c r="Z79" s="1022"/>
      <c r="AA79" s="1022"/>
      <c r="AB79" s="1022"/>
      <c r="AC79" s="1022"/>
      <c r="AD79" s="1022"/>
      <c r="AE79" s="1023"/>
      <c r="AF79" s="190"/>
      <c r="AG79" s="191"/>
      <c r="AH79" s="1019"/>
      <c r="AI79" s="1019"/>
      <c r="AJ79" s="1019"/>
      <c r="AK79" s="1022"/>
      <c r="AL79" s="1022"/>
      <c r="AM79" s="1022"/>
      <c r="AN79" s="1022"/>
      <c r="AO79" s="1022"/>
      <c r="AP79" s="1022"/>
      <c r="AQ79" s="1023"/>
      <c r="AR79" s="190"/>
      <c r="AS79" s="191"/>
      <c r="AT79" s="1019"/>
      <c r="AU79" s="1019"/>
      <c r="AV79" s="1019"/>
      <c r="AW79" s="1022"/>
      <c r="AX79" s="1022"/>
      <c r="AY79" s="1022"/>
      <c r="AZ79" s="1022"/>
      <c r="BA79" s="1022"/>
      <c r="BB79" s="1022"/>
      <c r="BC79" s="1023"/>
      <c r="BD79" s="9"/>
    </row>
    <row r="80" spans="2:56" ht="5.15" customHeight="1" x14ac:dyDescent="0.2">
      <c r="B80" s="4"/>
      <c r="C80" s="1296" t="s">
        <v>95</v>
      </c>
      <c r="D80" s="1297"/>
      <c r="E80" s="1297"/>
      <c r="F80" s="1297"/>
      <c r="G80" s="1297"/>
      <c r="H80" s="1297"/>
      <c r="I80" s="1297"/>
      <c r="J80" s="1297"/>
      <c r="K80" s="1297"/>
      <c r="L80" s="1297"/>
      <c r="M80" s="1298"/>
      <c r="N80" s="1260">
        <v>16104</v>
      </c>
      <c r="O80" s="1261"/>
      <c r="P80" s="1261"/>
      <c r="Q80" s="1261"/>
      <c r="R80" s="1261"/>
      <c r="S80" s="451" t="s">
        <v>13</v>
      </c>
      <c r="T80" s="460" t="s">
        <v>107</v>
      </c>
      <c r="U80" s="460"/>
      <c r="V80" s="1302">
        <v>0.8</v>
      </c>
      <c r="W80" s="1303"/>
      <c r="X80" s="1304"/>
      <c r="Y80" s="501" t="s">
        <v>91</v>
      </c>
      <c r="Z80" s="1311">
        <f>IF($T$42="","",IF(N80="","",IF(V80="","",ROUNDDOWN(N80*V80,0))))</f>
        <v>12883</v>
      </c>
      <c r="AA80" s="1277"/>
      <c r="AB80" s="1277"/>
      <c r="AC80" s="1277"/>
      <c r="AD80" s="1277"/>
      <c r="AE80" s="376" t="s">
        <v>13</v>
      </c>
      <c r="AF80" s="463" t="s">
        <v>107</v>
      </c>
      <c r="AG80" s="460"/>
      <c r="AH80" s="1302">
        <v>0</v>
      </c>
      <c r="AI80" s="1303"/>
      <c r="AJ80" s="1304"/>
      <c r="AK80" s="439" t="s">
        <v>91</v>
      </c>
      <c r="AL80" s="1311">
        <f>IF($AF$42="","",IF(N80="","",IF(AH80="","",ROUNDDOWN(N80*AH80,0))))</f>
        <v>0</v>
      </c>
      <c r="AM80" s="1277"/>
      <c r="AN80" s="1277"/>
      <c r="AO80" s="1277"/>
      <c r="AP80" s="1277"/>
      <c r="AQ80" s="451" t="s">
        <v>13</v>
      </c>
      <c r="AR80" s="460" t="s">
        <v>107</v>
      </c>
      <c r="AS80" s="460"/>
      <c r="AT80" s="442"/>
      <c r="AU80" s="443"/>
      <c r="AV80" s="444"/>
      <c r="AW80" s="439" t="s">
        <v>91</v>
      </c>
      <c r="AX80" s="454" t="str">
        <f>IF($AR$42="","",IF(N80="","",IF(AT80="","",ROUNDDOWN(N80*AT80,0))))</f>
        <v/>
      </c>
      <c r="AY80" s="455"/>
      <c r="AZ80" s="455"/>
      <c r="BA80" s="455"/>
      <c r="BB80" s="455"/>
      <c r="BC80" s="451" t="s">
        <v>13</v>
      </c>
      <c r="BD80" s="9"/>
    </row>
    <row r="81" spans="2:56" ht="5.15" customHeight="1" x14ac:dyDescent="0.2">
      <c r="B81" s="4"/>
      <c r="C81" s="1299"/>
      <c r="D81" s="1300"/>
      <c r="E81" s="1300"/>
      <c r="F81" s="1300"/>
      <c r="G81" s="1300"/>
      <c r="H81" s="1300"/>
      <c r="I81" s="1300"/>
      <c r="J81" s="1300"/>
      <c r="K81" s="1300"/>
      <c r="L81" s="1300"/>
      <c r="M81" s="1301"/>
      <c r="N81" s="1263"/>
      <c r="O81" s="1264"/>
      <c r="P81" s="1264"/>
      <c r="Q81" s="1264"/>
      <c r="R81" s="1264"/>
      <c r="S81" s="452"/>
      <c r="T81" s="461"/>
      <c r="U81" s="461"/>
      <c r="V81" s="1305"/>
      <c r="W81" s="1306"/>
      <c r="X81" s="1307"/>
      <c r="Y81" s="502"/>
      <c r="Z81" s="1312"/>
      <c r="AA81" s="1279"/>
      <c r="AB81" s="1279"/>
      <c r="AC81" s="1279"/>
      <c r="AD81" s="1279"/>
      <c r="AE81" s="379"/>
      <c r="AF81" s="464"/>
      <c r="AG81" s="461"/>
      <c r="AH81" s="1305"/>
      <c r="AI81" s="1306"/>
      <c r="AJ81" s="1307"/>
      <c r="AK81" s="440"/>
      <c r="AL81" s="1312"/>
      <c r="AM81" s="1279"/>
      <c r="AN81" s="1279"/>
      <c r="AO81" s="1279"/>
      <c r="AP81" s="1279"/>
      <c r="AQ81" s="452"/>
      <c r="AR81" s="461"/>
      <c r="AS81" s="461"/>
      <c r="AT81" s="445"/>
      <c r="AU81" s="446"/>
      <c r="AV81" s="447"/>
      <c r="AW81" s="440"/>
      <c r="AX81" s="456"/>
      <c r="AY81" s="457"/>
      <c r="AZ81" s="457"/>
      <c r="BA81" s="457"/>
      <c r="BB81" s="457"/>
      <c r="BC81" s="452"/>
      <c r="BD81" s="9"/>
    </row>
    <row r="82" spans="2:56" ht="5.15" customHeight="1" x14ac:dyDescent="0.2">
      <c r="B82" s="4"/>
      <c r="C82" s="1299"/>
      <c r="D82" s="1300"/>
      <c r="E82" s="1300"/>
      <c r="F82" s="1300"/>
      <c r="G82" s="1300"/>
      <c r="H82" s="1300"/>
      <c r="I82" s="1300"/>
      <c r="J82" s="1300"/>
      <c r="K82" s="1300"/>
      <c r="L82" s="1300"/>
      <c r="M82" s="1301"/>
      <c r="N82" s="1266"/>
      <c r="O82" s="1267"/>
      <c r="P82" s="1267"/>
      <c r="Q82" s="1267"/>
      <c r="R82" s="1267"/>
      <c r="S82" s="453"/>
      <c r="T82" s="462"/>
      <c r="U82" s="462"/>
      <c r="V82" s="1308"/>
      <c r="W82" s="1309"/>
      <c r="X82" s="1310"/>
      <c r="Y82" s="503"/>
      <c r="Z82" s="1313"/>
      <c r="AA82" s="1314"/>
      <c r="AB82" s="1314"/>
      <c r="AC82" s="1314"/>
      <c r="AD82" s="1314"/>
      <c r="AE82" s="382"/>
      <c r="AF82" s="465"/>
      <c r="AG82" s="462"/>
      <c r="AH82" s="1308"/>
      <c r="AI82" s="1309"/>
      <c r="AJ82" s="1310"/>
      <c r="AK82" s="441"/>
      <c r="AL82" s="1313"/>
      <c r="AM82" s="1314"/>
      <c r="AN82" s="1314"/>
      <c r="AO82" s="1314"/>
      <c r="AP82" s="1314"/>
      <c r="AQ82" s="453"/>
      <c r="AR82" s="462"/>
      <c r="AS82" s="462"/>
      <c r="AT82" s="448"/>
      <c r="AU82" s="449"/>
      <c r="AV82" s="450"/>
      <c r="AW82" s="441"/>
      <c r="AX82" s="458"/>
      <c r="AY82" s="459"/>
      <c r="AZ82" s="459"/>
      <c r="BA82" s="459"/>
      <c r="BB82" s="459"/>
      <c r="BC82" s="453"/>
      <c r="BD82" s="9"/>
    </row>
    <row r="83" spans="2:56" ht="5.15" customHeight="1" x14ac:dyDescent="0.2">
      <c r="B83" s="4"/>
      <c r="C83" s="1296" t="s">
        <v>84</v>
      </c>
      <c r="D83" s="1297"/>
      <c r="E83" s="1297"/>
      <c r="F83" s="1297"/>
      <c r="G83" s="1297"/>
      <c r="H83" s="1297"/>
      <c r="I83" s="1297"/>
      <c r="J83" s="1297"/>
      <c r="K83" s="1297"/>
      <c r="L83" s="1297"/>
      <c r="M83" s="1298"/>
      <c r="N83" s="1260">
        <v>19500</v>
      </c>
      <c r="O83" s="1261"/>
      <c r="P83" s="1261"/>
      <c r="Q83" s="1261"/>
      <c r="R83" s="1261"/>
      <c r="S83" s="451" t="s">
        <v>13</v>
      </c>
      <c r="T83" s="460" t="s">
        <v>107</v>
      </c>
      <c r="U83" s="460"/>
      <c r="V83" s="1302">
        <v>0.8</v>
      </c>
      <c r="W83" s="1303"/>
      <c r="X83" s="1304"/>
      <c r="Y83" s="501" t="s">
        <v>91</v>
      </c>
      <c r="Z83" s="1311">
        <f t="shared" ref="Z83" si="3">IF($T$42="","",IF(N83="","",IF(V83="","",ROUNDDOWN(N83*V83,0))))</f>
        <v>15600</v>
      </c>
      <c r="AA83" s="1277"/>
      <c r="AB83" s="1277"/>
      <c r="AC83" s="1277"/>
      <c r="AD83" s="1277"/>
      <c r="AE83" s="376" t="s">
        <v>13</v>
      </c>
      <c r="AF83" s="463" t="s">
        <v>107</v>
      </c>
      <c r="AG83" s="460"/>
      <c r="AH83" s="1302">
        <v>0</v>
      </c>
      <c r="AI83" s="1303"/>
      <c r="AJ83" s="1304"/>
      <c r="AK83" s="439" t="s">
        <v>91</v>
      </c>
      <c r="AL83" s="1311">
        <f t="shared" ref="AL83" si="4">IF($AF$42="","",IF(N83="","",IF(AH83="","",ROUNDDOWN(N83*AH83,0))))</f>
        <v>0</v>
      </c>
      <c r="AM83" s="1277"/>
      <c r="AN83" s="1277"/>
      <c r="AO83" s="1277"/>
      <c r="AP83" s="1277"/>
      <c r="AQ83" s="451" t="s">
        <v>13</v>
      </c>
      <c r="AR83" s="460" t="s">
        <v>107</v>
      </c>
      <c r="AS83" s="460"/>
      <c r="AT83" s="442"/>
      <c r="AU83" s="443"/>
      <c r="AV83" s="444"/>
      <c r="AW83" s="439" t="s">
        <v>91</v>
      </c>
      <c r="AX83" s="454" t="str">
        <f t="shared" ref="AX83" si="5">IF($AR$42="","",IF(N83="","",IF(AT83="","",ROUNDDOWN(N83*AT83,0))))</f>
        <v/>
      </c>
      <c r="AY83" s="455"/>
      <c r="AZ83" s="455"/>
      <c r="BA83" s="455"/>
      <c r="BB83" s="455"/>
      <c r="BC83" s="451" t="s">
        <v>13</v>
      </c>
      <c r="BD83" s="9"/>
    </row>
    <row r="84" spans="2:56" ht="5.15" customHeight="1" x14ac:dyDescent="0.2">
      <c r="B84" s="4"/>
      <c r="C84" s="1299"/>
      <c r="D84" s="1300"/>
      <c r="E84" s="1300"/>
      <c r="F84" s="1300"/>
      <c r="G84" s="1300"/>
      <c r="H84" s="1300"/>
      <c r="I84" s="1300"/>
      <c r="J84" s="1300"/>
      <c r="K84" s="1300"/>
      <c r="L84" s="1300"/>
      <c r="M84" s="1301"/>
      <c r="N84" s="1263"/>
      <c r="O84" s="1264"/>
      <c r="P84" s="1264"/>
      <c r="Q84" s="1264"/>
      <c r="R84" s="1264"/>
      <c r="S84" s="452"/>
      <c r="T84" s="461"/>
      <c r="U84" s="461"/>
      <c r="V84" s="1305"/>
      <c r="W84" s="1306"/>
      <c r="X84" s="1307"/>
      <c r="Y84" s="502"/>
      <c r="Z84" s="1312"/>
      <c r="AA84" s="1279"/>
      <c r="AB84" s="1279"/>
      <c r="AC84" s="1279"/>
      <c r="AD84" s="1279"/>
      <c r="AE84" s="379"/>
      <c r="AF84" s="464"/>
      <c r="AG84" s="461"/>
      <c r="AH84" s="1305"/>
      <c r="AI84" s="1306"/>
      <c r="AJ84" s="1307"/>
      <c r="AK84" s="440"/>
      <c r="AL84" s="1312"/>
      <c r="AM84" s="1279"/>
      <c r="AN84" s="1279"/>
      <c r="AO84" s="1279"/>
      <c r="AP84" s="1279"/>
      <c r="AQ84" s="452"/>
      <c r="AR84" s="461"/>
      <c r="AS84" s="461"/>
      <c r="AT84" s="445"/>
      <c r="AU84" s="446"/>
      <c r="AV84" s="447"/>
      <c r="AW84" s="440"/>
      <c r="AX84" s="456"/>
      <c r="AY84" s="457"/>
      <c r="AZ84" s="457"/>
      <c r="BA84" s="457"/>
      <c r="BB84" s="457"/>
      <c r="BC84" s="452"/>
      <c r="BD84" s="9"/>
    </row>
    <row r="85" spans="2:56" ht="5.15" customHeight="1" x14ac:dyDescent="0.2">
      <c r="B85" s="4"/>
      <c r="C85" s="1299"/>
      <c r="D85" s="1300"/>
      <c r="E85" s="1300"/>
      <c r="F85" s="1300"/>
      <c r="G85" s="1300"/>
      <c r="H85" s="1300"/>
      <c r="I85" s="1300"/>
      <c r="J85" s="1300"/>
      <c r="K85" s="1300"/>
      <c r="L85" s="1300"/>
      <c r="M85" s="1301"/>
      <c r="N85" s="1266"/>
      <c r="O85" s="1267"/>
      <c r="P85" s="1267"/>
      <c r="Q85" s="1267"/>
      <c r="R85" s="1267"/>
      <c r="S85" s="453"/>
      <c r="T85" s="462"/>
      <c r="U85" s="462"/>
      <c r="V85" s="1308"/>
      <c r="W85" s="1309"/>
      <c r="X85" s="1310"/>
      <c r="Y85" s="503"/>
      <c r="Z85" s="1313"/>
      <c r="AA85" s="1314"/>
      <c r="AB85" s="1314"/>
      <c r="AC85" s="1314"/>
      <c r="AD85" s="1314"/>
      <c r="AE85" s="382"/>
      <c r="AF85" s="465"/>
      <c r="AG85" s="462"/>
      <c r="AH85" s="1308"/>
      <c r="AI85" s="1309"/>
      <c r="AJ85" s="1310"/>
      <c r="AK85" s="441"/>
      <c r="AL85" s="1313"/>
      <c r="AM85" s="1314"/>
      <c r="AN85" s="1314"/>
      <c r="AO85" s="1314"/>
      <c r="AP85" s="1314"/>
      <c r="AQ85" s="453"/>
      <c r="AR85" s="462"/>
      <c r="AS85" s="462"/>
      <c r="AT85" s="448"/>
      <c r="AU85" s="449"/>
      <c r="AV85" s="450"/>
      <c r="AW85" s="441"/>
      <c r="AX85" s="458"/>
      <c r="AY85" s="459"/>
      <c r="AZ85" s="459"/>
      <c r="BA85" s="459"/>
      <c r="BB85" s="459"/>
      <c r="BC85" s="453"/>
      <c r="BD85" s="9"/>
    </row>
    <row r="86" spans="2:56" ht="5.15" customHeight="1" x14ac:dyDescent="0.2">
      <c r="B86" s="4"/>
      <c r="C86" s="1296" t="s">
        <v>93</v>
      </c>
      <c r="D86" s="1297"/>
      <c r="E86" s="1297"/>
      <c r="F86" s="1297"/>
      <c r="G86" s="1297"/>
      <c r="H86" s="1297"/>
      <c r="I86" s="1297"/>
      <c r="J86" s="1297"/>
      <c r="K86" s="1297"/>
      <c r="L86" s="1297"/>
      <c r="M86" s="1298"/>
      <c r="N86" s="1260">
        <v>24500</v>
      </c>
      <c r="O86" s="1261"/>
      <c r="P86" s="1261"/>
      <c r="Q86" s="1261"/>
      <c r="R86" s="1261"/>
      <c r="S86" s="451" t="s">
        <v>13</v>
      </c>
      <c r="T86" s="460" t="s">
        <v>107</v>
      </c>
      <c r="U86" s="460"/>
      <c r="V86" s="1302">
        <v>0.8</v>
      </c>
      <c r="W86" s="1303"/>
      <c r="X86" s="1304"/>
      <c r="Y86" s="501" t="s">
        <v>91</v>
      </c>
      <c r="Z86" s="1311">
        <f t="shared" ref="Z86" si="6">IF($T$42="","",IF(N86="","",IF(V86="","",ROUNDDOWN(N86*V86,0))))</f>
        <v>19600</v>
      </c>
      <c r="AA86" s="1277"/>
      <c r="AB86" s="1277"/>
      <c r="AC86" s="1277"/>
      <c r="AD86" s="1277"/>
      <c r="AE86" s="376" t="s">
        <v>13</v>
      </c>
      <c r="AF86" s="463" t="s">
        <v>107</v>
      </c>
      <c r="AG86" s="460"/>
      <c r="AH86" s="1302">
        <v>0</v>
      </c>
      <c r="AI86" s="1303"/>
      <c r="AJ86" s="1304"/>
      <c r="AK86" s="439" t="s">
        <v>91</v>
      </c>
      <c r="AL86" s="1311">
        <f t="shared" ref="AL86" si="7">IF($AF$42="","",IF(N86="","",IF(AH86="","",ROUNDDOWN(N86*AH86,0))))</f>
        <v>0</v>
      </c>
      <c r="AM86" s="1277"/>
      <c r="AN86" s="1277"/>
      <c r="AO86" s="1277"/>
      <c r="AP86" s="1277"/>
      <c r="AQ86" s="451" t="s">
        <v>13</v>
      </c>
      <c r="AR86" s="460" t="s">
        <v>107</v>
      </c>
      <c r="AS86" s="460"/>
      <c r="AT86" s="442"/>
      <c r="AU86" s="443"/>
      <c r="AV86" s="444"/>
      <c r="AW86" s="439" t="s">
        <v>91</v>
      </c>
      <c r="AX86" s="454" t="str">
        <f t="shared" ref="AX86" si="8">IF($AR$42="","",IF(N86="","",IF(AT86="","",ROUNDDOWN(N86*AT86,0))))</f>
        <v/>
      </c>
      <c r="AY86" s="455"/>
      <c r="AZ86" s="455"/>
      <c r="BA86" s="455"/>
      <c r="BB86" s="455"/>
      <c r="BC86" s="451" t="s">
        <v>13</v>
      </c>
      <c r="BD86" s="9"/>
    </row>
    <row r="87" spans="2:56" ht="5.15" customHeight="1" x14ac:dyDescent="0.2">
      <c r="B87" s="4"/>
      <c r="C87" s="1299"/>
      <c r="D87" s="1300"/>
      <c r="E87" s="1300"/>
      <c r="F87" s="1300"/>
      <c r="G87" s="1300"/>
      <c r="H87" s="1300"/>
      <c r="I87" s="1300"/>
      <c r="J87" s="1300"/>
      <c r="K87" s="1300"/>
      <c r="L87" s="1300"/>
      <c r="M87" s="1301"/>
      <c r="N87" s="1263"/>
      <c r="O87" s="1264"/>
      <c r="P87" s="1264"/>
      <c r="Q87" s="1264"/>
      <c r="R87" s="1264"/>
      <c r="S87" s="452"/>
      <c r="T87" s="461"/>
      <c r="U87" s="461"/>
      <c r="V87" s="1305"/>
      <c r="W87" s="1306"/>
      <c r="X87" s="1307"/>
      <c r="Y87" s="502"/>
      <c r="Z87" s="1312"/>
      <c r="AA87" s="1279"/>
      <c r="AB87" s="1279"/>
      <c r="AC87" s="1279"/>
      <c r="AD87" s="1279"/>
      <c r="AE87" s="379"/>
      <c r="AF87" s="464"/>
      <c r="AG87" s="461"/>
      <c r="AH87" s="1305"/>
      <c r="AI87" s="1306"/>
      <c r="AJ87" s="1307"/>
      <c r="AK87" s="440"/>
      <c r="AL87" s="1312"/>
      <c r="AM87" s="1279"/>
      <c r="AN87" s="1279"/>
      <c r="AO87" s="1279"/>
      <c r="AP87" s="1279"/>
      <c r="AQ87" s="452"/>
      <c r="AR87" s="461"/>
      <c r="AS87" s="461"/>
      <c r="AT87" s="445"/>
      <c r="AU87" s="446"/>
      <c r="AV87" s="447"/>
      <c r="AW87" s="440"/>
      <c r="AX87" s="456"/>
      <c r="AY87" s="457"/>
      <c r="AZ87" s="457"/>
      <c r="BA87" s="457"/>
      <c r="BB87" s="457"/>
      <c r="BC87" s="452"/>
      <c r="BD87" s="9"/>
    </row>
    <row r="88" spans="2:56" ht="5.15" customHeight="1" x14ac:dyDescent="0.2">
      <c r="B88" s="4"/>
      <c r="C88" s="1299"/>
      <c r="D88" s="1300"/>
      <c r="E88" s="1300"/>
      <c r="F88" s="1300"/>
      <c r="G88" s="1300"/>
      <c r="H88" s="1300"/>
      <c r="I88" s="1300"/>
      <c r="J88" s="1300"/>
      <c r="K88" s="1300"/>
      <c r="L88" s="1300"/>
      <c r="M88" s="1301"/>
      <c r="N88" s="1266"/>
      <c r="O88" s="1267"/>
      <c r="P88" s="1267"/>
      <c r="Q88" s="1267"/>
      <c r="R88" s="1267"/>
      <c r="S88" s="453"/>
      <c r="T88" s="462"/>
      <c r="U88" s="462"/>
      <c r="V88" s="1308"/>
      <c r="W88" s="1309"/>
      <c r="X88" s="1310"/>
      <c r="Y88" s="503"/>
      <c r="Z88" s="1313"/>
      <c r="AA88" s="1314"/>
      <c r="AB88" s="1314"/>
      <c r="AC88" s="1314"/>
      <c r="AD88" s="1314"/>
      <c r="AE88" s="382"/>
      <c r="AF88" s="465"/>
      <c r="AG88" s="462"/>
      <c r="AH88" s="1308"/>
      <c r="AI88" s="1309"/>
      <c r="AJ88" s="1310"/>
      <c r="AK88" s="441"/>
      <c r="AL88" s="1313"/>
      <c r="AM88" s="1314"/>
      <c r="AN88" s="1314"/>
      <c r="AO88" s="1314"/>
      <c r="AP88" s="1314"/>
      <c r="AQ88" s="453"/>
      <c r="AR88" s="462"/>
      <c r="AS88" s="462"/>
      <c r="AT88" s="448"/>
      <c r="AU88" s="449"/>
      <c r="AV88" s="450"/>
      <c r="AW88" s="441"/>
      <c r="AX88" s="458"/>
      <c r="AY88" s="459"/>
      <c r="AZ88" s="459"/>
      <c r="BA88" s="459"/>
      <c r="BB88" s="459"/>
      <c r="BC88" s="453"/>
      <c r="BD88" s="9"/>
    </row>
    <row r="89" spans="2:56" ht="5.15" customHeight="1" x14ac:dyDescent="0.2">
      <c r="B89" s="4"/>
      <c r="C89" s="633"/>
      <c r="D89" s="634"/>
      <c r="E89" s="634"/>
      <c r="F89" s="634"/>
      <c r="G89" s="634"/>
      <c r="H89" s="634"/>
      <c r="I89" s="634"/>
      <c r="J89" s="634"/>
      <c r="K89" s="634"/>
      <c r="L89" s="634"/>
      <c r="M89" s="635"/>
      <c r="N89" s="507"/>
      <c r="O89" s="508"/>
      <c r="P89" s="508"/>
      <c r="Q89" s="508"/>
      <c r="R89" s="508"/>
      <c r="S89" s="451" t="s">
        <v>13</v>
      </c>
      <c r="T89" s="460" t="s">
        <v>107</v>
      </c>
      <c r="U89" s="504"/>
      <c r="V89" s="442"/>
      <c r="W89" s="443"/>
      <c r="X89" s="444"/>
      <c r="Y89" s="439" t="s">
        <v>91</v>
      </c>
      <c r="Z89" s="454" t="str">
        <f>IF($T$42="","",IF(N89="","",IF(V89="","",ROUNDDOWN(N89*V89,0))))</f>
        <v/>
      </c>
      <c r="AA89" s="455"/>
      <c r="AB89" s="455"/>
      <c r="AC89" s="455"/>
      <c r="AD89" s="455"/>
      <c r="AE89" s="376" t="s">
        <v>13</v>
      </c>
      <c r="AF89" s="463" t="s">
        <v>107</v>
      </c>
      <c r="AG89" s="504"/>
      <c r="AH89" s="442"/>
      <c r="AI89" s="443"/>
      <c r="AJ89" s="444"/>
      <c r="AK89" s="439" t="s">
        <v>91</v>
      </c>
      <c r="AL89" s="454" t="str">
        <f>IF($AF$42="","",IF(N89="","",IF(AH89="","",ROUNDDOWN(N89*AH89,0))))</f>
        <v/>
      </c>
      <c r="AM89" s="455"/>
      <c r="AN89" s="455"/>
      <c r="AO89" s="455"/>
      <c r="AP89" s="455"/>
      <c r="AQ89" s="451" t="s">
        <v>13</v>
      </c>
      <c r="AR89" s="463" t="s">
        <v>107</v>
      </c>
      <c r="AS89" s="504"/>
      <c r="AT89" s="442"/>
      <c r="AU89" s="443"/>
      <c r="AV89" s="444"/>
      <c r="AW89" s="439" t="s">
        <v>91</v>
      </c>
      <c r="AX89" s="454" t="str">
        <f>IF($AR$42="","",IF(N89="","",IF(AT89="","",ROUNDDOWN(N89*AT89,0))))</f>
        <v/>
      </c>
      <c r="AY89" s="455"/>
      <c r="AZ89" s="455"/>
      <c r="BA89" s="455"/>
      <c r="BB89" s="455"/>
      <c r="BC89" s="451" t="s">
        <v>13</v>
      </c>
      <c r="BD89" s="9"/>
    </row>
    <row r="90" spans="2:56" ht="5.15" customHeight="1" x14ac:dyDescent="0.2">
      <c r="B90" s="4"/>
      <c r="C90" s="636"/>
      <c r="D90" s="416"/>
      <c r="E90" s="416"/>
      <c r="F90" s="416"/>
      <c r="G90" s="416"/>
      <c r="H90" s="416"/>
      <c r="I90" s="416"/>
      <c r="J90" s="416"/>
      <c r="K90" s="416"/>
      <c r="L90" s="416"/>
      <c r="M90" s="417"/>
      <c r="N90" s="509"/>
      <c r="O90" s="510"/>
      <c r="P90" s="510"/>
      <c r="Q90" s="510"/>
      <c r="R90" s="510"/>
      <c r="S90" s="452"/>
      <c r="T90" s="461"/>
      <c r="U90" s="505"/>
      <c r="V90" s="445"/>
      <c r="W90" s="446"/>
      <c r="X90" s="447"/>
      <c r="Y90" s="440"/>
      <c r="Z90" s="456"/>
      <c r="AA90" s="457"/>
      <c r="AB90" s="457"/>
      <c r="AC90" s="457"/>
      <c r="AD90" s="457"/>
      <c r="AE90" s="379"/>
      <c r="AF90" s="464"/>
      <c r="AG90" s="505"/>
      <c r="AH90" s="445"/>
      <c r="AI90" s="446"/>
      <c r="AJ90" s="447"/>
      <c r="AK90" s="440"/>
      <c r="AL90" s="456"/>
      <c r="AM90" s="457"/>
      <c r="AN90" s="457"/>
      <c r="AO90" s="457"/>
      <c r="AP90" s="457"/>
      <c r="AQ90" s="452"/>
      <c r="AR90" s="464"/>
      <c r="AS90" s="505"/>
      <c r="AT90" s="445"/>
      <c r="AU90" s="446"/>
      <c r="AV90" s="447"/>
      <c r="AW90" s="440"/>
      <c r="AX90" s="456"/>
      <c r="AY90" s="457"/>
      <c r="AZ90" s="457"/>
      <c r="BA90" s="457"/>
      <c r="BB90" s="457"/>
      <c r="BC90" s="452"/>
      <c r="BD90" s="9"/>
    </row>
    <row r="91" spans="2:56" ht="5.15" customHeight="1" x14ac:dyDescent="0.2">
      <c r="B91" s="4"/>
      <c r="C91" s="636"/>
      <c r="D91" s="416"/>
      <c r="E91" s="416"/>
      <c r="F91" s="416"/>
      <c r="G91" s="416"/>
      <c r="H91" s="416"/>
      <c r="I91" s="416"/>
      <c r="J91" s="416"/>
      <c r="K91" s="416"/>
      <c r="L91" s="416"/>
      <c r="M91" s="417"/>
      <c r="N91" s="511"/>
      <c r="O91" s="512"/>
      <c r="P91" s="512"/>
      <c r="Q91" s="512"/>
      <c r="R91" s="512"/>
      <c r="S91" s="453"/>
      <c r="T91" s="462"/>
      <c r="U91" s="506"/>
      <c r="V91" s="448"/>
      <c r="W91" s="449"/>
      <c r="X91" s="450"/>
      <c r="Y91" s="441"/>
      <c r="Z91" s="458"/>
      <c r="AA91" s="459"/>
      <c r="AB91" s="459"/>
      <c r="AC91" s="459"/>
      <c r="AD91" s="459"/>
      <c r="AE91" s="382"/>
      <c r="AF91" s="465"/>
      <c r="AG91" s="506"/>
      <c r="AH91" s="448"/>
      <c r="AI91" s="449"/>
      <c r="AJ91" s="450"/>
      <c r="AK91" s="441"/>
      <c r="AL91" s="458"/>
      <c r="AM91" s="459"/>
      <c r="AN91" s="459"/>
      <c r="AO91" s="459"/>
      <c r="AP91" s="459"/>
      <c r="AQ91" s="453"/>
      <c r="AR91" s="465"/>
      <c r="AS91" s="506"/>
      <c r="AT91" s="448"/>
      <c r="AU91" s="449"/>
      <c r="AV91" s="450"/>
      <c r="AW91" s="441"/>
      <c r="AX91" s="458"/>
      <c r="AY91" s="459"/>
      <c r="AZ91" s="459"/>
      <c r="BA91" s="459"/>
      <c r="BB91" s="459"/>
      <c r="BC91" s="453"/>
      <c r="BD91" s="9"/>
    </row>
    <row r="92" spans="2:56" ht="5.15" customHeight="1" x14ac:dyDescent="0.2">
      <c r="B92" s="4"/>
      <c r="C92" s="633"/>
      <c r="D92" s="634"/>
      <c r="E92" s="634"/>
      <c r="F92" s="634"/>
      <c r="G92" s="634"/>
      <c r="H92" s="634"/>
      <c r="I92" s="634"/>
      <c r="J92" s="634"/>
      <c r="K92" s="634"/>
      <c r="L92" s="634"/>
      <c r="M92" s="635"/>
      <c r="N92" s="507"/>
      <c r="O92" s="508"/>
      <c r="P92" s="508"/>
      <c r="Q92" s="508"/>
      <c r="R92" s="508"/>
      <c r="S92" s="451" t="s">
        <v>13</v>
      </c>
      <c r="T92" s="460" t="s">
        <v>107</v>
      </c>
      <c r="U92" s="504"/>
      <c r="V92" s="442"/>
      <c r="W92" s="443"/>
      <c r="X92" s="444"/>
      <c r="Y92" s="439" t="s">
        <v>91</v>
      </c>
      <c r="Z92" s="454" t="str">
        <f>IF($T$42="","",IF(N92="","",IF(V92="","",ROUNDDOWN(N92*V92,0))))</f>
        <v/>
      </c>
      <c r="AA92" s="455"/>
      <c r="AB92" s="455"/>
      <c r="AC92" s="455"/>
      <c r="AD92" s="455"/>
      <c r="AE92" s="376" t="s">
        <v>13</v>
      </c>
      <c r="AF92" s="463" t="s">
        <v>107</v>
      </c>
      <c r="AG92" s="504"/>
      <c r="AH92" s="442"/>
      <c r="AI92" s="443"/>
      <c r="AJ92" s="444"/>
      <c r="AK92" s="439" t="s">
        <v>91</v>
      </c>
      <c r="AL92" s="454" t="str">
        <f t="shared" ref="AL92" si="9">IF($AF$42="","",IF(N92="","",IF(AH92="","",ROUNDDOWN(N92*AH92,0))))</f>
        <v/>
      </c>
      <c r="AM92" s="455"/>
      <c r="AN92" s="455"/>
      <c r="AO92" s="455"/>
      <c r="AP92" s="455"/>
      <c r="AQ92" s="451" t="s">
        <v>13</v>
      </c>
      <c r="AR92" s="463" t="s">
        <v>107</v>
      </c>
      <c r="AS92" s="504"/>
      <c r="AT92" s="442"/>
      <c r="AU92" s="443"/>
      <c r="AV92" s="444"/>
      <c r="AW92" s="439" t="s">
        <v>91</v>
      </c>
      <c r="AX92" s="454" t="str">
        <f t="shared" ref="AX92" si="10">IF($AR$42="","",IF(N92="","",IF(AT92="","",ROUNDDOWN(N92*AT92,0))))</f>
        <v/>
      </c>
      <c r="AY92" s="455"/>
      <c r="AZ92" s="455"/>
      <c r="BA92" s="455"/>
      <c r="BB92" s="455"/>
      <c r="BC92" s="451" t="s">
        <v>13</v>
      </c>
      <c r="BD92" s="9"/>
    </row>
    <row r="93" spans="2:56" ht="5.15" customHeight="1" x14ac:dyDescent="0.2">
      <c r="B93" s="4"/>
      <c r="C93" s="636"/>
      <c r="D93" s="416"/>
      <c r="E93" s="416"/>
      <c r="F93" s="416"/>
      <c r="G93" s="416"/>
      <c r="H93" s="416"/>
      <c r="I93" s="416"/>
      <c r="J93" s="416"/>
      <c r="K93" s="416"/>
      <c r="L93" s="416"/>
      <c r="M93" s="417"/>
      <c r="N93" s="509"/>
      <c r="O93" s="510"/>
      <c r="P93" s="510"/>
      <c r="Q93" s="510"/>
      <c r="R93" s="510"/>
      <c r="S93" s="452"/>
      <c r="T93" s="461"/>
      <c r="U93" s="505"/>
      <c r="V93" s="445"/>
      <c r="W93" s="446"/>
      <c r="X93" s="447"/>
      <c r="Y93" s="440"/>
      <c r="Z93" s="456"/>
      <c r="AA93" s="457"/>
      <c r="AB93" s="457"/>
      <c r="AC93" s="457"/>
      <c r="AD93" s="457"/>
      <c r="AE93" s="379"/>
      <c r="AF93" s="464"/>
      <c r="AG93" s="505"/>
      <c r="AH93" s="445"/>
      <c r="AI93" s="446"/>
      <c r="AJ93" s="447"/>
      <c r="AK93" s="440"/>
      <c r="AL93" s="456"/>
      <c r="AM93" s="457"/>
      <c r="AN93" s="457"/>
      <c r="AO93" s="457"/>
      <c r="AP93" s="457"/>
      <c r="AQ93" s="452"/>
      <c r="AR93" s="464"/>
      <c r="AS93" s="505"/>
      <c r="AT93" s="445"/>
      <c r="AU93" s="446"/>
      <c r="AV93" s="447"/>
      <c r="AW93" s="440"/>
      <c r="AX93" s="456"/>
      <c r="AY93" s="457"/>
      <c r="AZ93" s="457"/>
      <c r="BA93" s="457"/>
      <c r="BB93" s="457"/>
      <c r="BC93" s="452"/>
      <c r="BD93" s="9"/>
    </row>
    <row r="94" spans="2:56" ht="5.15" customHeight="1" x14ac:dyDescent="0.2">
      <c r="B94" s="4"/>
      <c r="C94" s="636"/>
      <c r="D94" s="416"/>
      <c r="E94" s="416"/>
      <c r="F94" s="416"/>
      <c r="G94" s="416"/>
      <c r="H94" s="416"/>
      <c r="I94" s="416"/>
      <c r="J94" s="416"/>
      <c r="K94" s="416"/>
      <c r="L94" s="416"/>
      <c r="M94" s="417"/>
      <c r="N94" s="511"/>
      <c r="O94" s="512"/>
      <c r="P94" s="512"/>
      <c r="Q94" s="512"/>
      <c r="R94" s="512"/>
      <c r="S94" s="453"/>
      <c r="T94" s="462"/>
      <c r="U94" s="506"/>
      <c r="V94" s="448"/>
      <c r="W94" s="449"/>
      <c r="X94" s="450"/>
      <c r="Y94" s="441"/>
      <c r="Z94" s="458"/>
      <c r="AA94" s="459"/>
      <c r="AB94" s="459"/>
      <c r="AC94" s="459"/>
      <c r="AD94" s="459"/>
      <c r="AE94" s="382"/>
      <c r="AF94" s="465"/>
      <c r="AG94" s="506"/>
      <c r="AH94" s="448"/>
      <c r="AI94" s="449"/>
      <c r="AJ94" s="450"/>
      <c r="AK94" s="441"/>
      <c r="AL94" s="458"/>
      <c r="AM94" s="459"/>
      <c r="AN94" s="459"/>
      <c r="AO94" s="459"/>
      <c r="AP94" s="459"/>
      <c r="AQ94" s="453"/>
      <c r="AR94" s="465"/>
      <c r="AS94" s="506"/>
      <c r="AT94" s="448"/>
      <c r="AU94" s="449"/>
      <c r="AV94" s="450"/>
      <c r="AW94" s="441"/>
      <c r="AX94" s="458"/>
      <c r="AY94" s="459"/>
      <c r="AZ94" s="459"/>
      <c r="BA94" s="459"/>
      <c r="BB94" s="459"/>
      <c r="BC94" s="453"/>
      <c r="BD94" s="9"/>
    </row>
    <row r="95" spans="2:56" ht="5.15" customHeight="1" x14ac:dyDescent="0.2">
      <c r="B95" s="4"/>
      <c r="C95" s="633"/>
      <c r="D95" s="634"/>
      <c r="E95" s="634"/>
      <c r="F95" s="634"/>
      <c r="G95" s="634"/>
      <c r="H95" s="634"/>
      <c r="I95" s="634"/>
      <c r="J95" s="634"/>
      <c r="K95" s="634"/>
      <c r="L95" s="634"/>
      <c r="M95" s="635"/>
      <c r="N95" s="507"/>
      <c r="O95" s="508"/>
      <c r="P95" s="508"/>
      <c r="Q95" s="508"/>
      <c r="R95" s="508"/>
      <c r="S95" s="451" t="s">
        <v>13</v>
      </c>
      <c r="T95" s="460" t="s">
        <v>107</v>
      </c>
      <c r="U95" s="504"/>
      <c r="V95" s="442"/>
      <c r="W95" s="443"/>
      <c r="X95" s="444"/>
      <c r="Y95" s="439" t="s">
        <v>91</v>
      </c>
      <c r="Z95" s="454" t="str">
        <f t="shared" ref="Z95" si="11">IF($T$42="","",IF(N95="","",IF(V95="","",ROUNDDOWN(N95*V95,0))))</f>
        <v/>
      </c>
      <c r="AA95" s="455"/>
      <c r="AB95" s="455"/>
      <c r="AC95" s="455"/>
      <c r="AD95" s="455"/>
      <c r="AE95" s="376" t="s">
        <v>13</v>
      </c>
      <c r="AF95" s="463" t="s">
        <v>107</v>
      </c>
      <c r="AG95" s="504"/>
      <c r="AH95" s="442"/>
      <c r="AI95" s="443"/>
      <c r="AJ95" s="444"/>
      <c r="AK95" s="439" t="s">
        <v>91</v>
      </c>
      <c r="AL95" s="454" t="str">
        <f t="shared" ref="AL95" si="12">IF($AF$42="","",IF(N95="","",IF(AH95="","",ROUNDDOWN(N95*AH95,0))))</f>
        <v/>
      </c>
      <c r="AM95" s="455"/>
      <c r="AN95" s="455"/>
      <c r="AO95" s="455"/>
      <c r="AP95" s="455"/>
      <c r="AQ95" s="451" t="s">
        <v>13</v>
      </c>
      <c r="AR95" s="463" t="s">
        <v>107</v>
      </c>
      <c r="AS95" s="504"/>
      <c r="AT95" s="442"/>
      <c r="AU95" s="443"/>
      <c r="AV95" s="444"/>
      <c r="AW95" s="439" t="s">
        <v>91</v>
      </c>
      <c r="AX95" s="454" t="str">
        <f t="shared" ref="AX95" si="13">IF($AR$42="","",IF(N95="","",IF(AT95="","",ROUNDDOWN(N95*AT95,0))))</f>
        <v/>
      </c>
      <c r="AY95" s="455"/>
      <c r="AZ95" s="455"/>
      <c r="BA95" s="455"/>
      <c r="BB95" s="455"/>
      <c r="BC95" s="451" t="s">
        <v>13</v>
      </c>
      <c r="BD95" s="9"/>
    </row>
    <row r="96" spans="2:56" ht="5.15" customHeight="1" x14ac:dyDescent="0.2">
      <c r="B96" s="4"/>
      <c r="C96" s="636"/>
      <c r="D96" s="416"/>
      <c r="E96" s="416"/>
      <c r="F96" s="416"/>
      <c r="G96" s="416"/>
      <c r="H96" s="416"/>
      <c r="I96" s="416"/>
      <c r="J96" s="416"/>
      <c r="K96" s="416"/>
      <c r="L96" s="416"/>
      <c r="M96" s="417"/>
      <c r="N96" s="509"/>
      <c r="O96" s="510"/>
      <c r="P96" s="510"/>
      <c r="Q96" s="510"/>
      <c r="R96" s="510"/>
      <c r="S96" s="452"/>
      <c r="T96" s="461"/>
      <c r="U96" s="505"/>
      <c r="V96" s="445"/>
      <c r="W96" s="446"/>
      <c r="X96" s="447"/>
      <c r="Y96" s="440"/>
      <c r="Z96" s="456"/>
      <c r="AA96" s="457"/>
      <c r="AB96" s="457"/>
      <c r="AC96" s="457"/>
      <c r="AD96" s="457"/>
      <c r="AE96" s="379"/>
      <c r="AF96" s="464"/>
      <c r="AG96" s="505"/>
      <c r="AH96" s="445"/>
      <c r="AI96" s="446"/>
      <c r="AJ96" s="447"/>
      <c r="AK96" s="440"/>
      <c r="AL96" s="456"/>
      <c r="AM96" s="457"/>
      <c r="AN96" s="457"/>
      <c r="AO96" s="457"/>
      <c r="AP96" s="457"/>
      <c r="AQ96" s="452"/>
      <c r="AR96" s="464"/>
      <c r="AS96" s="505"/>
      <c r="AT96" s="445"/>
      <c r="AU96" s="446"/>
      <c r="AV96" s="447"/>
      <c r="AW96" s="440"/>
      <c r="AX96" s="456"/>
      <c r="AY96" s="457"/>
      <c r="AZ96" s="457"/>
      <c r="BA96" s="457"/>
      <c r="BB96" s="457"/>
      <c r="BC96" s="452"/>
      <c r="BD96" s="9"/>
    </row>
    <row r="97" spans="2:56" ht="5.15" customHeight="1" x14ac:dyDescent="0.2">
      <c r="B97" s="4"/>
      <c r="C97" s="636"/>
      <c r="D97" s="416"/>
      <c r="E97" s="416"/>
      <c r="F97" s="416"/>
      <c r="G97" s="416"/>
      <c r="H97" s="416"/>
      <c r="I97" s="416"/>
      <c r="J97" s="416"/>
      <c r="K97" s="416"/>
      <c r="L97" s="416"/>
      <c r="M97" s="417"/>
      <c r="N97" s="511"/>
      <c r="O97" s="512"/>
      <c r="P97" s="512"/>
      <c r="Q97" s="512"/>
      <c r="R97" s="512"/>
      <c r="S97" s="453"/>
      <c r="T97" s="462"/>
      <c r="U97" s="506"/>
      <c r="V97" s="448"/>
      <c r="W97" s="449"/>
      <c r="X97" s="450"/>
      <c r="Y97" s="441"/>
      <c r="Z97" s="458"/>
      <c r="AA97" s="459"/>
      <c r="AB97" s="459"/>
      <c r="AC97" s="459"/>
      <c r="AD97" s="459"/>
      <c r="AE97" s="382"/>
      <c r="AF97" s="465"/>
      <c r="AG97" s="506"/>
      <c r="AH97" s="448"/>
      <c r="AI97" s="449"/>
      <c r="AJ97" s="450"/>
      <c r="AK97" s="441"/>
      <c r="AL97" s="458"/>
      <c r="AM97" s="459"/>
      <c r="AN97" s="459"/>
      <c r="AO97" s="459"/>
      <c r="AP97" s="459"/>
      <c r="AQ97" s="453"/>
      <c r="AR97" s="465"/>
      <c r="AS97" s="506"/>
      <c r="AT97" s="448"/>
      <c r="AU97" s="449"/>
      <c r="AV97" s="450"/>
      <c r="AW97" s="441"/>
      <c r="AX97" s="458"/>
      <c r="AY97" s="459"/>
      <c r="AZ97" s="459"/>
      <c r="BA97" s="459"/>
      <c r="BB97" s="459"/>
      <c r="BC97" s="453"/>
      <c r="BD97" s="9"/>
    </row>
    <row r="98" spans="2:56" ht="5.15" customHeight="1" x14ac:dyDescent="0.2">
      <c r="B98" s="4"/>
      <c r="C98" s="633"/>
      <c r="D98" s="634"/>
      <c r="E98" s="634"/>
      <c r="F98" s="634"/>
      <c r="G98" s="634"/>
      <c r="H98" s="634"/>
      <c r="I98" s="634"/>
      <c r="J98" s="634"/>
      <c r="K98" s="634"/>
      <c r="L98" s="634"/>
      <c r="M98" s="635"/>
      <c r="N98" s="507"/>
      <c r="O98" s="508"/>
      <c r="P98" s="508"/>
      <c r="Q98" s="508"/>
      <c r="R98" s="508"/>
      <c r="S98" s="451" t="s">
        <v>13</v>
      </c>
      <c r="T98" s="463" t="s">
        <v>107</v>
      </c>
      <c r="U98" s="504"/>
      <c r="V98" s="442"/>
      <c r="W98" s="443"/>
      <c r="X98" s="444"/>
      <c r="Y98" s="439" t="s">
        <v>91</v>
      </c>
      <c r="Z98" s="454" t="str">
        <f t="shared" ref="Z98" si="14">IF($T$42="","",IF(N98="","",IF(V98="","",ROUNDDOWN(N98*V98,0))))</f>
        <v/>
      </c>
      <c r="AA98" s="455"/>
      <c r="AB98" s="455"/>
      <c r="AC98" s="455"/>
      <c r="AD98" s="455"/>
      <c r="AE98" s="451" t="s">
        <v>13</v>
      </c>
      <c r="AF98" s="463" t="s">
        <v>107</v>
      </c>
      <c r="AG98" s="504"/>
      <c r="AH98" s="442"/>
      <c r="AI98" s="443"/>
      <c r="AJ98" s="444"/>
      <c r="AK98" s="439" t="s">
        <v>91</v>
      </c>
      <c r="AL98" s="454" t="str">
        <f t="shared" ref="AL98" si="15">IF($AF$42="","",IF(N98="","",IF(AH98="","",ROUNDDOWN(N98*AH98,0))))</f>
        <v/>
      </c>
      <c r="AM98" s="455"/>
      <c r="AN98" s="455"/>
      <c r="AO98" s="455"/>
      <c r="AP98" s="455"/>
      <c r="AQ98" s="451" t="s">
        <v>13</v>
      </c>
      <c r="AR98" s="463" t="s">
        <v>107</v>
      </c>
      <c r="AS98" s="504"/>
      <c r="AT98" s="442"/>
      <c r="AU98" s="443"/>
      <c r="AV98" s="444"/>
      <c r="AW98" s="439" t="s">
        <v>91</v>
      </c>
      <c r="AX98" s="454" t="str">
        <f t="shared" ref="AX98" si="16">IF($AR$42="","",IF(N98="","",IF(AT98="","",ROUNDDOWN(N98*AT98,0))))</f>
        <v/>
      </c>
      <c r="AY98" s="455"/>
      <c r="AZ98" s="455"/>
      <c r="BA98" s="455"/>
      <c r="BB98" s="455"/>
      <c r="BC98" s="451" t="s">
        <v>13</v>
      </c>
      <c r="BD98" s="9"/>
    </row>
    <row r="99" spans="2:56" ht="5.15" customHeight="1" x14ac:dyDescent="0.2">
      <c r="B99" s="4"/>
      <c r="C99" s="636"/>
      <c r="D99" s="416"/>
      <c r="E99" s="416"/>
      <c r="F99" s="416"/>
      <c r="G99" s="416"/>
      <c r="H99" s="416"/>
      <c r="I99" s="416"/>
      <c r="J99" s="416"/>
      <c r="K99" s="416"/>
      <c r="L99" s="416"/>
      <c r="M99" s="417"/>
      <c r="N99" s="509"/>
      <c r="O99" s="510"/>
      <c r="P99" s="510"/>
      <c r="Q99" s="510"/>
      <c r="R99" s="510"/>
      <c r="S99" s="452"/>
      <c r="T99" s="464"/>
      <c r="U99" s="505"/>
      <c r="V99" s="445"/>
      <c r="W99" s="446"/>
      <c r="X99" s="447"/>
      <c r="Y99" s="440"/>
      <c r="Z99" s="456"/>
      <c r="AA99" s="457"/>
      <c r="AB99" s="457"/>
      <c r="AC99" s="457"/>
      <c r="AD99" s="457"/>
      <c r="AE99" s="452"/>
      <c r="AF99" s="464"/>
      <c r="AG99" s="505"/>
      <c r="AH99" s="445"/>
      <c r="AI99" s="446"/>
      <c r="AJ99" s="447"/>
      <c r="AK99" s="440"/>
      <c r="AL99" s="456"/>
      <c r="AM99" s="457"/>
      <c r="AN99" s="457"/>
      <c r="AO99" s="457"/>
      <c r="AP99" s="457"/>
      <c r="AQ99" s="452"/>
      <c r="AR99" s="464"/>
      <c r="AS99" s="505"/>
      <c r="AT99" s="445"/>
      <c r="AU99" s="446"/>
      <c r="AV99" s="447"/>
      <c r="AW99" s="440"/>
      <c r="AX99" s="456"/>
      <c r="AY99" s="457"/>
      <c r="AZ99" s="457"/>
      <c r="BA99" s="457"/>
      <c r="BB99" s="457"/>
      <c r="BC99" s="452"/>
      <c r="BD99" s="9"/>
    </row>
    <row r="100" spans="2:56" ht="5.15" customHeight="1" x14ac:dyDescent="0.2">
      <c r="B100" s="4"/>
      <c r="C100" s="636"/>
      <c r="D100" s="416"/>
      <c r="E100" s="416"/>
      <c r="F100" s="416"/>
      <c r="G100" s="416"/>
      <c r="H100" s="416"/>
      <c r="I100" s="416"/>
      <c r="J100" s="416"/>
      <c r="K100" s="416"/>
      <c r="L100" s="416"/>
      <c r="M100" s="417"/>
      <c r="N100" s="511"/>
      <c r="O100" s="512"/>
      <c r="P100" s="512"/>
      <c r="Q100" s="512"/>
      <c r="R100" s="512"/>
      <c r="S100" s="453"/>
      <c r="T100" s="465"/>
      <c r="U100" s="506"/>
      <c r="V100" s="448"/>
      <c r="W100" s="449"/>
      <c r="X100" s="450"/>
      <c r="Y100" s="441"/>
      <c r="Z100" s="458"/>
      <c r="AA100" s="459"/>
      <c r="AB100" s="459"/>
      <c r="AC100" s="459"/>
      <c r="AD100" s="459"/>
      <c r="AE100" s="453"/>
      <c r="AF100" s="465"/>
      <c r="AG100" s="506"/>
      <c r="AH100" s="448"/>
      <c r="AI100" s="449"/>
      <c r="AJ100" s="450"/>
      <c r="AK100" s="441"/>
      <c r="AL100" s="458"/>
      <c r="AM100" s="459"/>
      <c r="AN100" s="459"/>
      <c r="AO100" s="459"/>
      <c r="AP100" s="459"/>
      <c r="AQ100" s="453"/>
      <c r="AR100" s="465"/>
      <c r="AS100" s="506"/>
      <c r="AT100" s="448"/>
      <c r="AU100" s="449"/>
      <c r="AV100" s="450"/>
      <c r="AW100" s="441"/>
      <c r="AX100" s="458"/>
      <c r="AY100" s="459"/>
      <c r="AZ100" s="459"/>
      <c r="BA100" s="459"/>
      <c r="BB100" s="459"/>
      <c r="BC100" s="453"/>
      <c r="BD100" s="9"/>
    </row>
    <row r="101" spans="2:56" ht="5.15" customHeight="1" x14ac:dyDescent="0.2">
      <c r="B101" s="4"/>
      <c r="C101" s="633"/>
      <c r="D101" s="634"/>
      <c r="E101" s="634"/>
      <c r="F101" s="634"/>
      <c r="G101" s="634"/>
      <c r="H101" s="634"/>
      <c r="I101" s="634"/>
      <c r="J101" s="634"/>
      <c r="K101" s="634"/>
      <c r="L101" s="634"/>
      <c r="M101" s="635"/>
      <c r="N101" s="507"/>
      <c r="O101" s="508"/>
      <c r="P101" s="508"/>
      <c r="Q101" s="508"/>
      <c r="R101" s="508"/>
      <c r="S101" s="451" t="s">
        <v>13</v>
      </c>
      <c r="T101" s="460" t="s">
        <v>107</v>
      </c>
      <c r="U101" s="504"/>
      <c r="V101" s="442"/>
      <c r="W101" s="443"/>
      <c r="X101" s="444"/>
      <c r="Y101" s="439" t="s">
        <v>91</v>
      </c>
      <c r="Z101" s="454" t="str">
        <f t="shared" ref="Z101" si="17">IF($T$42="","",IF(N101="","",IF(V101="","",ROUNDDOWN(N101*V101,0))))</f>
        <v/>
      </c>
      <c r="AA101" s="455"/>
      <c r="AB101" s="455"/>
      <c r="AC101" s="455"/>
      <c r="AD101" s="455"/>
      <c r="AE101" s="376" t="s">
        <v>13</v>
      </c>
      <c r="AF101" s="463" t="s">
        <v>107</v>
      </c>
      <c r="AG101" s="504"/>
      <c r="AH101" s="442"/>
      <c r="AI101" s="443"/>
      <c r="AJ101" s="444"/>
      <c r="AK101" s="439" t="s">
        <v>91</v>
      </c>
      <c r="AL101" s="454" t="str">
        <f t="shared" ref="AL101" si="18">IF($AF$42="","",IF(N101="","",IF(AH101="","",ROUNDDOWN(N101*AH101,0))))</f>
        <v/>
      </c>
      <c r="AM101" s="455"/>
      <c r="AN101" s="455"/>
      <c r="AO101" s="455"/>
      <c r="AP101" s="455"/>
      <c r="AQ101" s="451" t="s">
        <v>13</v>
      </c>
      <c r="AR101" s="463" t="s">
        <v>107</v>
      </c>
      <c r="AS101" s="504"/>
      <c r="AT101" s="442"/>
      <c r="AU101" s="443"/>
      <c r="AV101" s="444"/>
      <c r="AW101" s="439" t="s">
        <v>91</v>
      </c>
      <c r="AX101" s="454" t="str">
        <f t="shared" ref="AX101" si="19">IF($AR$42="","",IF(N101="","",IF(AT101="","",ROUNDDOWN(N101*AT101,0))))</f>
        <v/>
      </c>
      <c r="AY101" s="455"/>
      <c r="AZ101" s="455"/>
      <c r="BA101" s="455"/>
      <c r="BB101" s="455"/>
      <c r="BC101" s="451" t="s">
        <v>13</v>
      </c>
      <c r="BD101" s="9"/>
    </row>
    <row r="102" spans="2:56" ht="5.15" customHeight="1" x14ac:dyDescent="0.2">
      <c r="B102" s="4"/>
      <c r="C102" s="636"/>
      <c r="D102" s="416"/>
      <c r="E102" s="416"/>
      <c r="F102" s="416"/>
      <c r="G102" s="416"/>
      <c r="H102" s="416"/>
      <c r="I102" s="416"/>
      <c r="J102" s="416"/>
      <c r="K102" s="416"/>
      <c r="L102" s="416"/>
      <c r="M102" s="417"/>
      <c r="N102" s="509"/>
      <c r="O102" s="510"/>
      <c r="P102" s="510"/>
      <c r="Q102" s="510"/>
      <c r="R102" s="510"/>
      <c r="S102" s="452"/>
      <c r="T102" s="461"/>
      <c r="U102" s="505"/>
      <c r="V102" s="445"/>
      <c r="W102" s="446"/>
      <c r="X102" s="447"/>
      <c r="Y102" s="440"/>
      <c r="Z102" s="456"/>
      <c r="AA102" s="457"/>
      <c r="AB102" s="457"/>
      <c r="AC102" s="457"/>
      <c r="AD102" s="457"/>
      <c r="AE102" s="379"/>
      <c r="AF102" s="464"/>
      <c r="AG102" s="505"/>
      <c r="AH102" s="445"/>
      <c r="AI102" s="446"/>
      <c r="AJ102" s="447"/>
      <c r="AK102" s="440"/>
      <c r="AL102" s="456"/>
      <c r="AM102" s="457"/>
      <c r="AN102" s="457"/>
      <c r="AO102" s="457"/>
      <c r="AP102" s="457"/>
      <c r="AQ102" s="452"/>
      <c r="AR102" s="464"/>
      <c r="AS102" s="505"/>
      <c r="AT102" s="445"/>
      <c r="AU102" s="446"/>
      <c r="AV102" s="447"/>
      <c r="AW102" s="440"/>
      <c r="AX102" s="456"/>
      <c r="AY102" s="457"/>
      <c r="AZ102" s="457"/>
      <c r="BA102" s="457"/>
      <c r="BB102" s="457"/>
      <c r="BC102" s="452"/>
      <c r="BD102" s="9"/>
    </row>
    <row r="103" spans="2:56" ht="5.15" customHeight="1" thickBot="1" x14ac:dyDescent="0.25">
      <c r="B103" s="4"/>
      <c r="C103" s="636"/>
      <c r="D103" s="416"/>
      <c r="E103" s="416"/>
      <c r="F103" s="416"/>
      <c r="G103" s="416"/>
      <c r="H103" s="416"/>
      <c r="I103" s="416"/>
      <c r="J103" s="416"/>
      <c r="K103" s="416"/>
      <c r="L103" s="416"/>
      <c r="M103" s="417"/>
      <c r="N103" s="694"/>
      <c r="O103" s="695"/>
      <c r="P103" s="695"/>
      <c r="Q103" s="695"/>
      <c r="R103" s="695"/>
      <c r="S103" s="696"/>
      <c r="T103" s="462"/>
      <c r="U103" s="506"/>
      <c r="V103" s="448"/>
      <c r="W103" s="449"/>
      <c r="X103" s="450"/>
      <c r="Y103" s="441"/>
      <c r="Z103" s="458"/>
      <c r="AA103" s="459"/>
      <c r="AB103" s="459"/>
      <c r="AC103" s="459"/>
      <c r="AD103" s="459"/>
      <c r="AE103" s="382"/>
      <c r="AF103" s="683"/>
      <c r="AG103" s="684"/>
      <c r="AH103" s="448"/>
      <c r="AI103" s="449"/>
      <c r="AJ103" s="450"/>
      <c r="AK103" s="785"/>
      <c r="AL103" s="458"/>
      <c r="AM103" s="459"/>
      <c r="AN103" s="459"/>
      <c r="AO103" s="459"/>
      <c r="AP103" s="459"/>
      <c r="AQ103" s="453"/>
      <c r="AR103" s="683"/>
      <c r="AS103" s="684"/>
      <c r="AT103" s="448"/>
      <c r="AU103" s="449"/>
      <c r="AV103" s="450"/>
      <c r="AW103" s="785"/>
      <c r="AX103" s="458"/>
      <c r="AY103" s="459"/>
      <c r="AZ103" s="459"/>
      <c r="BA103" s="459"/>
      <c r="BB103" s="459"/>
      <c r="BC103" s="453"/>
      <c r="BD103" s="9"/>
    </row>
    <row r="104" spans="2:56" ht="5.15" customHeight="1" thickTop="1" x14ac:dyDescent="0.2">
      <c r="B104" s="4"/>
      <c r="C104" s="657" t="s">
        <v>108</v>
      </c>
      <c r="D104" s="537"/>
      <c r="E104" s="537"/>
      <c r="F104" s="537"/>
      <c r="G104" s="537"/>
      <c r="H104" s="537"/>
      <c r="I104" s="537"/>
      <c r="J104" s="537"/>
      <c r="K104" s="537"/>
      <c r="L104" s="537"/>
      <c r="M104" s="537"/>
      <c r="N104" s="537"/>
      <c r="O104" s="537"/>
      <c r="P104" s="537"/>
      <c r="Q104" s="537"/>
      <c r="R104" s="537"/>
      <c r="S104" s="643"/>
      <c r="T104" s="1173">
        <f>IF(T42="","",SUM(Z80:AD103))</f>
        <v>48083</v>
      </c>
      <c r="U104" s="1174"/>
      <c r="V104" s="1174"/>
      <c r="W104" s="1174"/>
      <c r="X104" s="1174"/>
      <c r="Y104" s="1174"/>
      <c r="Z104" s="1174"/>
      <c r="AA104" s="1174"/>
      <c r="AB104" s="1174"/>
      <c r="AC104" s="1174"/>
      <c r="AD104" s="1175"/>
      <c r="AE104" s="537" t="s">
        <v>13</v>
      </c>
      <c r="AF104" s="1355">
        <f>IF(AF42="","",SUM(AL80:AP103))</f>
        <v>0</v>
      </c>
      <c r="AG104" s="1174"/>
      <c r="AH104" s="1174"/>
      <c r="AI104" s="1174"/>
      <c r="AJ104" s="1174"/>
      <c r="AK104" s="1174"/>
      <c r="AL104" s="1174"/>
      <c r="AM104" s="1174"/>
      <c r="AN104" s="1174"/>
      <c r="AO104" s="1174"/>
      <c r="AP104" s="1175"/>
      <c r="AQ104" s="643" t="s">
        <v>13</v>
      </c>
      <c r="AR104" s="1191" t="str">
        <f>IF(AR42="","",SUM(AX80:BB103))</f>
        <v/>
      </c>
      <c r="AS104" s="1183"/>
      <c r="AT104" s="1183"/>
      <c r="AU104" s="1183"/>
      <c r="AV104" s="1183"/>
      <c r="AW104" s="1183"/>
      <c r="AX104" s="1183"/>
      <c r="AY104" s="1183"/>
      <c r="AZ104" s="1183"/>
      <c r="BA104" s="1183"/>
      <c r="BB104" s="1184"/>
      <c r="BC104" s="643" t="s">
        <v>13</v>
      </c>
      <c r="BD104" s="9"/>
    </row>
    <row r="105" spans="2:56" ht="5.15" customHeight="1" x14ac:dyDescent="0.2">
      <c r="B105" s="4"/>
      <c r="C105" s="576"/>
      <c r="D105" s="379"/>
      <c r="E105" s="379"/>
      <c r="F105" s="379"/>
      <c r="G105" s="379"/>
      <c r="H105" s="379"/>
      <c r="I105" s="379"/>
      <c r="J105" s="379"/>
      <c r="K105" s="379"/>
      <c r="L105" s="379"/>
      <c r="M105" s="379"/>
      <c r="N105" s="379"/>
      <c r="O105" s="379"/>
      <c r="P105" s="379"/>
      <c r="Q105" s="379"/>
      <c r="R105" s="379"/>
      <c r="S105" s="452"/>
      <c r="T105" s="1176"/>
      <c r="U105" s="1177"/>
      <c r="V105" s="1177"/>
      <c r="W105" s="1177"/>
      <c r="X105" s="1177"/>
      <c r="Y105" s="1177"/>
      <c r="Z105" s="1177"/>
      <c r="AA105" s="1177"/>
      <c r="AB105" s="1177"/>
      <c r="AC105" s="1177"/>
      <c r="AD105" s="1178"/>
      <c r="AE105" s="379"/>
      <c r="AF105" s="1356"/>
      <c r="AG105" s="1177"/>
      <c r="AH105" s="1177"/>
      <c r="AI105" s="1177"/>
      <c r="AJ105" s="1177"/>
      <c r="AK105" s="1177"/>
      <c r="AL105" s="1177"/>
      <c r="AM105" s="1177"/>
      <c r="AN105" s="1177"/>
      <c r="AO105" s="1177"/>
      <c r="AP105" s="1178"/>
      <c r="AQ105" s="452"/>
      <c r="AR105" s="1192"/>
      <c r="AS105" s="1186"/>
      <c r="AT105" s="1186"/>
      <c r="AU105" s="1186"/>
      <c r="AV105" s="1186"/>
      <c r="AW105" s="1186"/>
      <c r="AX105" s="1186"/>
      <c r="AY105" s="1186"/>
      <c r="AZ105" s="1186"/>
      <c r="BA105" s="1186"/>
      <c r="BB105" s="1187"/>
      <c r="BC105" s="452"/>
      <c r="BD105" s="9"/>
    </row>
    <row r="106" spans="2:56" ht="5.15" customHeight="1" thickBot="1" x14ac:dyDescent="0.25">
      <c r="B106" s="4"/>
      <c r="C106" s="577"/>
      <c r="D106" s="538"/>
      <c r="E106" s="538"/>
      <c r="F106" s="538"/>
      <c r="G106" s="538"/>
      <c r="H106" s="538"/>
      <c r="I106" s="538"/>
      <c r="J106" s="538"/>
      <c r="K106" s="538"/>
      <c r="L106" s="538"/>
      <c r="M106" s="538"/>
      <c r="N106" s="538"/>
      <c r="O106" s="538"/>
      <c r="P106" s="538"/>
      <c r="Q106" s="538"/>
      <c r="R106" s="538"/>
      <c r="S106" s="644"/>
      <c r="T106" s="1179"/>
      <c r="U106" s="1180"/>
      <c r="V106" s="1180"/>
      <c r="W106" s="1180"/>
      <c r="X106" s="1180"/>
      <c r="Y106" s="1180"/>
      <c r="Z106" s="1180"/>
      <c r="AA106" s="1180"/>
      <c r="AB106" s="1180"/>
      <c r="AC106" s="1180"/>
      <c r="AD106" s="1181"/>
      <c r="AE106" s="538"/>
      <c r="AF106" s="1357"/>
      <c r="AG106" s="1180"/>
      <c r="AH106" s="1180"/>
      <c r="AI106" s="1180"/>
      <c r="AJ106" s="1180"/>
      <c r="AK106" s="1180"/>
      <c r="AL106" s="1180"/>
      <c r="AM106" s="1180"/>
      <c r="AN106" s="1180"/>
      <c r="AO106" s="1180"/>
      <c r="AP106" s="1181"/>
      <c r="AQ106" s="644"/>
      <c r="AR106" s="1193"/>
      <c r="AS106" s="1189"/>
      <c r="AT106" s="1189"/>
      <c r="AU106" s="1189"/>
      <c r="AV106" s="1189"/>
      <c r="AW106" s="1189"/>
      <c r="AX106" s="1189"/>
      <c r="AY106" s="1189"/>
      <c r="AZ106" s="1189"/>
      <c r="BA106" s="1189"/>
      <c r="BB106" s="1190"/>
      <c r="BC106" s="644"/>
      <c r="BD106" s="9"/>
    </row>
    <row r="107" spans="2:56" ht="5.15" customHeight="1" x14ac:dyDescent="0.2">
      <c r="B107" s="4"/>
      <c r="C107" s="5"/>
      <c r="D107" s="5"/>
      <c r="E107" s="5"/>
      <c r="F107" s="5"/>
      <c r="G107" s="5"/>
      <c r="H107" s="5"/>
      <c r="I107" s="5"/>
      <c r="J107" s="5"/>
      <c r="K107" s="5"/>
      <c r="L107" s="5"/>
      <c r="M107" s="5"/>
      <c r="N107" s="5"/>
      <c r="O107" s="5"/>
      <c r="P107" s="5"/>
      <c r="Q107" s="5"/>
      <c r="R107" s="5"/>
      <c r="S107" s="5"/>
      <c r="T107" s="123"/>
      <c r="U107" s="46"/>
      <c r="V107" s="46"/>
      <c r="W107" s="46"/>
      <c r="X107" s="46"/>
      <c r="Y107" s="46"/>
      <c r="Z107" s="46"/>
      <c r="AA107" s="46"/>
      <c r="AB107" s="46"/>
      <c r="AC107" s="46"/>
      <c r="AD107" s="46"/>
      <c r="AE107" s="124"/>
      <c r="AF107" s="5"/>
      <c r="AG107" s="5"/>
      <c r="AH107" s="5"/>
      <c r="AI107" s="5"/>
      <c r="AJ107" s="5"/>
      <c r="AK107" s="5"/>
      <c r="AL107" s="5"/>
      <c r="AM107" s="5"/>
      <c r="AN107" s="5"/>
      <c r="AO107" s="5"/>
      <c r="AP107" s="5"/>
      <c r="AQ107" s="5"/>
      <c r="AR107" s="123"/>
      <c r="AS107" s="46"/>
      <c r="AT107" s="46"/>
      <c r="AU107" s="46"/>
      <c r="AV107" s="46"/>
      <c r="AW107" s="46"/>
      <c r="AX107" s="46"/>
      <c r="AY107" s="46"/>
      <c r="AZ107" s="46"/>
      <c r="BA107" s="46"/>
      <c r="BB107" s="46"/>
      <c r="BC107" s="124"/>
      <c r="BD107" s="9"/>
    </row>
    <row r="108" spans="2:56" ht="11.5" thickBot="1" x14ac:dyDescent="0.25">
      <c r="B108" s="4"/>
      <c r="C108" s="73" t="s">
        <v>99</v>
      </c>
      <c r="D108" s="5"/>
      <c r="E108" s="5"/>
      <c r="F108" s="5"/>
      <c r="G108" s="5"/>
      <c r="H108" s="5"/>
      <c r="I108" s="5"/>
      <c r="J108" s="5"/>
      <c r="K108" s="5"/>
      <c r="L108" s="5"/>
      <c r="M108" s="5"/>
      <c r="N108" s="5"/>
      <c r="O108" s="5"/>
      <c r="P108" s="5"/>
      <c r="Q108" s="5"/>
      <c r="R108" s="5"/>
      <c r="S108" s="5"/>
      <c r="T108" s="78"/>
      <c r="U108" s="5"/>
      <c r="V108" s="5"/>
      <c r="W108" s="5"/>
      <c r="X108" s="5"/>
      <c r="Y108" s="5"/>
      <c r="Z108" s="5"/>
      <c r="AA108" s="5"/>
      <c r="AB108" s="5"/>
      <c r="AC108" s="5"/>
      <c r="AD108" s="5"/>
      <c r="AE108" s="79"/>
      <c r="AF108" s="5"/>
      <c r="AG108" s="5"/>
      <c r="AH108" s="5"/>
      <c r="AI108" s="5"/>
      <c r="AJ108" s="5"/>
      <c r="AK108" s="5"/>
      <c r="AL108" s="5"/>
      <c r="AM108" s="5"/>
      <c r="AN108" s="5"/>
      <c r="AO108" s="5"/>
      <c r="AP108" s="5"/>
      <c r="AQ108" s="5"/>
      <c r="AR108" s="78"/>
      <c r="AS108" s="5"/>
      <c r="AT108" s="5"/>
      <c r="AU108" s="5"/>
      <c r="AV108" s="5"/>
      <c r="AW108" s="5"/>
      <c r="AX108" s="5"/>
      <c r="AY108" s="5"/>
      <c r="AZ108" s="5"/>
      <c r="BA108" s="5"/>
      <c r="BB108" s="5"/>
      <c r="BC108" s="79"/>
      <c r="BD108" s="9"/>
    </row>
    <row r="109" spans="2:56" ht="5.15" customHeight="1" x14ac:dyDescent="0.2">
      <c r="B109" s="4"/>
      <c r="C109" s="731" t="s">
        <v>111</v>
      </c>
      <c r="D109" s="732"/>
      <c r="E109" s="732"/>
      <c r="F109" s="732"/>
      <c r="G109" s="732"/>
      <c r="H109" s="732"/>
      <c r="I109" s="732"/>
      <c r="J109" s="732"/>
      <c r="K109" s="732"/>
      <c r="L109" s="732"/>
      <c r="M109" s="732"/>
      <c r="N109" s="732"/>
      <c r="O109" s="732"/>
      <c r="P109" s="732"/>
      <c r="Q109" s="732"/>
      <c r="R109" s="732"/>
      <c r="S109" s="733"/>
      <c r="T109" s="1163">
        <f>IF(T42="","",ROUNDDOWN(T71/T42,2))</f>
        <v>14003.41</v>
      </c>
      <c r="U109" s="1163"/>
      <c r="V109" s="1163"/>
      <c r="W109" s="1163"/>
      <c r="X109" s="1163"/>
      <c r="Y109" s="1163"/>
      <c r="Z109" s="1163"/>
      <c r="AA109" s="1163"/>
      <c r="AB109" s="1163"/>
      <c r="AC109" s="1163"/>
      <c r="AD109" s="1164"/>
      <c r="AE109" s="645" t="s">
        <v>13</v>
      </c>
      <c r="AF109" s="1163">
        <f>IF(AF42="","",ROUNDDOWN(AF71/AF42,2))</f>
        <v>0</v>
      </c>
      <c r="AG109" s="1163"/>
      <c r="AH109" s="1163"/>
      <c r="AI109" s="1163"/>
      <c r="AJ109" s="1163"/>
      <c r="AK109" s="1163"/>
      <c r="AL109" s="1163"/>
      <c r="AM109" s="1163"/>
      <c r="AN109" s="1163"/>
      <c r="AO109" s="1163"/>
      <c r="AP109" s="1164"/>
      <c r="AQ109" s="645" t="s">
        <v>13</v>
      </c>
      <c r="AR109" s="1171" t="str">
        <f>IF(AR42="","",ROUNDDOWN(AR71/AR42,2))</f>
        <v/>
      </c>
      <c r="AS109" s="1171"/>
      <c r="AT109" s="1171"/>
      <c r="AU109" s="1171"/>
      <c r="AV109" s="1171"/>
      <c r="AW109" s="1171"/>
      <c r="AX109" s="1171"/>
      <c r="AY109" s="1171"/>
      <c r="AZ109" s="1171"/>
      <c r="BA109" s="1171"/>
      <c r="BB109" s="1171"/>
      <c r="BC109" s="645" t="s">
        <v>13</v>
      </c>
      <c r="BD109" s="9"/>
    </row>
    <row r="110" spans="2:56" ht="5.15" customHeight="1" x14ac:dyDescent="0.2">
      <c r="B110" s="4"/>
      <c r="C110" s="734"/>
      <c r="D110" s="543"/>
      <c r="E110" s="543"/>
      <c r="F110" s="543"/>
      <c r="G110" s="543"/>
      <c r="H110" s="543"/>
      <c r="I110" s="543"/>
      <c r="J110" s="543"/>
      <c r="K110" s="543"/>
      <c r="L110" s="543"/>
      <c r="M110" s="543"/>
      <c r="N110" s="543"/>
      <c r="O110" s="543"/>
      <c r="P110" s="543"/>
      <c r="Q110" s="543"/>
      <c r="R110" s="543"/>
      <c r="S110" s="735"/>
      <c r="T110" s="1155"/>
      <c r="U110" s="1155"/>
      <c r="V110" s="1155"/>
      <c r="W110" s="1155"/>
      <c r="X110" s="1155"/>
      <c r="Y110" s="1155"/>
      <c r="Z110" s="1155"/>
      <c r="AA110" s="1155"/>
      <c r="AB110" s="1155"/>
      <c r="AC110" s="1155"/>
      <c r="AD110" s="1156"/>
      <c r="AE110" s="452"/>
      <c r="AF110" s="1155"/>
      <c r="AG110" s="1155"/>
      <c r="AH110" s="1155"/>
      <c r="AI110" s="1155"/>
      <c r="AJ110" s="1155"/>
      <c r="AK110" s="1155"/>
      <c r="AL110" s="1155"/>
      <c r="AM110" s="1155"/>
      <c r="AN110" s="1155"/>
      <c r="AO110" s="1155"/>
      <c r="AP110" s="1156"/>
      <c r="AQ110" s="452"/>
      <c r="AR110" s="1162"/>
      <c r="AS110" s="1162"/>
      <c r="AT110" s="1162"/>
      <c r="AU110" s="1162"/>
      <c r="AV110" s="1162"/>
      <c r="AW110" s="1162"/>
      <c r="AX110" s="1162"/>
      <c r="AY110" s="1162"/>
      <c r="AZ110" s="1162"/>
      <c r="BA110" s="1162"/>
      <c r="BB110" s="1162"/>
      <c r="BC110" s="452"/>
      <c r="BD110" s="9"/>
    </row>
    <row r="111" spans="2:56" ht="5.15" customHeight="1" x14ac:dyDescent="0.2">
      <c r="B111" s="4"/>
      <c r="C111" s="734"/>
      <c r="D111" s="543"/>
      <c r="E111" s="543"/>
      <c r="F111" s="543"/>
      <c r="G111" s="543"/>
      <c r="H111" s="543"/>
      <c r="I111" s="543"/>
      <c r="J111" s="543"/>
      <c r="K111" s="543"/>
      <c r="L111" s="543"/>
      <c r="M111" s="543"/>
      <c r="N111" s="543"/>
      <c r="O111" s="543"/>
      <c r="P111" s="543"/>
      <c r="Q111" s="543"/>
      <c r="R111" s="543"/>
      <c r="S111" s="735"/>
      <c r="T111" s="1155"/>
      <c r="U111" s="1155"/>
      <c r="V111" s="1155"/>
      <c r="W111" s="1155"/>
      <c r="X111" s="1155"/>
      <c r="Y111" s="1155"/>
      <c r="Z111" s="1155"/>
      <c r="AA111" s="1155"/>
      <c r="AB111" s="1155"/>
      <c r="AC111" s="1155"/>
      <c r="AD111" s="1156"/>
      <c r="AE111" s="452"/>
      <c r="AF111" s="1155"/>
      <c r="AG111" s="1155"/>
      <c r="AH111" s="1155"/>
      <c r="AI111" s="1155"/>
      <c r="AJ111" s="1155"/>
      <c r="AK111" s="1155"/>
      <c r="AL111" s="1155"/>
      <c r="AM111" s="1155"/>
      <c r="AN111" s="1155"/>
      <c r="AO111" s="1155"/>
      <c r="AP111" s="1156"/>
      <c r="AQ111" s="452"/>
      <c r="AR111" s="1162"/>
      <c r="AS111" s="1162"/>
      <c r="AT111" s="1162"/>
      <c r="AU111" s="1162"/>
      <c r="AV111" s="1162"/>
      <c r="AW111" s="1162"/>
      <c r="AX111" s="1162"/>
      <c r="AY111" s="1162"/>
      <c r="AZ111" s="1162"/>
      <c r="BA111" s="1162"/>
      <c r="BB111" s="1162"/>
      <c r="BC111" s="452"/>
      <c r="BD111" s="9"/>
    </row>
    <row r="112" spans="2:56" ht="5.15" customHeight="1" x14ac:dyDescent="0.2">
      <c r="B112" s="4"/>
      <c r="C112" s="734"/>
      <c r="D112" s="543"/>
      <c r="E112" s="543"/>
      <c r="F112" s="543"/>
      <c r="G112" s="543"/>
      <c r="H112" s="543"/>
      <c r="I112" s="543"/>
      <c r="J112" s="543"/>
      <c r="K112" s="543"/>
      <c r="L112" s="543"/>
      <c r="M112" s="543"/>
      <c r="N112" s="543"/>
      <c r="O112" s="543"/>
      <c r="P112" s="543"/>
      <c r="Q112" s="543"/>
      <c r="R112" s="543"/>
      <c r="S112" s="735"/>
      <c r="T112" s="1155"/>
      <c r="U112" s="1155"/>
      <c r="V112" s="1155"/>
      <c r="W112" s="1155"/>
      <c r="X112" s="1155"/>
      <c r="Y112" s="1155"/>
      <c r="Z112" s="1155"/>
      <c r="AA112" s="1155"/>
      <c r="AB112" s="1155"/>
      <c r="AC112" s="1155"/>
      <c r="AD112" s="1156"/>
      <c r="AE112" s="452"/>
      <c r="AF112" s="1155"/>
      <c r="AG112" s="1155"/>
      <c r="AH112" s="1155"/>
      <c r="AI112" s="1155"/>
      <c r="AJ112" s="1155"/>
      <c r="AK112" s="1155"/>
      <c r="AL112" s="1155"/>
      <c r="AM112" s="1155"/>
      <c r="AN112" s="1155"/>
      <c r="AO112" s="1155"/>
      <c r="AP112" s="1156"/>
      <c r="AQ112" s="452"/>
      <c r="AR112" s="1162"/>
      <c r="AS112" s="1162"/>
      <c r="AT112" s="1162"/>
      <c r="AU112" s="1162"/>
      <c r="AV112" s="1162"/>
      <c r="AW112" s="1162"/>
      <c r="AX112" s="1162"/>
      <c r="AY112" s="1162"/>
      <c r="AZ112" s="1162"/>
      <c r="BA112" s="1162"/>
      <c r="BB112" s="1162"/>
      <c r="BC112" s="452"/>
      <c r="BD112" s="9"/>
    </row>
    <row r="113" spans="2:56" ht="5.15" customHeight="1" x14ac:dyDescent="0.2">
      <c r="B113" s="4"/>
      <c r="C113" s="739"/>
      <c r="D113" s="546"/>
      <c r="E113" s="546"/>
      <c r="F113" s="546"/>
      <c r="G113" s="546"/>
      <c r="H113" s="546"/>
      <c r="I113" s="546"/>
      <c r="J113" s="546"/>
      <c r="K113" s="546"/>
      <c r="L113" s="546"/>
      <c r="M113" s="546"/>
      <c r="N113" s="546"/>
      <c r="O113" s="546"/>
      <c r="P113" s="546"/>
      <c r="Q113" s="546"/>
      <c r="R113" s="546"/>
      <c r="S113" s="740"/>
      <c r="T113" s="1165"/>
      <c r="U113" s="1165"/>
      <c r="V113" s="1165"/>
      <c r="W113" s="1165"/>
      <c r="X113" s="1165"/>
      <c r="Y113" s="1165"/>
      <c r="Z113" s="1165"/>
      <c r="AA113" s="1165"/>
      <c r="AB113" s="1165"/>
      <c r="AC113" s="1165"/>
      <c r="AD113" s="1166"/>
      <c r="AE113" s="453"/>
      <c r="AF113" s="1165"/>
      <c r="AG113" s="1165"/>
      <c r="AH113" s="1165"/>
      <c r="AI113" s="1165"/>
      <c r="AJ113" s="1165"/>
      <c r="AK113" s="1165"/>
      <c r="AL113" s="1165"/>
      <c r="AM113" s="1165"/>
      <c r="AN113" s="1165"/>
      <c r="AO113" s="1165"/>
      <c r="AP113" s="1166"/>
      <c r="AQ113" s="453"/>
      <c r="AR113" s="1172"/>
      <c r="AS113" s="1172"/>
      <c r="AT113" s="1172"/>
      <c r="AU113" s="1172"/>
      <c r="AV113" s="1172"/>
      <c r="AW113" s="1172"/>
      <c r="AX113" s="1172"/>
      <c r="AY113" s="1172"/>
      <c r="AZ113" s="1172"/>
      <c r="BA113" s="1172"/>
      <c r="BB113" s="1172"/>
      <c r="BC113" s="453"/>
      <c r="BD113" s="9"/>
    </row>
    <row r="114" spans="2:56" ht="5.15" customHeight="1" x14ac:dyDescent="0.2">
      <c r="B114" s="4"/>
      <c r="C114" s="741" t="s">
        <v>110</v>
      </c>
      <c r="D114" s="540"/>
      <c r="E114" s="540"/>
      <c r="F114" s="540"/>
      <c r="G114" s="540"/>
      <c r="H114" s="540"/>
      <c r="I114" s="540"/>
      <c r="J114" s="540"/>
      <c r="K114" s="540"/>
      <c r="L114" s="540"/>
      <c r="M114" s="540"/>
      <c r="N114" s="540"/>
      <c r="O114" s="540"/>
      <c r="P114" s="540"/>
      <c r="Q114" s="540"/>
      <c r="R114" s="540"/>
      <c r="S114" s="742"/>
      <c r="T114" s="1153">
        <f>IF(T42="","",ROUNDDOWN(T104/22,2))</f>
        <v>2185.59</v>
      </c>
      <c r="U114" s="1153"/>
      <c r="V114" s="1153"/>
      <c r="W114" s="1153"/>
      <c r="X114" s="1153"/>
      <c r="Y114" s="1153"/>
      <c r="Z114" s="1153"/>
      <c r="AA114" s="1153"/>
      <c r="AB114" s="1153"/>
      <c r="AC114" s="1153"/>
      <c r="AD114" s="1154"/>
      <c r="AE114" s="451" t="s">
        <v>13</v>
      </c>
      <c r="AF114" s="1153">
        <f>IF(AF42="","",ROUNDDOWN(AF104/22,2))</f>
        <v>0</v>
      </c>
      <c r="AG114" s="1153"/>
      <c r="AH114" s="1153"/>
      <c r="AI114" s="1153"/>
      <c r="AJ114" s="1153"/>
      <c r="AK114" s="1153"/>
      <c r="AL114" s="1153"/>
      <c r="AM114" s="1153"/>
      <c r="AN114" s="1153"/>
      <c r="AO114" s="1153"/>
      <c r="AP114" s="1154"/>
      <c r="AQ114" s="451" t="s">
        <v>13</v>
      </c>
      <c r="AR114" s="1161" t="str">
        <f>IF(AR42="","",ROUNDDOWN(AR104/22,2))</f>
        <v/>
      </c>
      <c r="AS114" s="1161"/>
      <c r="AT114" s="1161"/>
      <c r="AU114" s="1161"/>
      <c r="AV114" s="1161"/>
      <c r="AW114" s="1161"/>
      <c r="AX114" s="1161"/>
      <c r="AY114" s="1161"/>
      <c r="AZ114" s="1161"/>
      <c r="BA114" s="1161"/>
      <c r="BB114" s="1161"/>
      <c r="BC114" s="451" t="s">
        <v>13</v>
      </c>
      <c r="BD114" s="9"/>
    </row>
    <row r="115" spans="2:56" ht="5.15" customHeight="1" x14ac:dyDescent="0.2">
      <c r="B115" s="4"/>
      <c r="C115" s="734"/>
      <c r="D115" s="543"/>
      <c r="E115" s="543"/>
      <c r="F115" s="543"/>
      <c r="G115" s="543"/>
      <c r="H115" s="543"/>
      <c r="I115" s="543"/>
      <c r="J115" s="543"/>
      <c r="K115" s="543"/>
      <c r="L115" s="543"/>
      <c r="M115" s="543"/>
      <c r="N115" s="543"/>
      <c r="O115" s="543"/>
      <c r="P115" s="543"/>
      <c r="Q115" s="543"/>
      <c r="R115" s="543"/>
      <c r="S115" s="735"/>
      <c r="T115" s="1155"/>
      <c r="U115" s="1155"/>
      <c r="V115" s="1155"/>
      <c r="W115" s="1155"/>
      <c r="X115" s="1155"/>
      <c r="Y115" s="1155"/>
      <c r="Z115" s="1155"/>
      <c r="AA115" s="1155"/>
      <c r="AB115" s="1155"/>
      <c r="AC115" s="1155"/>
      <c r="AD115" s="1156"/>
      <c r="AE115" s="452"/>
      <c r="AF115" s="1155"/>
      <c r="AG115" s="1155"/>
      <c r="AH115" s="1155"/>
      <c r="AI115" s="1155"/>
      <c r="AJ115" s="1155"/>
      <c r="AK115" s="1155"/>
      <c r="AL115" s="1155"/>
      <c r="AM115" s="1155"/>
      <c r="AN115" s="1155"/>
      <c r="AO115" s="1155"/>
      <c r="AP115" s="1156"/>
      <c r="AQ115" s="452"/>
      <c r="AR115" s="1162"/>
      <c r="AS115" s="1162"/>
      <c r="AT115" s="1162"/>
      <c r="AU115" s="1162"/>
      <c r="AV115" s="1162"/>
      <c r="AW115" s="1162"/>
      <c r="AX115" s="1162"/>
      <c r="AY115" s="1162"/>
      <c r="AZ115" s="1162"/>
      <c r="BA115" s="1162"/>
      <c r="BB115" s="1162"/>
      <c r="BC115" s="452"/>
      <c r="BD115" s="9"/>
    </row>
    <row r="116" spans="2:56" ht="5.15" customHeight="1" x14ac:dyDescent="0.2">
      <c r="B116" s="4"/>
      <c r="C116" s="734"/>
      <c r="D116" s="543"/>
      <c r="E116" s="543"/>
      <c r="F116" s="543"/>
      <c r="G116" s="543"/>
      <c r="H116" s="543"/>
      <c r="I116" s="543"/>
      <c r="J116" s="543"/>
      <c r="K116" s="543"/>
      <c r="L116" s="543"/>
      <c r="M116" s="543"/>
      <c r="N116" s="543"/>
      <c r="O116" s="543"/>
      <c r="P116" s="543"/>
      <c r="Q116" s="543"/>
      <c r="R116" s="543"/>
      <c r="S116" s="735"/>
      <c r="T116" s="1155"/>
      <c r="U116" s="1155"/>
      <c r="V116" s="1155"/>
      <c r="W116" s="1155"/>
      <c r="X116" s="1155"/>
      <c r="Y116" s="1155"/>
      <c r="Z116" s="1155"/>
      <c r="AA116" s="1155"/>
      <c r="AB116" s="1155"/>
      <c r="AC116" s="1155"/>
      <c r="AD116" s="1156"/>
      <c r="AE116" s="452"/>
      <c r="AF116" s="1155"/>
      <c r="AG116" s="1155"/>
      <c r="AH116" s="1155"/>
      <c r="AI116" s="1155"/>
      <c r="AJ116" s="1155"/>
      <c r="AK116" s="1155"/>
      <c r="AL116" s="1155"/>
      <c r="AM116" s="1155"/>
      <c r="AN116" s="1155"/>
      <c r="AO116" s="1155"/>
      <c r="AP116" s="1156"/>
      <c r="AQ116" s="452"/>
      <c r="AR116" s="1162"/>
      <c r="AS116" s="1162"/>
      <c r="AT116" s="1162"/>
      <c r="AU116" s="1162"/>
      <c r="AV116" s="1162"/>
      <c r="AW116" s="1162"/>
      <c r="AX116" s="1162"/>
      <c r="AY116" s="1162"/>
      <c r="AZ116" s="1162"/>
      <c r="BA116" s="1162"/>
      <c r="BB116" s="1162"/>
      <c r="BC116" s="452"/>
      <c r="BD116" s="9"/>
    </row>
    <row r="117" spans="2:56" ht="5.15" customHeight="1" x14ac:dyDescent="0.2">
      <c r="B117" s="4"/>
      <c r="C117" s="734"/>
      <c r="D117" s="543"/>
      <c r="E117" s="543"/>
      <c r="F117" s="543"/>
      <c r="G117" s="543"/>
      <c r="H117" s="543"/>
      <c r="I117" s="543"/>
      <c r="J117" s="543"/>
      <c r="K117" s="543"/>
      <c r="L117" s="543"/>
      <c r="M117" s="543"/>
      <c r="N117" s="543"/>
      <c r="O117" s="543"/>
      <c r="P117" s="543"/>
      <c r="Q117" s="543"/>
      <c r="R117" s="543"/>
      <c r="S117" s="735"/>
      <c r="T117" s="1155"/>
      <c r="U117" s="1155"/>
      <c r="V117" s="1155"/>
      <c r="W117" s="1155"/>
      <c r="X117" s="1155"/>
      <c r="Y117" s="1155"/>
      <c r="Z117" s="1155"/>
      <c r="AA117" s="1155"/>
      <c r="AB117" s="1155"/>
      <c r="AC117" s="1155"/>
      <c r="AD117" s="1156"/>
      <c r="AE117" s="452"/>
      <c r="AF117" s="1155"/>
      <c r="AG117" s="1155"/>
      <c r="AH117" s="1155"/>
      <c r="AI117" s="1155"/>
      <c r="AJ117" s="1155"/>
      <c r="AK117" s="1155"/>
      <c r="AL117" s="1155"/>
      <c r="AM117" s="1155"/>
      <c r="AN117" s="1155"/>
      <c r="AO117" s="1155"/>
      <c r="AP117" s="1156"/>
      <c r="AQ117" s="452"/>
      <c r="AR117" s="1162"/>
      <c r="AS117" s="1162"/>
      <c r="AT117" s="1162"/>
      <c r="AU117" s="1162"/>
      <c r="AV117" s="1162"/>
      <c r="AW117" s="1162"/>
      <c r="AX117" s="1162"/>
      <c r="AY117" s="1162"/>
      <c r="AZ117" s="1162"/>
      <c r="BA117" s="1162"/>
      <c r="BB117" s="1162"/>
      <c r="BC117" s="452"/>
      <c r="BD117" s="9"/>
    </row>
    <row r="118" spans="2:56" ht="5.15" customHeight="1" thickBot="1" x14ac:dyDescent="0.25">
      <c r="B118" s="4"/>
      <c r="C118" s="743"/>
      <c r="D118" s="561"/>
      <c r="E118" s="561"/>
      <c r="F118" s="561"/>
      <c r="G118" s="561"/>
      <c r="H118" s="561"/>
      <c r="I118" s="561"/>
      <c r="J118" s="561"/>
      <c r="K118" s="561"/>
      <c r="L118" s="561"/>
      <c r="M118" s="561"/>
      <c r="N118" s="561"/>
      <c r="O118" s="561"/>
      <c r="P118" s="561"/>
      <c r="Q118" s="561"/>
      <c r="R118" s="561"/>
      <c r="S118" s="744"/>
      <c r="T118" s="1155"/>
      <c r="U118" s="1155"/>
      <c r="V118" s="1155"/>
      <c r="W118" s="1155"/>
      <c r="X118" s="1155"/>
      <c r="Y118" s="1155"/>
      <c r="Z118" s="1155"/>
      <c r="AA118" s="1155"/>
      <c r="AB118" s="1155"/>
      <c r="AC118" s="1155"/>
      <c r="AD118" s="1156"/>
      <c r="AE118" s="452"/>
      <c r="AF118" s="1155"/>
      <c r="AG118" s="1155"/>
      <c r="AH118" s="1155"/>
      <c r="AI118" s="1155"/>
      <c r="AJ118" s="1155"/>
      <c r="AK118" s="1155"/>
      <c r="AL118" s="1155"/>
      <c r="AM118" s="1155"/>
      <c r="AN118" s="1155"/>
      <c r="AO118" s="1155"/>
      <c r="AP118" s="1156"/>
      <c r="AQ118" s="452"/>
      <c r="AR118" s="1162"/>
      <c r="AS118" s="1162"/>
      <c r="AT118" s="1162"/>
      <c r="AU118" s="1162"/>
      <c r="AV118" s="1162"/>
      <c r="AW118" s="1162"/>
      <c r="AX118" s="1162"/>
      <c r="AY118" s="1162"/>
      <c r="AZ118" s="1162"/>
      <c r="BA118" s="1162"/>
      <c r="BB118" s="1162"/>
      <c r="BC118" s="452"/>
      <c r="BD118" s="9"/>
    </row>
    <row r="119" spans="2:56" ht="5.15" customHeight="1" thickTop="1" x14ac:dyDescent="0.2">
      <c r="B119" s="4"/>
      <c r="C119" s="648" t="s">
        <v>109</v>
      </c>
      <c r="D119" s="649"/>
      <c r="E119" s="649"/>
      <c r="F119" s="649"/>
      <c r="G119" s="649"/>
      <c r="H119" s="649"/>
      <c r="I119" s="649"/>
      <c r="J119" s="649"/>
      <c r="K119" s="649"/>
      <c r="L119" s="649"/>
      <c r="M119" s="649"/>
      <c r="N119" s="649"/>
      <c r="O119" s="649"/>
      <c r="P119" s="649"/>
      <c r="Q119" s="649"/>
      <c r="R119" s="649"/>
      <c r="S119" s="650"/>
      <c r="T119" s="1144">
        <f>IF(T42="","",ROUNDDOWN(T109+T114,0))</f>
        <v>16189</v>
      </c>
      <c r="U119" s="1144"/>
      <c r="V119" s="1144"/>
      <c r="W119" s="1144"/>
      <c r="X119" s="1144"/>
      <c r="Y119" s="1144"/>
      <c r="Z119" s="1144"/>
      <c r="AA119" s="1144"/>
      <c r="AB119" s="1144"/>
      <c r="AC119" s="1144"/>
      <c r="AD119" s="1145"/>
      <c r="AE119" s="643" t="s">
        <v>13</v>
      </c>
      <c r="AF119" s="1144">
        <f>IF(AF42="","",ROUNDDOWN(AF109+AF114,0))</f>
        <v>0</v>
      </c>
      <c r="AG119" s="1144"/>
      <c r="AH119" s="1144"/>
      <c r="AI119" s="1144"/>
      <c r="AJ119" s="1144"/>
      <c r="AK119" s="1144"/>
      <c r="AL119" s="1144"/>
      <c r="AM119" s="1144"/>
      <c r="AN119" s="1144"/>
      <c r="AO119" s="1144"/>
      <c r="AP119" s="1145"/>
      <c r="AQ119" s="643" t="s">
        <v>13</v>
      </c>
      <c r="AR119" s="1152" t="str">
        <f>IF(AR42="","",ROUNDDOWN(AR109+AR114,0))</f>
        <v/>
      </c>
      <c r="AS119" s="1152"/>
      <c r="AT119" s="1152"/>
      <c r="AU119" s="1152"/>
      <c r="AV119" s="1152"/>
      <c r="AW119" s="1152"/>
      <c r="AX119" s="1152"/>
      <c r="AY119" s="1152"/>
      <c r="AZ119" s="1152"/>
      <c r="BA119" s="1152"/>
      <c r="BB119" s="1152"/>
      <c r="BC119" s="643" t="s">
        <v>13</v>
      </c>
      <c r="BD119" s="9"/>
    </row>
    <row r="120" spans="2:56" ht="5.15" customHeight="1" x14ac:dyDescent="0.2">
      <c r="B120" s="4"/>
      <c r="C120" s="651"/>
      <c r="D120" s="652"/>
      <c r="E120" s="652"/>
      <c r="F120" s="652"/>
      <c r="G120" s="652"/>
      <c r="H120" s="652"/>
      <c r="I120" s="652"/>
      <c r="J120" s="652"/>
      <c r="K120" s="652"/>
      <c r="L120" s="652"/>
      <c r="M120" s="652"/>
      <c r="N120" s="652"/>
      <c r="O120" s="652"/>
      <c r="P120" s="652"/>
      <c r="Q120" s="652"/>
      <c r="R120" s="652"/>
      <c r="S120" s="653"/>
      <c r="T120" s="1146"/>
      <c r="U120" s="1146"/>
      <c r="V120" s="1146"/>
      <c r="W120" s="1146"/>
      <c r="X120" s="1146"/>
      <c r="Y120" s="1146"/>
      <c r="Z120" s="1146"/>
      <c r="AA120" s="1146"/>
      <c r="AB120" s="1146"/>
      <c r="AC120" s="1146"/>
      <c r="AD120" s="1131"/>
      <c r="AE120" s="452"/>
      <c r="AF120" s="1146"/>
      <c r="AG120" s="1146"/>
      <c r="AH120" s="1146"/>
      <c r="AI120" s="1146"/>
      <c r="AJ120" s="1146"/>
      <c r="AK120" s="1146"/>
      <c r="AL120" s="1146"/>
      <c r="AM120" s="1146"/>
      <c r="AN120" s="1146"/>
      <c r="AO120" s="1146"/>
      <c r="AP120" s="1131"/>
      <c r="AQ120" s="452"/>
      <c r="AR120" s="1138"/>
      <c r="AS120" s="1138"/>
      <c r="AT120" s="1138"/>
      <c r="AU120" s="1138"/>
      <c r="AV120" s="1138"/>
      <c r="AW120" s="1138"/>
      <c r="AX120" s="1138"/>
      <c r="AY120" s="1138"/>
      <c r="AZ120" s="1138"/>
      <c r="BA120" s="1138"/>
      <c r="BB120" s="1138"/>
      <c r="BC120" s="452"/>
      <c r="BD120" s="9"/>
    </row>
    <row r="121" spans="2:56" ht="5.15" customHeight="1" x14ac:dyDescent="0.2">
      <c r="B121" s="4"/>
      <c r="C121" s="651"/>
      <c r="D121" s="652"/>
      <c r="E121" s="652"/>
      <c r="F121" s="652"/>
      <c r="G121" s="652"/>
      <c r="H121" s="652"/>
      <c r="I121" s="652"/>
      <c r="J121" s="652"/>
      <c r="K121" s="652"/>
      <c r="L121" s="652"/>
      <c r="M121" s="652"/>
      <c r="N121" s="652"/>
      <c r="O121" s="652"/>
      <c r="P121" s="652"/>
      <c r="Q121" s="652"/>
      <c r="R121" s="652"/>
      <c r="S121" s="653"/>
      <c r="T121" s="1146"/>
      <c r="U121" s="1146"/>
      <c r="V121" s="1146"/>
      <c r="W121" s="1146"/>
      <c r="X121" s="1146"/>
      <c r="Y121" s="1146"/>
      <c r="Z121" s="1146"/>
      <c r="AA121" s="1146"/>
      <c r="AB121" s="1146"/>
      <c r="AC121" s="1146"/>
      <c r="AD121" s="1131"/>
      <c r="AE121" s="452"/>
      <c r="AF121" s="1146"/>
      <c r="AG121" s="1146"/>
      <c r="AH121" s="1146"/>
      <c r="AI121" s="1146"/>
      <c r="AJ121" s="1146"/>
      <c r="AK121" s="1146"/>
      <c r="AL121" s="1146"/>
      <c r="AM121" s="1146"/>
      <c r="AN121" s="1146"/>
      <c r="AO121" s="1146"/>
      <c r="AP121" s="1131"/>
      <c r="AQ121" s="452"/>
      <c r="AR121" s="1138"/>
      <c r="AS121" s="1138"/>
      <c r="AT121" s="1138"/>
      <c r="AU121" s="1138"/>
      <c r="AV121" s="1138"/>
      <c r="AW121" s="1138"/>
      <c r="AX121" s="1138"/>
      <c r="AY121" s="1138"/>
      <c r="AZ121" s="1138"/>
      <c r="BA121" s="1138"/>
      <c r="BB121" s="1138"/>
      <c r="BC121" s="452"/>
      <c r="BD121" s="9"/>
    </row>
    <row r="122" spans="2:56" ht="5.15" customHeight="1" x14ac:dyDescent="0.2">
      <c r="B122" s="4"/>
      <c r="C122" s="651"/>
      <c r="D122" s="652"/>
      <c r="E122" s="652"/>
      <c r="F122" s="652"/>
      <c r="G122" s="652"/>
      <c r="H122" s="652"/>
      <c r="I122" s="652"/>
      <c r="J122" s="652"/>
      <c r="K122" s="652"/>
      <c r="L122" s="652"/>
      <c r="M122" s="652"/>
      <c r="N122" s="652"/>
      <c r="O122" s="652"/>
      <c r="P122" s="652"/>
      <c r="Q122" s="652"/>
      <c r="R122" s="652"/>
      <c r="S122" s="653"/>
      <c r="T122" s="1146"/>
      <c r="U122" s="1146"/>
      <c r="V122" s="1146"/>
      <c r="W122" s="1146"/>
      <c r="X122" s="1146"/>
      <c r="Y122" s="1146"/>
      <c r="Z122" s="1146"/>
      <c r="AA122" s="1146"/>
      <c r="AB122" s="1146"/>
      <c r="AC122" s="1146"/>
      <c r="AD122" s="1131"/>
      <c r="AE122" s="452"/>
      <c r="AF122" s="1146"/>
      <c r="AG122" s="1146"/>
      <c r="AH122" s="1146"/>
      <c r="AI122" s="1146"/>
      <c r="AJ122" s="1146"/>
      <c r="AK122" s="1146"/>
      <c r="AL122" s="1146"/>
      <c r="AM122" s="1146"/>
      <c r="AN122" s="1146"/>
      <c r="AO122" s="1146"/>
      <c r="AP122" s="1131"/>
      <c r="AQ122" s="452"/>
      <c r="AR122" s="1138"/>
      <c r="AS122" s="1138"/>
      <c r="AT122" s="1138"/>
      <c r="AU122" s="1138"/>
      <c r="AV122" s="1138"/>
      <c r="AW122" s="1138"/>
      <c r="AX122" s="1138"/>
      <c r="AY122" s="1138"/>
      <c r="AZ122" s="1138"/>
      <c r="BA122" s="1138"/>
      <c r="BB122" s="1138"/>
      <c r="BC122" s="452"/>
      <c r="BD122" s="9"/>
    </row>
    <row r="123" spans="2:56" ht="5.15" customHeight="1" thickBot="1" x14ac:dyDescent="0.25">
      <c r="B123" s="4"/>
      <c r="C123" s="654"/>
      <c r="D123" s="655"/>
      <c r="E123" s="655"/>
      <c r="F123" s="655"/>
      <c r="G123" s="655"/>
      <c r="H123" s="655"/>
      <c r="I123" s="655"/>
      <c r="J123" s="655"/>
      <c r="K123" s="655"/>
      <c r="L123" s="655"/>
      <c r="M123" s="655"/>
      <c r="N123" s="655"/>
      <c r="O123" s="655"/>
      <c r="P123" s="655"/>
      <c r="Q123" s="655"/>
      <c r="R123" s="655"/>
      <c r="S123" s="656"/>
      <c r="T123" s="1147"/>
      <c r="U123" s="1147"/>
      <c r="V123" s="1147"/>
      <c r="W123" s="1147"/>
      <c r="X123" s="1147"/>
      <c r="Y123" s="1147"/>
      <c r="Z123" s="1147"/>
      <c r="AA123" s="1147"/>
      <c r="AB123" s="1147"/>
      <c r="AC123" s="1147"/>
      <c r="AD123" s="1133"/>
      <c r="AE123" s="644"/>
      <c r="AF123" s="1147"/>
      <c r="AG123" s="1147"/>
      <c r="AH123" s="1147"/>
      <c r="AI123" s="1147"/>
      <c r="AJ123" s="1147"/>
      <c r="AK123" s="1147"/>
      <c r="AL123" s="1147"/>
      <c r="AM123" s="1147"/>
      <c r="AN123" s="1147"/>
      <c r="AO123" s="1147"/>
      <c r="AP123" s="1133"/>
      <c r="AQ123" s="644"/>
      <c r="AR123" s="1140"/>
      <c r="AS123" s="1140"/>
      <c r="AT123" s="1140"/>
      <c r="AU123" s="1140"/>
      <c r="AV123" s="1140"/>
      <c r="AW123" s="1140"/>
      <c r="AX123" s="1140"/>
      <c r="AY123" s="1140"/>
      <c r="AZ123" s="1140"/>
      <c r="BA123" s="1140"/>
      <c r="BB123" s="1140"/>
      <c r="BC123" s="644"/>
      <c r="BD123" s="9"/>
    </row>
    <row r="124" spans="2:56" ht="5.15" customHeight="1" x14ac:dyDescent="0.2">
      <c r="B124" s="4"/>
      <c r="C124" s="5"/>
      <c r="D124" s="5"/>
      <c r="E124" s="5"/>
      <c r="F124" s="5"/>
      <c r="G124" s="5"/>
      <c r="H124" s="5"/>
      <c r="I124" s="5"/>
      <c r="J124" s="5"/>
      <c r="K124" s="5"/>
      <c r="L124" s="5"/>
      <c r="M124" s="5"/>
      <c r="N124" s="5"/>
      <c r="O124" s="5"/>
      <c r="P124" s="5"/>
      <c r="Q124" s="5"/>
      <c r="R124" s="5"/>
      <c r="S124" s="5"/>
      <c r="T124" s="78"/>
      <c r="U124" s="5"/>
      <c r="V124" s="5"/>
      <c r="W124" s="5"/>
      <c r="X124" s="5"/>
      <c r="Y124" s="5"/>
      <c r="Z124" s="5"/>
      <c r="AA124" s="5"/>
      <c r="AB124" s="5"/>
      <c r="AC124" s="5"/>
      <c r="AD124" s="5"/>
      <c r="AE124" s="5"/>
      <c r="AF124" s="78"/>
      <c r="AG124" s="5"/>
      <c r="AH124" s="5"/>
      <c r="AI124" s="5"/>
      <c r="AJ124" s="5"/>
      <c r="AK124" s="5"/>
      <c r="AL124" s="5"/>
      <c r="AM124" s="5"/>
      <c r="AN124" s="5"/>
      <c r="AO124" s="5"/>
      <c r="AP124" s="5"/>
      <c r="AQ124" s="79"/>
      <c r="AR124" s="5"/>
      <c r="AS124" s="5"/>
      <c r="AT124" s="5"/>
      <c r="AU124" s="5"/>
      <c r="AV124" s="5"/>
      <c r="AW124" s="5"/>
      <c r="AX124" s="5"/>
      <c r="AY124" s="5"/>
      <c r="AZ124" s="5"/>
      <c r="BA124" s="5"/>
      <c r="BB124" s="5"/>
      <c r="BC124" s="79"/>
      <c r="BD124" s="9"/>
    </row>
    <row r="125" spans="2:56" ht="11.5" thickBot="1" x14ac:dyDescent="0.25">
      <c r="B125" s="4"/>
      <c r="C125" s="73" t="s">
        <v>153</v>
      </c>
      <c r="D125" s="5"/>
      <c r="E125" s="5"/>
      <c r="F125" s="5"/>
      <c r="G125" s="5"/>
      <c r="H125" s="5"/>
      <c r="I125" s="5"/>
      <c r="J125" s="5"/>
      <c r="K125" s="5"/>
      <c r="L125" s="5"/>
      <c r="M125" s="5"/>
      <c r="N125" s="5"/>
      <c r="O125" s="5"/>
      <c r="P125" s="5"/>
      <c r="Q125" s="5"/>
      <c r="R125" s="5"/>
      <c r="S125" s="5"/>
      <c r="T125" s="78"/>
      <c r="U125" s="5"/>
      <c r="V125" s="5"/>
      <c r="W125" s="5"/>
      <c r="X125" s="5"/>
      <c r="Y125" s="5"/>
      <c r="Z125" s="5"/>
      <c r="AA125" s="5"/>
      <c r="AB125" s="5"/>
      <c r="AC125" s="5"/>
      <c r="AD125" s="5"/>
      <c r="AE125" s="5"/>
      <c r="AF125" s="78"/>
      <c r="AG125" s="5"/>
      <c r="AH125" s="5"/>
      <c r="AI125" s="5"/>
      <c r="AJ125" s="5"/>
      <c r="AK125" s="5"/>
      <c r="AL125" s="5"/>
      <c r="AM125" s="5"/>
      <c r="AN125" s="5"/>
      <c r="AO125" s="5"/>
      <c r="AP125" s="5"/>
      <c r="AQ125" s="79"/>
      <c r="AR125" s="154"/>
      <c r="AS125" s="154"/>
      <c r="AT125" s="154"/>
      <c r="AU125" s="154"/>
      <c r="AV125" s="154"/>
      <c r="AW125" s="154"/>
      <c r="AX125" s="154"/>
      <c r="AY125" s="154"/>
      <c r="AZ125" s="154"/>
      <c r="BA125" s="154"/>
      <c r="BB125" s="154"/>
      <c r="BC125" s="155"/>
      <c r="BD125" s="9"/>
    </row>
    <row r="126" spans="2:56" ht="5.15" customHeight="1" x14ac:dyDescent="0.2">
      <c r="B126" s="4"/>
      <c r="C126" s="759" t="s">
        <v>113</v>
      </c>
      <c r="D126" s="760"/>
      <c r="E126" s="760"/>
      <c r="F126" s="760"/>
      <c r="G126" s="760"/>
      <c r="H126" s="760"/>
      <c r="I126" s="760"/>
      <c r="J126" s="760"/>
      <c r="K126" s="761"/>
      <c r="L126" s="1272">
        <v>1774400</v>
      </c>
      <c r="M126" s="1273"/>
      <c r="N126" s="1273"/>
      <c r="O126" s="1273"/>
      <c r="P126" s="1273"/>
      <c r="Q126" s="1273"/>
      <c r="R126" s="645" t="s">
        <v>13</v>
      </c>
      <c r="S126" s="238"/>
      <c r="T126" s="128"/>
      <c r="U126" s="238"/>
      <c r="V126" s="238"/>
      <c r="W126" s="238"/>
      <c r="X126" s="238"/>
      <c r="Y126" s="238"/>
      <c r="Z126" s="238"/>
      <c r="AA126" s="238"/>
      <c r="AB126" s="238"/>
      <c r="AC126" s="238"/>
      <c r="AD126" s="238"/>
      <c r="AE126" s="238"/>
      <c r="AF126" s="128"/>
      <c r="AG126" s="238"/>
      <c r="AH126" s="238"/>
      <c r="AI126" s="238"/>
      <c r="AJ126" s="238"/>
      <c r="AK126" s="238"/>
      <c r="AL126" s="238"/>
      <c r="AM126" s="238"/>
      <c r="AN126" s="238"/>
      <c r="AO126" s="238"/>
      <c r="AP126" s="238"/>
      <c r="AQ126" s="130"/>
      <c r="AR126" s="242"/>
      <c r="AS126" s="242"/>
      <c r="AT126" s="242"/>
      <c r="AU126" s="242"/>
      <c r="AV126" s="242"/>
      <c r="AW126" s="242"/>
      <c r="AX126" s="242"/>
      <c r="AY126" s="242"/>
      <c r="AZ126" s="242"/>
      <c r="BA126" s="242"/>
      <c r="BB126" s="242"/>
      <c r="BC126" s="155"/>
      <c r="BD126" s="9"/>
    </row>
    <row r="127" spans="2:56" ht="5.15" customHeight="1" x14ac:dyDescent="0.2">
      <c r="B127" s="4"/>
      <c r="C127" s="624"/>
      <c r="D127" s="523"/>
      <c r="E127" s="523"/>
      <c r="F127" s="523"/>
      <c r="G127" s="523"/>
      <c r="H127" s="523"/>
      <c r="I127" s="523"/>
      <c r="J127" s="523"/>
      <c r="K127" s="625"/>
      <c r="L127" s="1274"/>
      <c r="M127" s="1264"/>
      <c r="N127" s="1264"/>
      <c r="O127" s="1264"/>
      <c r="P127" s="1264"/>
      <c r="Q127" s="1264"/>
      <c r="R127" s="452"/>
      <c r="S127" s="238"/>
      <c r="T127" s="128"/>
      <c r="U127" s="238"/>
      <c r="V127" s="238"/>
      <c r="W127" s="238"/>
      <c r="X127" s="238"/>
      <c r="Y127" s="238"/>
      <c r="Z127" s="238"/>
      <c r="AA127" s="238"/>
      <c r="AB127" s="238"/>
      <c r="AC127" s="238"/>
      <c r="AD127" s="238"/>
      <c r="AE127" s="238"/>
      <c r="AF127" s="128"/>
      <c r="AG127" s="238"/>
      <c r="AH127" s="238"/>
      <c r="AI127" s="238"/>
      <c r="AJ127" s="238"/>
      <c r="AK127" s="238"/>
      <c r="AL127" s="238"/>
      <c r="AM127" s="238"/>
      <c r="AN127" s="238"/>
      <c r="AO127" s="238"/>
      <c r="AP127" s="238"/>
      <c r="AQ127" s="130"/>
      <c r="AR127" s="242"/>
      <c r="AS127" s="242"/>
      <c r="AT127" s="242"/>
      <c r="AU127" s="242"/>
      <c r="AV127" s="242"/>
      <c r="AW127" s="242"/>
      <c r="AX127" s="242"/>
      <c r="AY127" s="242"/>
      <c r="AZ127" s="242"/>
      <c r="BA127" s="242"/>
      <c r="BB127" s="242"/>
      <c r="BC127" s="155"/>
      <c r="BD127" s="9"/>
    </row>
    <row r="128" spans="2:56" ht="5.15" customHeight="1" x14ac:dyDescent="0.2">
      <c r="B128" s="4"/>
      <c r="C128" s="624"/>
      <c r="D128" s="523"/>
      <c r="E128" s="523"/>
      <c r="F128" s="523"/>
      <c r="G128" s="523"/>
      <c r="H128" s="523"/>
      <c r="I128" s="523"/>
      <c r="J128" s="523"/>
      <c r="K128" s="625"/>
      <c r="L128" s="1274"/>
      <c r="M128" s="1264"/>
      <c r="N128" s="1264"/>
      <c r="O128" s="1264"/>
      <c r="P128" s="1264"/>
      <c r="Q128" s="1264"/>
      <c r="R128" s="452"/>
      <c r="S128" s="246"/>
      <c r="T128" s="129"/>
      <c r="U128" s="246"/>
      <c r="V128" s="246"/>
      <c r="W128" s="246"/>
      <c r="X128" s="246"/>
      <c r="Y128" s="246"/>
      <c r="Z128" s="246"/>
      <c r="AA128" s="246"/>
      <c r="AB128" s="246"/>
      <c r="AC128" s="246"/>
      <c r="AD128" s="246"/>
      <c r="AE128" s="246"/>
      <c r="AF128" s="129"/>
      <c r="AG128" s="246"/>
      <c r="AH128" s="246"/>
      <c r="AI128" s="246"/>
      <c r="AJ128" s="246"/>
      <c r="AK128" s="246"/>
      <c r="AL128" s="246"/>
      <c r="AM128" s="246"/>
      <c r="AN128" s="246"/>
      <c r="AO128" s="246"/>
      <c r="AP128" s="246"/>
      <c r="AQ128" s="131"/>
      <c r="AR128" s="156"/>
      <c r="AS128" s="156"/>
      <c r="AT128" s="156"/>
      <c r="AU128" s="156"/>
      <c r="AV128" s="156"/>
      <c r="AW128" s="156"/>
      <c r="AX128" s="156"/>
      <c r="AY128" s="156"/>
      <c r="AZ128" s="156"/>
      <c r="BA128" s="157"/>
      <c r="BB128" s="157"/>
      <c r="BC128" s="155"/>
      <c r="BD128" s="9"/>
    </row>
    <row r="129" spans="2:64" ht="5.15" customHeight="1" x14ac:dyDescent="0.2">
      <c r="B129" s="4"/>
      <c r="C129" s="624"/>
      <c r="D129" s="523"/>
      <c r="E129" s="523"/>
      <c r="F129" s="523"/>
      <c r="G129" s="523"/>
      <c r="H129" s="523"/>
      <c r="I129" s="523"/>
      <c r="J129" s="523"/>
      <c r="K129" s="625"/>
      <c r="L129" s="1274"/>
      <c r="M129" s="1264"/>
      <c r="N129" s="1264"/>
      <c r="O129" s="1264"/>
      <c r="P129" s="1264"/>
      <c r="Q129" s="1264"/>
      <c r="R129" s="452"/>
      <c r="S129" s="246"/>
      <c r="T129" s="129"/>
      <c r="U129" s="246"/>
      <c r="V129" s="246"/>
      <c r="W129" s="246"/>
      <c r="X129" s="246"/>
      <c r="Y129" s="246"/>
      <c r="Z129" s="246"/>
      <c r="AA129" s="246"/>
      <c r="AB129" s="246"/>
      <c r="AC129" s="246"/>
      <c r="AD129" s="246"/>
      <c r="AE129" s="246"/>
      <c r="AF129" s="129"/>
      <c r="AG129" s="246"/>
      <c r="AH129" s="246"/>
      <c r="AI129" s="246"/>
      <c r="AJ129" s="246"/>
      <c r="AK129" s="246"/>
      <c r="AL129" s="246"/>
      <c r="AM129" s="246"/>
      <c r="AN129" s="246"/>
      <c r="AO129" s="246"/>
      <c r="AP129" s="246"/>
      <c r="AQ129" s="131"/>
      <c r="AR129" s="156"/>
      <c r="AS129" s="156"/>
      <c r="AT129" s="156"/>
      <c r="AU129" s="156"/>
      <c r="AV129" s="156"/>
      <c r="AW129" s="156"/>
      <c r="AX129" s="156"/>
      <c r="AY129" s="156"/>
      <c r="AZ129" s="156"/>
      <c r="BA129" s="157"/>
      <c r="BB129" s="157"/>
      <c r="BC129" s="155"/>
      <c r="BD129" s="9"/>
    </row>
    <row r="130" spans="2:64" ht="5.15" customHeight="1" x14ac:dyDescent="0.2">
      <c r="B130" s="4"/>
      <c r="C130" s="762"/>
      <c r="D130" s="526"/>
      <c r="E130" s="526"/>
      <c r="F130" s="526"/>
      <c r="G130" s="526"/>
      <c r="H130" s="526"/>
      <c r="I130" s="526"/>
      <c r="J130" s="526"/>
      <c r="K130" s="763"/>
      <c r="L130" s="1275"/>
      <c r="M130" s="1267"/>
      <c r="N130" s="1267"/>
      <c r="O130" s="1267"/>
      <c r="P130" s="1267"/>
      <c r="Q130" s="1267"/>
      <c r="R130" s="453"/>
      <c r="S130" s="246"/>
      <c r="T130" s="129"/>
      <c r="U130" s="246"/>
      <c r="V130" s="246"/>
      <c r="W130" s="246"/>
      <c r="X130" s="246"/>
      <c r="Y130" s="246"/>
      <c r="Z130" s="246"/>
      <c r="AA130" s="246"/>
      <c r="AB130" s="246"/>
      <c r="AC130" s="246"/>
      <c r="AD130" s="246"/>
      <c r="AE130" s="246"/>
      <c r="AF130" s="129"/>
      <c r="AG130" s="246"/>
      <c r="AH130" s="246"/>
      <c r="AI130" s="246"/>
      <c r="AJ130" s="246"/>
      <c r="AK130" s="246"/>
      <c r="AL130" s="246"/>
      <c r="AM130" s="246"/>
      <c r="AN130" s="246"/>
      <c r="AO130" s="246"/>
      <c r="AP130" s="246"/>
      <c r="AQ130" s="131"/>
      <c r="AR130" s="156"/>
      <c r="AS130" s="156"/>
      <c r="AT130" s="156"/>
      <c r="AU130" s="156"/>
      <c r="AV130" s="156"/>
      <c r="AW130" s="156"/>
      <c r="AX130" s="156"/>
      <c r="AY130" s="156"/>
      <c r="AZ130" s="156"/>
      <c r="BA130" s="157"/>
      <c r="BB130" s="157"/>
      <c r="BC130" s="155"/>
      <c r="BD130" s="9"/>
    </row>
    <row r="131" spans="2:64" ht="5.15" customHeight="1" x14ac:dyDescent="0.2">
      <c r="B131" s="4"/>
      <c r="C131" s="622" t="s">
        <v>136</v>
      </c>
      <c r="D131" s="520"/>
      <c r="E131" s="520"/>
      <c r="F131" s="520"/>
      <c r="G131" s="520"/>
      <c r="H131" s="520"/>
      <c r="I131" s="520"/>
      <c r="J131" s="520"/>
      <c r="K131" s="623"/>
      <c r="L131" s="1276">
        <f>IF(L126="","",ROUNDDOWN(L126/264,0))</f>
        <v>6721</v>
      </c>
      <c r="M131" s="1277"/>
      <c r="N131" s="1277"/>
      <c r="O131" s="1277"/>
      <c r="P131" s="1277"/>
      <c r="Q131" s="1277"/>
      <c r="R131" s="451" t="s">
        <v>13</v>
      </c>
      <c r="S131" s="5"/>
      <c r="T131" s="78"/>
      <c r="U131" s="5"/>
      <c r="V131" s="5"/>
      <c r="W131" s="5"/>
      <c r="X131" s="5"/>
      <c r="Y131" s="5"/>
      <c r="Z131" s="5"/>
      <c r="AA131" s="5"/>
      <c r="AB131" s="5"/>
      <c r="AC131" s="5"/>
      <c r="AD131" s="5"/>
      <c r="AE131" s="5"/>
      <c r="AF131" s="78"/>
      <c r="AG131" s="5"/>
      <c r="AH131" s="5"/>
      <c r="AI131" s="5"/>
      <c r="AJ131" s="5"/>
      <c r="AK131" s="5"/>
      <c r="AL131" s="5"/>
      <c r="AM131" s="5"/>
      <c r="AN131" s="5"/>
      <c r="AO131" s="5"/>
      <c r="AP131" s="5"/>
      <c r="AQ131" s="79"/>
      <c r="AR131" s="154"/>
      <c r="AS131" s="154"/>
      <c r="AT131" s="154"/>
      <c r="AU131" s="154"/>
      <c r="AV131" s="154"/>
      <c r="AW131" s="154"/>
      <c r="AX131" s="154"/>
      <c r="AY131" s="154"/>
      <c r="AZ131" s="154"/>
      <c r="BA131" s="154"/>
      <c r="BB131" s="154"/>
      <c r="BC131" s="155"/>
      <c r="BD131" s="9"/>
    </row>
    <row r="132" spans="2:64" ht="5.15" customHeight="1" x14ac:dyDescent="0.2">
      <c r="B132" s="4"/>
      <c r="C132" s="624"/>
      <c r="D132" s="523"/>
      <c r="E132" s="523"/>
      <c r="F132" s="523"/>
      <c r="G132" s="523"/>
      <c r="H132" s="523"/>
      <c r="I132" s="523"/>
      <c r="J132" s="523"/>
      <c r="K132" s="625"/>
      <c r="L132" s="1278"/>
      <c r="M132" s="1279"/>
      <c r="N132" s="1279"/>
      <c r="O132" s="1279"/>
      <c r="P132" s="1279"/>
      <c r="Q132" s="1279"/>
      <c r="R132" s="452"/>
      <c r="S132" s="5"/>
      <c r="T132" s="78"/>
      <c r="U132" s="5"/>
      <c r="V132" s="5"/>
      <c r="W132" s="5"/>
      <c r="X132" s="5"/>
      <c r="Y132" s="5"/>
      <c r="Z132" s="5"/>
      <c r="AA132" s="5"/>
      <c r="AB132" s="5"/>
      <c r="AC132" s="5"/>
      <c r="AD132" s="5"/>
      <c r="AE132" s="5"/>
      <c r="AF132" s="78"/>
      <c r="AG132" s="5"/>
      <c r="AH132" s="5"/>
      <c r="AI132" s="5"/>
      <c r="AJ132" s="5"/>
      <c r="AK132" s="5"/>
      <c r="AL132" s="5"/>
      <c r="AM132" s="5"/>
      <c r="AN132" s="5"/>
      <c r="AO132" s="5"/>
      <c r="AP132" s="5"/>
      <c r="AQ132" s="79"/>
      <c r="AR132" s="154"/>
      <c r="AS132" s="154"/>
      <c r="AT132" s="154"/>
      <c r="AU132" s="154"/>
      <c r="AV132" s="154"/>
      <c r="AW132" s="154"/>
      <c r="AX132" s="154"/>
      <c r="AY132" s="154"/>
      <c r="AZ132" s="154"/>
      <c r="BA132" s="154"/>
      <c r="BB132" s="154"/>
      <c r="BC132" s="155"/>
      <c r="BD132" s="9"/>
    </row>
    <row r="133" spans="2:64" ht="5.15" customHeight="1" x14ac:dyDescent="0.2">
      <c r="B133" s="4"/>
      <c r="C133" s="624"/>
      <c r="D133" s="523"/>
      <c r="E133" s="523"/>
      <c r="F133" s="523"/>
      <c r="G133" s="523"/>
      <c r="H133" s="523"/>
      <c r="I133" s="523"/>
      <c r="J133" s="523"/>
      <c r="K133" s="625"/>
      <c r="L133" s="1278"/>
      <c r="M133" s="1279"/>
      <c r="N133" s="1279"/>
      <c r="O133" s="1279"/>
      <c r="P133" s="1279"/>
      <c r="Q133" s="1279"/>
      <c r="R133" s="452"/>
      <c r="S133" s="5"/>
      <c r="T133" s="78"/>
      <c r="U133" s="5"/>
      <c r="V133" s="5"/>
      <c r="W133" s="5"/>
      <c r="X133" s="5"/>
      <c r="Y133" s="5"/>
      <c r="Z133" s="5"/>
      <c r="AA133" s="5"/>
      <c r="AB133" s="5"/>
      <c r="AC133" s="5"/>
      <c r="AD133" s="5"/>
      <c r="AE133" s="5"/>
      <c r="AF133" s="78"/>
      <c r="AG133" s="5"/>
      <c r="AH133" s="5"/>
      <c r="AI133" s="5"/>
      <c r="AJ133" s="5"/>
      <c r="AK133" s="5"/>
      <c r="AL133" s="5"/>
      <c r="AM133" s="5"/>
      <c r="AN133" s="5"/>
      <c r="AO133" s="5"/>
      <c r="AP133" s="5"/>
      <c r="AQ133" s="79"/>
      <c r="AR133" s="154"/>
      <c r="AS133" s="154"/>
      <c r="AT133" s="154"/>
      <c r="AU133" s="154"/>
      <c r="AV133" s="154"/>
      <c r="AW133" s="154"/>
      <c r="AX133" s="154"/>
      <c r="AY133" s="154"/>
      <c r="AZ133" s="154"/>
      <c r="BA133" s="154"/>
      <c r="BB133" s="154"/>
      <c r="BC133" s="155"/>
      <c r="BD133" s="9"/>
      <c r="BL133" s="180"/>
    </row>
    <row r="134" spans="2:64" ht="5.15" customHeight="1" x14ac:dyDescent="0.2">
      <c r="B134" s="4"/>
      <c r="C134" s="624"/>
      <c r="D134" s="523"/>
      <c r="E134" s="523"/>
      <c r="F134" s="523"/>
      <c r="G134" s="523"/>
      <c r="H134" s="523"/>
      <c r="I134" s="523"/>
      <c r="J134" s="523"/>
      <c r="K134" s="625"/>
      <c r="L134" s="1278"/>
      <c r="M134" s="1279"/>
      <c r="N134" s="1279"/>
      <c r="O134" s="1279"/>
      <c r="P134" s="1279"/>
      <c r="Q134" s="1279"/>
      <c r="R134" s="452"/>
      <c r="S134" s="5"/>
      <c r="T134" s="78"/>
      <c r="U134" s="5"/>
      <c r="V134" s="5"/>
      <c r="W134" s="5"/>
      <c r="X134" s="5"/>
      <c r="Y134" s="5"/>
      <c r="Z134" s="5"/>
      <c r="AA134" s="5"/>
      <c r="AB134" s="5"/>
      <c r="AC134" s="5"/>
      <c r="AD134" s="5"/>
      <c r="AE134" s="5"/>
      <c r="AF134" s="78"/>
      <c r="AG134" s="5"/>
      <c r="AH134" s="5"/>
      <c r="AI134" s="5"/>
      <c r="AJ134" s="5"/>
      <c r="AK134" s="5"/>
      <c r="AL134" s="5"/>
      <c r="AM134" s="5"/>
      <c r="AN134" s="5"/>
      <c r="AO134" s="5"/>
      <c r="AP134" s="5"/>
      <c r="AQ134" s="79"/>
      <c r="AR134" s="154"/>
      <c r="AS134" s="154"/>
      <c r="AT134" s="154"/>
      <c r="AU134" s="154"/>
      <c r="AV134" s="154"/>
      <c r="AW134" s="154"/>
      <c r="AX134" s="154"/>
      <c r="AY134" s="154"/>
      <c r="AZ134" s="154"/>
      <c r="BA134" s="154"/>
      <c r="BB134" s="154"/>
      <c r="BC134" s="155"/>
      <c r="BD134" s="9"/>
    </row>
    <row r="135" spans="2:64" ht="5.15" customHeight="1" x14ac:dyDescent="0.2">
      <c r="B135" s="4"/>
      <c r="C135" s="624"/>
      <c r="D135" s="523"/>
      <c r="E135" s="523"/>
      <c r="F135" s="523"/>
      <c r="G135" s="523"/>
      <c r="H135" s="523"/>
      <c r="I135" s="523"/>
      <c r="J135" s="523"/>
      <c r="K135" s="625"/>
      <c r="L135" s="1278"/>
      <c r="M135" s="1279"/>
      <c r="N135" s="1279"/>
      <c r="O135" s="1279"/>
      <c r="P135" s="1279"/>
      <c r="Q135" s="1279"/>
      <c r="R135" s="452"/>
      <c r="S135" s="5"/>
      <c r="T135" s="78"/>
      <c r="U135" s="5"/>
      <c r="V135" s="5"/>
      <c r="W135" s="5"/>
      <c r="X135" s="5"/>
      <c r="Y135" s="5"/>
      <c r="Z135" s="5"/>
      <c r="AA135" s="5"/>
      <c r="AB135" s="5"/>
      <c r="AC135" s="5"/>
      <c r="AD135" s="5"/>
      <c r="AE135" s="5"/>
      <c r="AF135" s="78"/>
      <c r="AG135" s="5"/>
      <c r="AH135" s="5"/>
      <c r="AI135" s="5"/>
      <c r="AJ135" s="5"/>
      <c r="AK135" s="5"/>
      <c r="AL135" s="5"/>
      <c r="AM135" s="5"/>
      <c r="AN135" s="5"/>
      <c r="AO135" s="5"/>
      <c r="AP135" s="5"/>
      <c r="AQ135" s="79"/>
      <c r="AR135" s="154"/>
      <c r="AS135" s="154"/>
      <c r="AT135" s="154"/>
      <c r="AU135" s="154"/>
      <c r="AV135" s="154"/>
      <c r="AW135" s="154"/>
      <c r="AX135" s="154"/>
      <c r="AY135" s="158"/>
      <c r="AZ135" s="154"/>
      <c r="BA135" s="154"/>
      <c r="BB135" s="154"/>
      <c r="BC135" s="155"/>
      <c r="BD135" s="9"/>
    </row>
    <row r="136" spans="2:64" ht="5.15" customHeight="1" x14ac:dyDescent="0.2">
      <c r="B136" s="4"/>
      <c r="C136" s="624"/>
      <c r="D136" s="523"/>
      <c r="E136" s="523"/>
      <c r="F136" s="523"/>
      <c r="G136" s="523"/>
      <c r="H136" s="523"/>
      <c r="I136" s="523"/>
      <c r="J136" s="523"/>
      <c r="K136" s="625"/>
      <c r="L136" s="1278"/>
      <c r="M136" s="1279"/>
      <c r="N136" s="1279"/>
      <c r="O136" s="1279"/>
      <c r="P136" s="1279"/>
      <c r="Q136" s="1279"/>
      <c r="R136" s="452"/>
      <c r="S136" s="5"/>
      <c r="T136" s="78"/>
      <c r="U136" s="5"/>
      <c r="V136" s="5"/>
      <c r="W136" s="5"/>
      <c r="X136" s="5"/>
      <c r="Y136" s="5"/>
      <c r="Z136" s="5"/>
      <c r="AA136" s="5"/>
      <c r="AB136" s="5"/>
      <c r="AC136" s="5"/>
      <c r="AD136" s="5"/>
      <c r="AE136" s="127"/>
      <c r="AF136" s="78"/>
      <c r="AG136" s="5"/>
      <c r="AH136" s="5"/>
      <c r="AI136" s="5"/>
      <c r="AJ136" s="5"/>
      <c r="AK136" s="5"/>
      <c r="AL136" s="5"/>
      <c r="AM136" s="5"/>
      <c r="AN136" s="5"/>
      <c r="AO136" s="5"/>
      <c r="AP136" s="5"/>
      <c r="AQ136" s="79"/>
      <c r="AR136" s="154"/>
      <c r="AS136" s="154"/>
      <c r="AT136" s="154"/>
      <c r="AU136" s="154"/>
      <c r="AV136" s="154"/>
      <c r="AW136" s="154"/>
      <c r="AX136" s="154"/>
      <c r="AY136" s="154"/>
      <c r="AZ136" s="154"/>
      <c r="BA136" s="154"/>
      <c r="BB136" s="154"/>
      <c r="BC136" s="155"/>
      <c r="BD136" s="9"/>
    </row>
    <row r="137" spans="2:64" ht="5.15" customHeight="1" thickBot="1" x14ac:dyDescent="0.25">
      <c r="B137" s="4"/>
      <c r="C137" s="626"/>
      <c r="D137" s="627"/>
      <c r="E137" s="627"/>
      <c r="F137" s="627"/>
      <c r="G137" s="627"/>
      <c r="H137" s="627"/>
      <c r="I137" s="627"/>
      <c r="J137" s="627"/>
      <c r="K137" s="628"/>
      <c r="L137" s="1280"/>
      <c r="M137" s="1281"/>
      <c r="N137" s="1281"/>
      <c r="O137" s="1281"/>
      <c r="P137" s="1281"/>
      <c r="Q137" s="1281"/>
      <c r="R137" s="644"/>
      <c r="S137" s="5"/>
      <c r="T137" s="78"/>
      <c r="U137" s="5"/>
      <c r="V137" s="5"/>
      <c r="W137" s="5"/>
      <c r="X137" s="5"/>
      <c r="Y137" s="5"/>
      <c r="Z137" s="5"/>
      <c r="AA137" s="5"/>
      <c r="AB137" s="5"/>
      <c r="AC137" s="5"/>
      <c r="AD137" s="5"/>
      <c r="AE137" s="5"/>
      <c r="AF137" s="78"/>
      <c r="AG137" s="5"/>
      <c r="AH137" s="5"/>
      <c r="AI137" s="5"/>
      <c r="AJ137" s="5"/>
      <c r="AK137" s="5"/>
      <c r="AL137" s="5"/>
      <c r="AM137" s="5"/>
      <c r="AN137" s="5"/>
      <c r="AO137" s="5"/>
      <c r="AP137" s="5"/>
      <c r="AQ137" s="79"/>
      <c r="AR137" s="154"/>
      <c r="AS137" s="154"/>
      <c r="AT137" s="154"/>
      <c r="AU137" s="154"/>
      <c r="AV137" s="154"/>
      <c r="AW137" s="154"/>
      <c r="AX137" s="154"/>
      <c r="AY137" s="154"/>
      <c r="AZ137" s="154"/>
      <c r="BA137" s="154"/>
      <c r="BB137" s="154"/>
      <c r="BC137" s="155"/>
      <c r="BD137" s="9"/>
    </row>
    <row r="138" spans="2:64" ht="5.15" customHeight="1" x14ac:dyDescent="0.2">
      <c r="B138" s="4"/>
      <c r="C138" s="5"/>
      <c r="D138" s="5"/>
      <c r="E138" s="5"/>
      <c r="F138" s="5"/>
      <c r="G138" s="5"/>
      <c r="H138" s="5"/>
      <c r="I138" s="5"/>
      <c r="J138" s="5"/>
      <c r="K138" s="5"/>
      <c r="L138" s="5"/>
      <c r="M138" s="5"/>
      <c r="N138" s="5"/>
      <c r="O138" s="5"/>
      <c r="P138" s="5"/>
      <c r="Q138" s="5"/>
      <c r="R138" s="5"/>
      <c r="S138" s="5"/>
      <c r="T138" s="78"/>
      <c r="U138" s="5"/>
      <c r="V138" s="5"/>
      <c r="W138" s="5"/>
      <c r="X138" s="5"/>
      <c r="Y138" s="5"/>
      <c r="Z138" s="5"/>
      <c r="AA138" s="5"/>
      <c r="AB138" s="5"/>
      <c r="AC138" s="5"/>
      <c r="AD138" s="5"/>
      <c r="AE138" s="5"/>
      <c r="AF138" s="78"/>
      <c r="AG138" s="5"/>
      <c r="AH138" s="5"/>
      <c r="AI138" s="5"/>
      <c r="AJ138" s="5"/>
      <c r="AK138" s="5"/>
      <c r="AL138" s="5"/>
      <c r="AM138" s="5"/>
      <c r="AN138" s="5"/>
      <c r="AO138" s="5"/>
      <c r="AP138" s="5"/>
      <c r="AQ138" s="79"/>
      <c r="AR138" s="154"/>
      <c r="AS138" s="154"/>
      <c r="AT138" s="154"/>
      <c r="AU138" s="154"/>
      <c r="AV138" s="154"/>
      <c r="AW138" s="154"/>
      <c r="AX138" s="154"/>
      <c r="AY138" s="154"/>
      <c r="AZ138" s="154"/>
      <c r="BA138" s="154"/>
      <c r="BB138" s="154"/>
      <c r="BC138" s="155"/>
      <c r="BD138" s="9"/>
    </row>
    <row r="139" spans="2:64" ht="11.5" thickBot="1" x14ac:dyDescent="0.25">
      <c r="B139" s="4"/>
      <c r="C139" s="73" t="s">
        <v>98</v>
      </c>
      <c r="D139" s="5"/>
      <c r="E139" s="5"/>
      <c r="F139" s="5"/>
      <c r="G139" s="5"/>
      <c r="H139" s="5"/>
      <c r="I139" s="5"/>
      <c r="J139" s="5"/>
      <c r="K139" s="5"/>
      <c r="L139" s="5"/>
      <c r="M139" s="5"/>
      <c r="N139" s="5"/>
      <c r="O139" s="5"/>
      <c r="P139" s="5"/>
      <c r="Q139" s="5"/>
      <c r="R139" s="5"/>
      <c r="S139" s="5"/>
      <c r="T139" s="78"/>
      <c r="U139" s="5"/>
      <c r="V139" s="5"/>
      <c r="W139" s="5"/>
      <c r="X139" s="5"/>
      <c r="Y139" s="5"/>
      <c r="Z139" s="5"/>
      <c r="AA139" s="5"/>
      <c r="AB139" s="5"/>
      <c r="AC139" s="5"/>
      <c r="AD139" s="5"/>
      <c r="AE139" s="5"/>
      <c r="AF139" s="78"/>
      <c r="AG139" s="5"/>
      <c r="AH139" s="5"/>
      <c r="AI139" s="5"/>
      <c r="AJ139" s="5"/>
      <c r="AK139" s="5"/>
      <c r="AL139" s="5"/>
      <c r="AM139" s="5"/>
      <c r="AN139" s="5"/>
      <c r="AO139" s="5"/>
      <c r="AP139" s="5"/>
      <c r="AQ139" s="79"/>
      <c r="AR139" s="5"/>
      <c r="AS139" s="5"/>
      <c r="AT139" s="5"/>
      <c r="AU139" s="5"/>
      <c r="AV139" s="5"/>
      <c r="AW139" s="5"/>
      <c r="AX139" s="5"/>
      <c r="AY139" s="5"/>
      <c r="AZ139" s="5"/>
      <c r="BA139" s="5"/>
      <c r="BB139" s="5"/>
      <c r="BC139" s="79"/>
      <c r="BD139" s="9"/>
    </row>
    <row r="140" spans="2:64" ht="5.15" customHeight="1" x14ac:dyDescent="0.2">
      <c r="B140" s="4"/>
      <c r="C140" s="731" t="s">
        <v>116</v>
      </c>
      <c r="D140" s="732"/>
      <c r="E140" s="732"/>
      <c r="F140" s="732"/>
      <c r="G140" s="732"/>
      <c r="H140" s="732"/>
      <c r="I140" s="732"/>
      <c r="J140" s="732"/>
      <c r="K140" s="732"/>
      <c r="L140" s="732"/>
      <c r="M140" s="732"/>
      <c r="N140" s="732"/>
      <c r="O140" s="732"/>
      <c r="P140" s="732"/>
      <c r="Q140" s="732"/>
      <c r="R140" s="732"/>
      <c r="S140" s="733"/>
      <c r="T140" s="1129">
        <f>IF(T42="","",IF(T119&gt;=IF($L$126="",0,$L$131),T119,$L$131))</f>
        <v>16189</v>
      </c>
      <c r="U140" s="1130"/>
      <c r="V140" s="1130"/>
      <c r="W140" s="1130"/>
      <c r="X140" s="1130"/>
      <c r="Y140" s="1130"/>
      <c r="Z140" s="1130"/>
      <c r="AA140" s="1130"/>
      <c r="AB140" s="1130"/>
      <c r="AC140" s="1130"/>
      <c r="AD140" s="1130"/>
      <c r="AE140" s="575" t="s">
        <v>13</v>
      </c>
      <c r="AF140" s="1129">
        <f>IF(AF42="","",IF(AF119&gt;=IF($L$126="",0,$L$131),AF119,$L$131))</f>
        <v>6721</v>
      </c>
      <c r="AG140" s="1130"/>
      <c r="AH140" s="1130"/>
      <c r="AI140" s="1130"/>
      <c r="AJ140" s="1130"/>
      <c r="AK140" s="1130"/>
      <c r="AL140" s="1130"/>
      <c r="AM140" s="1130"/>
      <c r="AN140" s="1130"/>
      <c r="AO140" s="1130"/>
      <c r="AP140" s="1130"/>
      <c r="AQ140" s="575" t="s">
        <v>13</v>
      </c>
      <c r="AR140" s="1135" t="str">
        <f>IF(AR42="","",IF(AR119&gt;=IF($L$126="",0,$L$131),AR119,$L$131))</f>
        <v/>
      </c>
      <c r="AS140" s="1136"/>
      <c r="AT140" s="1136"/>
      <c r="AU140" s="1136"/>
      <c r="AV140" s="1136"/>
      <c r="AW140" s="1136"/>
      <c r="AX140" s="1136"/>
      <c r="AY140" s="1136"/>
      <c r="AZ140" s="1136"/>
      <c r="BA140" s="1136"/>
      <c r="BB140" s="1136"/>
      <c r="BC140" s="645" t="s">
        <v>13</v>
      </c>
      <c r="BD140" s="9"/>
    </row>
    <row r="141" spans="2:64" ht="5.15" customHeight="1" x14ac:dyDescent="0.2">
      <c r="B141" s="4"/>
      <c r="C141" s="734"/>
      <c r="D141" s="543"/>
      <c r="E141" s="543"/>
      <c r="F141" s="543"/>
      <c r="G141" s="543"/>
      <c r="H141" s="543"/>
      <c r="I141" s="543"/>
      <c r="J141" s="543"/>
      <c r="K141" s="543"/>
      <c r="L141" s="543"/>
      <c r="M141" s="543"/>
      <c r="N141" s="543"/>
      <c r="O141" s="543"/>
      <c r="P141" s="543"/>
      <c r="Q141" s="543"/>
      <c r="R141" s="543"/>
      <c r="S141" s="735"/>
      <c r="T141" s="1131"/>
      <c r="U141" s="1132"/>
      <c r="V141" s="1132"/>
      <c r="W141" s="1132"/>
      <c r="X141" s="1132"/>
      <c r="Y141" s="1132"/>
      <c r="Z141" s="1132"/>
      <c r="AA141" s="1132"/>
      <c r="AB141" s="1132"/>
      <c r="AC141" s="1132"/>
      <c r="AD141" s="1132"/>
      <c r="AE141" s="379"/>
      <c r="AF141" s="1131"/>
      <c r="AG141" s="1132"/>
      <c r="AH141" s="1132"/>
      <c r="AI141" s="1132"/>
      <c r="AJ141" s="1132"/>
      <c r="AK141" s="1132"/>
      <c r="AL141" s="1132"/>
      <c r="AM141" s="1132"/>
      <c r="AN141" s="1132"/>
      <c r="AO141" s="1132"/>
      <c r="AP141" s="1132"/>
      <c r="AQ141" s="379"/>
      <c r="AR141" s="1137"/>
      <c r="AS141" s="1138"/>
      <c r="AT141" s="1138"/>
      <c r="AU141" s="1138"/>
      <c r="AV141" s="1138"/>
      <c r="AW141" s="1138"/>
      <c r="AX141" s="1138"/>
      <c r="AY141" s="1138"/>
      <c r="AZ141" s="1138"/>
      <c r="BA141" s="1138"/>
      <c r="BB141" s="1138"/>
      <c r="BC141" s="452"/>
      <c r="BD141" s="9"/>
    </row>
    <row r="142" spans="2:64" ht="5.15" customHeight="1" x14ac:dyDescent="0.2">
      <c r="B142" s="4"/>
      <c r="C142" s="734"/>
      <c r="D142" s="543"/>
      <c r="E142" s="543"/>
      <c r="F142" s="543"/>
      <c r="G142" s="543"/>
      <c r="H142" s="543"/>
      <c r="I142" s="543"/>
      <c r="J142" s="543"/>
      <c r="K142" s="543"/>
      <c r="L142" s="543"/>
      <c r="M142" s="543"/>
      <c r="N142" s="543"/>
      <c r="O142" s="543"/>
      <c r="P142" s="543"/>
      <c r="Q142" s="543"/>
      <c r="R142" s="543"/>
      <c r="S142" s="735"/>
      <c r="T142" s="1131"/>
      <c r="U142" s="1132"/>
      <c r="V142" s="1132"/>
      <c r="W142" s="1132"/>
      <c r="X142" s="1132"/>
      <c r="Y142" s="1132"/>
      <c r="Z142" s="1132"/>
      <c r="AA142" s="1132"/>
      <c r="AB142" s="1132"/>
      <c r="AC142" s="1132"/>
      <c r="AD142" s="1132"/>
      <c r="AE142" s="379"/>
      <c r="AF142" s="1131"/>
      <c r="AG142" s="1132"/>
      <c r="AH142" s="1132"/>
      <c r="AI142" s="1132"/>
      <c r="AJ142" s="1132"/>
      <c r="AK142" s="1132"/>
      <c r="AL142" s="1132"/>
      <c r="AM142" s="1132"/>
      <c r="AN142" s="1132"/>
      <c r="AO142" s="1132"/>
      <c r="AP142" s="1132"/>
      <c r="AQ142" s="379"/>
      <c r="AR142" s="1137"/>
      <c r="AS142" s="1138"/>
      <c r="AT142" s="1138"/>
      <c r="AU142" s="1138"/>
      <c r="AV142" s="1138"/>
      <c r="AW142" s="1138"/>
      <c r="AX142" s="1138"/>
      <c r="AY142" s="1138"/>
      <c r="AZ142" s="1138"/>
      <c r="BA142" s="1138"/>
      <c r="BB142" s="1138"/>
      <c r="BC142" s="452"/>
      <c r="BD142" s="9"/>
    </row>
    <row r="143" spans="2:64" ht="5.15" customHeight="1" x14ac:dyDescent="0.2">
      <c r="B143" s="4"/>
      <c r="C143" s="734"/>
      <c r="D143" s="543"/>
      <c r="E143" s="543"/>
      <c r="F143" s="543"/>
      <c r="G143" s="543"/>
      <c r="H143" s="543"/>
      <c r="I143" s="543"/>
      <c r="J143" s="543"/>
      <c r="K143" s="543"/>
      <c r="L143" s="543"/>
      <c r="M143" s="543"/>
      <c r="N143" s="543"/>
      <c r="O143" s="543"/>
      <c r="P143" s="543"/>
      <c r="Q143" s="543"/>
      <c r="R143" s="543"/>
      <c r="S143" s="735"/>
      <c r="T143" s="1131"/>
      <c r="U143" s="1132"/>
      <c r="V143" s="1132"/>
      <c r="W143" s="1132"/>
      <c r="X143" s="1132"/>
      <c r="Y143" s="1132"/>
      <c r="Z143" s="1132"/>
      <c r="AA143" s="1132"/>
      <c r="AB143" s="1132"/>
      <c r="AC143" s="1132"/>
      <c r="AD143" s="1132"/>
      <c r="AE143" s="379"/>
      <c r="AF143" s="1131"/>
      <c r="AG143" s="1132"/>
      <c r="AH143" s="1132"/>
      <c r="AI143" s="1132"/>
      <c r="AJ143" s="1132"/>
      <c r="AK143" s="1132"/>
      <c r="AL143" s="1132"/>
      <c r="AM143" s="1132"/>
      <c r="AN143" s="1132"/>
      <c r="AO143" s="1132"/>
      <c r="AP143" s="1132"/>
      <c r="AQ143" s="379"/>
      <c r="AR143" s="1137"/>
      <c r="AS143" s="1138"/>
      <c r="AT143" s="1138"/>
      <c r="AU143" s="1138"/>
      <c r="AV143" s="1138"/>
      <c r="AW143" s="1138"/>
      <c r="AX143" s="1138"/>
      <c r="AY143" s="1138"/>
      <c r="AZ143" s="1138"/>
      <c r="BA143" s="1138"/>
      <c r="BB143" s="1138"/>
      <c r="BC143" s="452"/>
      <c r="BD143" s="9"/>
    </row>
    <row r="144" spans="2:64" ht="5.15" customHeight="1" x14ac:dyDescent="0.2">
      <c r="B144" s="4"/>
      <c r="C144" s="734"/>
      <c r="D144" s="543"/>
      <c r="E144" s="543"/>
      <c r="F144" s="543"/>
      <c r="G144" s="543"/>
      <c r="H144" s="543"/>
      <c r="I144" s="543"/>
      <c r="J144" s="543"/>
      <c r="K144" s="543"/>
      <c r="L144" s="543"/>
      <c r="M144" s="543"/>
      <c r="N144" s="543"/>
      <c r="O144" s="543"/>
      <c r="P144" s="543"/>
      <c r="Q144" s="543"/>
      <c r="R144" s="543"/>
      <c r="S144" s="735"/>
      <c r="T144" s="1131"/>
      <c r="U144" s="1132"/>
      <c r="V144" s="1132"/>
      <c r="W144" s="1132"/>
      <c r="X144" s="1132"/>
      <c r="Y144" s="1132"/>
      <c r="Z144" s="1132"/>
      <c r="AA144" s="1132"/>
      <c r="AB144" s="1132"/>
      <c r="AC144" s="1132"/>
      <c r="AD144" s="1132"/>
      <c r="AE144" s="379"/>
      <c r="AF144" s="1131"/>
      <c r="AG144" s="1132"/>
      <c r="AH144" s="1132"/>
      <c r="AI144" s="1132"/>
      <c r="AJ144" s="1132"/>
      <c r="AK144" s="1132"/>
      <c r="AL144" s="1132"/>
      <c r="AM144" s="1132"/>
      <c r="AN144" s="1132"/>
      <c r="AO144" s="1132"/>
      <c r="AP144" s="1132"/>
      <c r="AQ144" s="379"/>
      <c r="AR144" s="1137"/>
      <c r="AS144" s="1138"/>
      <c r="AT144" s="1138"/>
      <c r="AU144" s="1138"/>
      <c r="AV144" s="1138"/>
      <c r="AW144" s="1138"/>
      <c r="AX144" s="1138"/>
      <c r="AY144" s="1138"/>
      <c r="AZ144" s="1138"/>
      <c r="BA144" s="1138"/>
      <c r="BB144" s="1138"/>
      <c r="BC144" s="452"/>
      <c r="BD144" s="9"/>
    </row>
    <row r="145" spans="2:56" ht="5.15" customHeight="1" x14ac:dyDescent="0.2">
      <c r="B145" s="4"/>
      <c r="C145" s="734"/>
      <c r="D145" s="543"/>
      <c r="E145" s="543"/>
      <c r="F145" s="543"/>
      <c r="G145" s="543"/>
      <c r="H145" s="543"/>
      <c r="I145" s="543"/>
      <c r="J145" s="543"/>
      <c r="K145" s="543"/>
      <c r="L145" s="543"/>
      <c r="M145" s="543"/>
      <c r="N145" s="543"/>
      <c r="O145" s="543"/>
      <c r="P145" s="543"/>
      <c r="Q145" s="543"/>
      <c r="R145" s="543"/>
      <c r="S145" s="735"/>
      <c r="T145" s="1131"/>
      <c r="U145" s="1132"/>
      <c r="V145" s="1132"/>
      <c r="W145" s="1132"/>
      <c r="X145" s="1132"/>
      <c r="Y145" s="1132"/>
      <c r="Z145" s="1132"/>
      <c r="AA145" s="1132"/>
      <c r="AB145" s="1132"/>
      <c r="AC145" s="1132"/>
      <c r="AD145" s="1132"/>
      <c r="AE145" s="379"/>
      <c r="AF145" s="1131"/>
      <c r="AG145" s="1132"/>
      <c r="AH145" s="1132"/>
      <c r="AI145" s="1132"/>
      <c r="AJ145" s="1132"/>
      <c r="AK145" s="1132"/>
      <c r="AL145" s="1132"/>
      <c r="AM145" s="1132"/>
      <c r="AN145" s="1132"/>
      <c r="AO145" s="1132"/>
      <c r="AP145" s="1132"/>
      <c r="AQ145" s="379"/>
      <c r="AR145" s="1137"/>
      <c r="AS145" s="1138"/>
      <c r="AT145" s="1138"/>
      <c r="AU145" s="1138"/>
      <c r="AV145" s="1138"/>
      <c r="AW145" s="1138"/>
      <c r="AX145" s="1138"/>
      <c r="AY145" s="1138"/>
      <c r="AZ145" s="1138"/>
      <c r="BA145" s="1138"/>
      <c r="BB145" s="1138"/>
      <c r="BC145" s="452"/>
      <c r="BD145" s="9"/>
    </row>
    <row r="146" spans="2:56" ht="5.15" customHeight="1" thickBot="1" x14ac:dyDescent="0.25">
      <c r="B146" s="4"/>
      <c r="C146" s="736"/>
      <c r="D146" s="737"/>
      <c r="E146" s="737"/>
      <c r="F146" s="737"/>
      <c r="G146" s="737"/>
      <c r="H146" s="737"/>
      <c r="I146" s="737"/>
      <c r="J146" s="737"/>
      <c r="K146" s="737"/>
      <c r="L146" s="737"/>
      <c r="M146" s="737"/>
      <c r="N146" s="737"/>
      <c r="O146" s="737"/>
      <c r="P146" s="737"/>
      <c r="Q146" s="737"/>
      <c r="R146" s="737"/>
      <c r="S146" s="738"/>
      <c r="T146" s="1133"/>
      <c r="U146" s="1134"/>
      <c r="V146" s="1134"/>
      <c r="W146" s="1134"/>
      <c r="X146" s="1134"/>
      <c r="Y146" s="1134"/>
      <c r="Z146" s="1134"/>
      <c r="AA146" s="1134"/>
      <c r="AB146" s="1134"/>
      <c r="AC146" s="1134"/>
      <c r="AD146" s="1134"/>
      <c r="AE146" s="538"/>
      <c r="AF146" s="1133"/>
      <c r="AG146" s="1134"/>
      <c r="AH146" s="1134"/>
      <c r="AI146" s="1134"/>
      <c r="AJ146" s="1134"/>
      <c r="AK146" s="1134"/>
      <c r="AL146" s="1134"/>
      <c r="AM146" s="1134"/>
      <c r="AN146" s="1134"/>
      <c r="AO146" s="1134"/>
      <c r="AP146" s="1134"/>
      <c r="AQ146" s="538"/>
      <c r="AR146" s="1139"/>
      <c r="AS146" s="1140"/>
      <c r="AT146" s="1140"/>
      <c r="AU146" s="1140"/>
      <c r="AV146" s="1140"/>
      <c r="AW146" s="1140"/>
      <c r="AX146" s="1140"/>
      <c r="AY146" s="1140"/>
      <c r="AZ146" s="1140"/>
      <c r="BA146" s="1140"/>
      <c r="BB146" s="1140"/>
      <c r="BC146" s="644"/>
      <c r="BD146" s="9"/>
    </row>
    <row r="147" spans="2:56" ht="5.15" customHeight="1" x14ac:dyDescent="0.2">
      <c r="B147" s="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5"/>
      <c r="AY147" s="5"/>
      <c r="AZ147" s="5"/>
      <c r="BA147" s="5"/>
      <c r="BB147" s="5"/>
      <c r="BC147" s="5"/>
      <c r="BD147" s="9"/>
    </row>
    <row r="148" spans="2:56" ht="11" x14ac:dyDescent="0.2">
      <c r="B148" s="185" t="s">
        <v>192</v>
      </c>
      <c r="AW148" s="756" t="s">
        <v>173</v>
      </c>
      <c r="AX148" s="756"/>
      <c r="AY148" s="756"/>
      <c r="AZ148" s="756"/>
      <c r="BA148" s="756"/>
      <c r="BB148" s="756"/>
      <c r="BC148" s="756"/>
      <c r="BD148" s="756"/>
    </row>
    <row r="149" spans="2:56" s="69" customFormat="1" ht="11.25" customHeight="1" x14ac:dyDescent="0.2">
      <c r="B149" s="63" t="s">
        <v>190</v>
      </c>
      <c r="C149" s="226"/>
      <c r="D149" s="227"/>
      <c r="E149" s="227"/>
      <c r="F149" s="227"/>
      <c r="G149" s="227"/>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row>
    <row r="150" spans="2:56" s="69" customFormat="1" ht="11.25" customHeight="1" x14ac:dyDescent="0.2">
      <c r="B150" s="63" t="s">
        <v>195</v>
      </c>
      <c r="C150" s="226"/>
      <c r="D150" s="227"/>
      <c r="E150" s="227"/>
      <c r="F150" s="227"/>
      <c r="G150" s="227"/>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row>
    <row r="151" spans="2:56" s="69" customFormat="1" ht="11.25" customHeight="1" x14ac:dyDescent="0.2">
      <c r="B151" s="63" t="s">
        <v>191</v>
      </c>
      <c r="C151" s="226"/>
      <c r="D151" s="227"/>
      <c r="E151" s="227"/>
      <c r="F151" s="227"/>
      <c r="G151" s="227"/>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row>
    <row r="152" spans="2:56" s="69" customFormat="1" ht="11.25" customHeight="1" x14ac:dyDescent="0.2">
      <c r="B152" s="63" t="s">
        <v>169</v>
      </c>
      <c r="C152" s="226"/>
      <c r="D152" s="227"/>
      <c r="E152" s="227"/>
      <c r="F152" s="227"/>
      <c r="G152" s="227"/>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row>
    <row r="153" spans="2:56" s="229" customFormat="1" ht="11.25" customHeight="1" x14ac:dyDescent="0.2">
      <c r="B153" s="63" t="s">
        <v>197</v>
      </c>
      <c r="C153" s="226"/>
      <c r="D153" s="227"/>
      <c r="E153" s="227"/>
      <c r="F153" s="227"/>
      <c r="G153" s="227"/>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row>
    <row r="154" spans="2:56" s="69" customFormat="1" ht="11.25" customHeight="1" x14ac:dyDescent="0.2">
      <c r="B154" s="63" t="s">
        <v>198</v>
      </c>
      <c r="C154" s="226"/>
      <c r="D154" s="227"/>
      <c r="E154" s="227"/>
      <c r="F154" s="227"/>
      <c r="G154" s="227"/>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row>
    <row r="155" spans="2:56" s="17" customFormat="1" ht="4.5" customHeight="1" x14ac:dyDescent="0.2">
      <c r="B155" s="185"/>
      <c r="C155" s="186"/>
      <c r="D155" s="187"/>
      <c r="E155" s="187"/>
      <c r="F155" s="187"/>
      <c r="G155" s="187"/>
      <c r="H155" s="42"/>
      <c r="I155" s="42"/>
      <c r="J155" s="42"/>
      <c r="K155" s="42"/>
      <c r="L155" s="42"/>
      <c r="M155" s="42"/>
      <c r="N155" s="42"/>
      <c r="O155" s="42"/>
      <c r="P155" s="42"/>
      <c r="Q155" s="42"/>
      <c r="R155" s="42"/>
      <c r="S155" s="42"/>
      <c r="T155" s="42"/>
      <c r="U155" s="42"/>
      <c r="V155" s="42"/>
      <c r="W155" s="42"/>
      <c r="X155" s="42"/>
      <c r="Y155" s="42"/>
      <c r="Z155" s="42"/>
      <c r="AA155" s="42"/>
      <c r="AB155" s="42"/>
      <c r="AC155" s="42"/>
    </row>
    <row r="158" spans="2:56" ht="5.15" customHeight="1" thickBot="1" x14ac:dyDescent="0.25"/>
    <row r="159" spans="2:56" ht="5.15" customHeight="1" thickTop="1" x14ac:dyDescent="0.2">
      <c r="B159" s="1083" t="s">
        <v>179</v>
      </c>
      <c r="C159" s="1084"/>
      <c r="D159" s="1084"/>
      <c r="E159" s="1084"/>
      <c r="F159" s="1084"/>
      <c r="G159" s="1084"/>
      <c r="H159" s="1084"/>
      <c r="I159" s="1084"/>
      <c r="J159" s="1089" t="s">
        <v>227</v>
      </c>
      <c r="K159" s="1090"/>
      <c r="L159" s="1090"/>
      <c r="M159" s="1090"/>
      <c r="N159" s="1090"/>
      <c r="O159" s="1091"/>
      <c r="P159" s="1288" t="s">
        <v>185</v>
      </c>
      <c r="Q159" s="1348"/>
      <c r="R159" s="1348"/>
      <c r="S159" s="1348"/>
      <c r="T159" s="1348"/>
      <c r="U159" s="1348"/>
      <c r="V159" s="1348"/>
      <c r="W159" s="1348"/>
      <c r="X159" s="1348"/>
      <c r="Y159" s="1348"/>
      <c r="Z159" s="1348"/>
      <c r="AA159" s="1348"/>
      <c r="AB159" s="1348"/>
      <c r="AC159" s="1348"/>
      <c r="AD159" s="1348"/>
      <c r="AE159" s="1348"/>
      <c r="AF159" s="1348"/>
      <c r="AG159" s="1348"/>
      <c r="AH159" s="1348"/>
      <c r="AI159" s="1348"/>
      <c r="AJ159" s="1348"/>
      <c r="AK159" s="1348"/>
      <c r="AL159" s="1348"/>
      <c r="AM159" s="1348"/>
      <c r="AN159" s="1348"/>
      <c r="AO159" s="1348"/>
      <c r="AP159" s="1348"/>
      <c r="AQ159" s="1348"/>
      <c r="AR159" s="1348"/>
      <c r="AS159" s="1348"/>
      <c r="AT159" s="1348"/>
      <c r="AU159" s="1348"/>
      <c r="AV159" s="1348"/>
      <c r="AW159" s="1348"/>
      <c r="AX159" s="1348"/>
      <c r="AY159" s="1348"/>
      <c r="AZ159" s="1348"/>
      <c r="BA159" s="1348"/>
      <c r="BB159" s="1348"/>
      <c r="BC159" s="1348"/>
      <c r="BD159" s="1349"/>
    </row>
    <row r="160" spans="2:56" ht="5.15" customHeight="1" x14ac:dyDescent="0.2">
      <c r="B160" s="1085"/>
      <c r="C160" s="1086"/>
      <c r="D160" s="1086"/>
      <c r="E160" s="1086"/>
      <c r="F160" s="1086"/>
      <c r="G160" s="1086"/>
      <c r="H160" s="1086"/>
      <c r="I160" s="1086"/>
      <c r="J160" s="1092"/>
      <c r="K160" s="1093"/>
      <c r="L160" s="1093"/>
      <c r="M160" s="1093"/>
      <c r="N160" s="1093"/>
      <c r="O160" s="1094"/>
      <c r="P160" s="1354"/>
      <c r="Q160" s="1350"/>
      <c r="R160" s="1350"/>
      <c r="S160" s="1350"/>
      <c r="T160" s="1350"/>
      <c r="U160" s="1350"/>
      <c r="V160" s="1350"/>
      <c r="W160" s="1350"/>
      <c r="X160" s="1350"/>
      <c r="Y160" s="1350"/>
      <c r="Z160" s="1350"/>
      <c r="AA160" s="1350"/>
      <c r="AB160" s="1350"/>
      <c r="AC160" s="1350"/>
      <c r="AD160" s="1350"/>
      <c r="AE160" s="1350"/>
      <c r="AF160" s="1350"/>
      <c r="AG160" s="1350"/>
      <c r="AH160" s="1350"/>
      <c r="AI160" s="1350"/>
      <c r="AJ160" s="1350"/>
      <c r="AK160" s="1350"/>
      <c r="AL160" s="1350"/>
      <c r="AM160" s="1350"/>
      <c r="AN160" s="1350"/>
      <c r="AO160" s="1350"/>
      <c r="AP160" s="1350"/>
      <c r="AQ160" s="1350"/>
      <c r="AR160" s="1350"/>
      <c r="AS160" s="1350"/>
      <c r="AT160" s="1350"/>
      <c r="AU160" s="1350"/>
      <c r="AV160" s="1350"/>
      <c r="AW160" s="1350"/>
      <c r="AX160" s="1350"/>
      <c r="AY160" s="1350"/>
      <c r="AZ160" s="1350"/>
      <c r="BA160" s="1350"/>
      <c r="BB160" s="1350"/>
      <c r="BC160" s="1350"/>
      <c r="BD160" s="1351"/>
    </row>
    <row r="161" spans="2:60" ht="5.15" customHeight="1" x14ac:dyDescent="0.2">
      <c r="B161" s="1085"/>
      <c r="C161" s="1086"/>
      <c r="D161" s="1086"/>
      <c r="E161" s="1086"/>
      <c r="F161" s="1086"/>
      <c r="G161" s="1086"/>
      <c r="H161" s="1086"/>
      <c r="I161" s="1086"/>
      <c r="J161" s="1092"/>
      <c r="K161" s="1093"/>
      <c r="L161" s="1093"/>
      <c r="M161" s="1093"/>
      <c r="N161" s="1093"/>
      <c r="O161" s="1094"/>
      <c r="P161" s="1354"/>
      <c r="Q161" s="1350"/>
      <c r="R161" s="1350"/>
      <c r="S161" s="1350"/>
      <c r="T161" s="1350"/>
      <c r="U161" s="1350"/>
      <c r="V161" s="1350"/>
      <c r="W161" s="1350"/>
      <c r="X161" s="1350"/>
      <c r="Y161" s="1350"/>
      <c r="Z161" s="1350"/>
      <c r="AA161" s="1350"/>
      <c r="AB161" s="1350"/>
      <c r="AC161" s="1350"/>
      <c r="AD161" s="1350"/>
      <c r="AE161" s="1350"/>
      <c r="AF161" s="1350"/>
      <c r="AG161" s="1350"/>
      <c r="AH161" s="1350"/>
      <c r="AI161" s="1350"/>
      <c r="AJ161" s="1350"/>
      <c r="AK161" s="1350"/>
      <c r="AL161" s="1350"/>
      <c r="AM161" s="1350"/>
      <c r="AN161" s="1350"/>
      <c r="AO161" s="1350"/>
      <c r="AP161" s="1350"/>
      <c r="AQ161" s="1350"/>
      <c r="AR161" s="1350"/>
      <c r="AS161" s="1350"/>
      <c r="AT161" s="1350"/>
      <c r="AU161" s="1350"/>
      <c r="AV161" s="1350"/>
      <c r="AW161" s="1350"/>
      <c r="AX161" s="1350"/>
      <c r="AY161" s="1350"/>
      <c r="AZ161" s="1350"/>
      <c r="BA161" s="1350"/>
      <c r="BB161" s="1350"/>
      <c r="BC161" s="1350"/>
      <c r="BD161" s="1351"/>
    </row>
    <row r="162" spans="2:60" ht="5.15" customHeight="1" thickBot="1" x14ac:dyDescent="0.25">
      <c r="B162" s="1087"/>
      <c r="C162" s="1088"/>
      <c r="D162" s="1088"/>
      <c r="E162" s="1088"/>
      <c r="F162" s="1088"/>
      <c r="G162" s="1088"/>
      <c r="H162" s="1088"/>
      <c r="I162" s="1088"/>
      <c r="J162" s="1095"/>
      <c r="K162" s="1096"/>
      <c r="L162" s="1096"/>
      <c r="M162" s="1096"/>
      <c r="N162" s="1096"/>
      <c r="O162" s="1097"/>
      <c r="P162" s="1354"/>
      <c r="Q162" s="1350"/>
      <c r="R162" s="1350"/>
      <c r="S162" s="1350"/>
      <c r="T162" s="1350"/>
      <c r="U162" s="1350"/>
      <c r="V162" s="1350"/>
      <c r="W162" s="1350"/>
      <c r="X162" s="1350"/>
      <c r="Y162" s="1350"/>
      <c r="Z162" s="1350"/>
      <c r="AA162" s="1350"/>
      <c r="AB162" s="1350"/>
      <c r="AC162" s="1350"/>
      <c r="AD162" s="1350"/>
      <c r="AE162" s="1350"/>
      <c r="AF162" s="1350"/>
      <c r="AG162" s="1350"/>
      <c r="AH162" s="1350"/>
      <c r="AI162" s="1350"/>
      <c r="AJ162" s="1350"/>
      <c r="AK162" s="1350"/>
      <c r="AL162" s="1350"/>
      <c r="AM162" s="1350"/>
      <c r="AN162" s="1350"/>
      <c r="AO162" s="1350"/>
      <c r="AP162" s="1350"/>
      <c r="AQ162" s="1350"/>
      <c r="AR162" s="1350"/>
      <c r="AS162" s="1350"/>
      <c r="AT162" s="1350"/>
      <c r="AU162" s="1350"/>
      <c r="AV162" s="1350"/>
      <c r="AW162" s="1350"/>
      <c r="AX162" s="1350"/>
      <c r="AY162" s="1350"/>
      <c r="AZ162" s="1350"/>
      <c r="BA162" s="1350"/>
      <c r="BB162" s="1350"/>
      <c r="BC162" s="1350"/>
      <c r="BD162" s="1351"/>
    </row>
    <row r="163" spans="2:60" ht="5.15" customHeight="1" thickTop="1" x14ac:dyDescent="0.2">
      <c r="B163" s="4"/>
      <c r="C163" s="5"/>
      <c r="D163" s="5"/>
      <c r="E163" s="5"/>
      <c r="F163" s="5"/>
      <c r="G163" s="5"/>
      <c r="H163" s="5"/>
      <c r="I163" s="5"/>
      <c r="J163" s="5"/>
      <c r="K163" s="5"/>
      <c r="L163" s="5"/>
      <c r="M163" s="5"/>
      <c r="N163" s="5"/>
      <c r="O163" s="5"/>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1374" t="s">
        <v>220</v>
      </c>
      <c r="AL163" s="1350"/>
      <c r="AM163" s="1350"/>
      <c r="AN163" s="1350"/>
      <c r="AO163" s="1350"/>
      <c r="AP163" s="1350"/>
      <c r="AQ163" s="1350"/>
      <c r="AR163" s="1350"/>
      <c r="AS163" s="1350"/>
      <c r="AT163" s="1350"/>
      <c r="AU163" s="1350"/>
      <c r="AV163" s="1350"/>
      <c r="AW163" s="1350"/>
      <c r="AX163" s="1350"/>
      <c r="AY163" s="1350"/>
      <c r="AZ163" s="1350"/>
      <c r="BA163" s="1350"/>
      <c r="BB163" s="1350"/>
      <c r="BC163" s="1350"/>
      <c r="BD163" s="1351"/>
    </row>
    <row r="164" spans="2:60" ht="5.15" customHeight="1" x14ac:dyDescent="0.2">
      <c r="B164" s="4"/>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1354"/>
      <c r="AL164" s="1350"/>
      <c r="AM164" s="1350"/>
      <c r="AN164" s="1350"/>
      <c r="AO164" s="1350"/>
      <c r="AP164" s="1350"/>
      <c r="AQ164" s="1350"/>
      <c r="AR164" s="1350"/>
      <c r="AS164" s="1350"/>
      <c r="AT164" s="1350"/>
      <c r="AU164" s="1350"/>
      <c r="AV164" s="1350"/>
      <c r="AW164" s="1350"/>
      <c r="AX164" s="1350"/>
      <c r="AY164" s="1350"/>
      <c r="AZ164" s="1350"/>
      <c r="BA164" s="1350"/>
      <c r="BB164" s="1350"/>
      <c r="BC164" s="1350"/>
      <c r="BD164" s="1351"/>
    </row>
    <row r="165" spans="2:60" ht="13.5" customHeight="1" x14ac:dyDescent="0.2">
      <c r="B165" s="71" t="s">
        <v>76</v>
      </c>
      <c r="C165" s="5"/>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5"/>
      <c r="AF165" s="5"/>
      <c r="AG165" s="5"/>
      <c r="AH165" s="5"/>
      <c r="AI165" s="5"/>
      <c r="AJ165" s="5"/>
      <c r="AK165" s="1354"/>
      <c r="AL165" s="1350"/>
      <c r="AM165" s="1350"/>
      <c r="AN165" s="1350"/>
      <c r="AO165" s="1350"/>
      <c r="AP165" s="1350"/>
      <c r="AQ165" s="1350"/>
      <c r="AR165" s="1350"/>
      <c r="AS165" s="1350"/>
      <c r="AT165" s="1350"/>
      <c r="AU165" s="1350"/>
      <c r="AV165" s="1350"/>
      <c r="AW165" s="1350"/>
      <c r="AX165" s="1350"/>
      <c r="AY165" s="1350"/>
      <c r="AZ165" s="1350"/>
      <c r="BA165" s="1350"/>
      <c r="BB165" s="1350"/>
      <c r="BC165" s="1350"/>
      <c r="BD165" s="1351"/>
    </row>
    <row r="166" spans="2:60" ht="5.15" customHeight="1" thickBot="1" x14ac:dyDescent="0.25">
      <c r="B166" s="4"/>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1375"/>
      <c r="AL166" s="1352"/>
      <c r="AM166" s="1352"/>
      <c r="AN166" s="1352"/>
      <c r="AO166" s="1352"/>
      <c r="AP166" s="1352"/>
      <c r="AQ166" s="1352"/>
      <c r="AR166" s="1352"/>
      <c r="AS166" s="1352"/>
      <c r="AT166" s="1352"/>
      <c r="AU166" s="1352"/>
      <c r="AV166" s="1352"/>
      <c r="AW166" s="1352"/>
      <c r="AX166" s="1352"/>
      <c r="AY166" s="1352"/>
      <c r="AZ166" s="1352"/>
      <c r="BA166" s="1352"/>
      <c r="BB166" s="1352"/>
      <c r="BC166" s="1352"/>
      <c r="BD166" s="1353"/>
    </row>
    <row r="167" spans="2:60" ht="5.15" customHeight="1" thickTop="1" x14ac:dyDescent="0.2">
      <c r="B167" s="4"/>
      <c r="C167" s="528" t="s">
        <v>210</v>
      </c>
      <c r="D167" s="528"/>
      <c r="E167" s="528"/>
      <c r="F167" s="528"/>
      <c r="G167" s="528"/>
      <c r="H167" s="528"/>
      <c r="I167" s="528"/>
      <c r="J167" s="528"/>
      <c r="K167" s="528"/>
      <c r="L167" s="528"/>
      <c r="M167" s="528"/>
      <c r="N167" s="528"/>
      <c r="O167" s="528"/>
      <c r="P167" s="528"/>
      <c r="Q167" s="528"/>
      <c r="R167" s="337"/>
      <c r="S167" s="5"/>
      <c r="T167" s="519" t="s">
        <v>77</v>
      </c>
      <c r="U167" s="520"/>
      <c r="V167" s="520"/>
      <c r="W167" s="520"/>
      <c r="X167" s="520"/>
      <c r="Y167" s="520"/>
      <c r="Z167" s="521"/>
      <c r="AA167" s="1116">
        <f>IF(AP24="","",ROUND(AP24/22,-1))</f>
        <v>26820</v>
      </c>
      <c r="AB167" s="1117"/>
      <c r="AC167" s="1117"/>
      <c r="AD167" s="1117"/>
      <c r="AE167" s="1117"/>
      <c r="AF167" s="1117"/>
      <c r="AG167" s="1117"/>
      <c r="AH167" s="1141"/>
      <c r="AI167" s="477" t="s">
        <v>13</v>
      </c>
      <c r="AJ167" s="349"/>
      <c r="AK167" s="821" t="s">
        <v>59</v>
      </c>
      <c r="AL167" s="821"/>
      <c r="AM167" s="821"/>
      <c r="AN167" s="821"/>
      <c r="AO167" s="821"/>
      <c r="AP167" s="821"/>
      <c r="AQ167" s="821"/>
      <c r="AR167" s="821"/>
      <c r="AS167" s="821"/>
      <c r="AT167" s="5"/>
      <c r="AU167" s="5"/>
      <c r="AV167" s="5"/>
      <c r="AW167" s="338"/>
      <c r="AX167" s="5"/>
      <c r="AY167" s="5"/>
      <c r="AZ167" s="5"/>
      <c r="BA167" s="5"/>
      <c r="BB167" s="5"/>
      <c r="BC167" s="5"/>
      <c r="BD167" s="9"/>
    </row>
    <row r="168" spans="2:60" ht="5.15" customHeight="1" x14ac:dyDescent="0.2">
      <c r="B168" s="4"/>
      <c r="C168" s="528"/>
      <c r="D168" s="528"/>
      <c r="E168" s="528"/>
      <c r="F168" s="528"/>
      <c r="G168" s="528"/>
      <c r="H168" s="528"/>
      <c r="I168" s="528"/>
      <c r="J168" s="528"/>
      <c r="K168" s="528"/>
      <c r="L168" s="528"/>
      <c r="M168" s="528"/>
      <c r="N168" s="528"/>
      <c r="O168" s="528"/>
      <c r="P168" s="528"/>
      <c r="Q168" s="528"/>
      <c r="R168" s="337"/>
      <c r="S168" s="5"/>
      <c r="T168" s="522"/>
      <c r="U168" s="523"/>
      <c r="V168" s="523"/>
      <c r="W168" s="523"/>
      <c r="X168" s="523"/>
      <c r="Y168" s="523"/>
      <c r="Z168" s="524"/>
      <c r="AA168" s="1118"/>
      <c r="AB168" s="1119"/>
      <c r="AC168" s="1119"/>
      <c r="AD168" s="1119"/>
      <c r="AE168" s="1119"/>
      <c r="AF168" s="1119"/>
      <c r="AG168" s="1119"/>
      <c r="AH168" s="1142"/>
      <c r="AI168" s="477"/>
      <c r="AJ168" s="349"/>
      <c r="AK168" s="821"/>
      <c r="AL168" s="821"/>
      <c r="AM168" s="821"/>
      <c r="AN168" s="821"/>
      <c r="AO168" s="821"/>
      <c r="AP168" s="821"/>
      <c r="AQ168" s="821"/>
      <c r="AR168" s="821"/>
      <c r="AS168" s="821"/>
      <c r="AT168" s="5"/>
      <c r="AU168" s="5"/>
      <c r="AV168" s="5"/>
      <c r="AW168" s="338"/>
      <c r="AX168" s="5"/>
      <c r="AY168" s="5"/>
      <c r="AZ168" s="5"/>
      <c r="BA168" s="5"/>
      <c r="BB168" s="5"/>
      <c r="BC168" s="5"/>
      <c r="BD168" s="9"/>
    </row>
    <row r="169" spans="2:60" ht="5.15" customHeight="1" x14ac:dyDescent="0.2">
      <c r="B169" s="4"/>
      <c r="C169" s="528"/>
      <c r="D169" s="528"/>
      <c r="E169" s="528"/>
      <c r="F169" s="528"/>
      <c r="G169" s="528"/>
      <c r="H169" s="528"/>
      <c r="I169" s="528"/>
      <c r="J169" s="528"/>
      <c r="K169" s="528"/>
      <c r="L169" s="528"/>
      <c r="M169" s="528"/>
      <c r="N169" s="528"/>
      <c r="O169" s="528"/>
      <c r="P169" s="528"/>
      <c r="Q169" s="528"/>
      <c r="R169" s="337"/>
      <c r="S169" s="5"/>
      <c r="T169" s="522"/>
      <c r="U169" s="523"/>
      <c r="V169" s="523"/>
      <c r="W169" s="523"/>
      <c r="X169" s="523"/>
      <c r="Y169" s="523"/>
      <c r="Z169" s="524"/>
      <c r="AA169" s="1118"/>
      <c r="AB169" s="1119"/>
      <c r="AC169" s="1119"/>
      <c r="AD169" s="1119"/>
      <c r="AE169" s="1119"/>
      <c r="AF169" s="1119"/>
      <c r="AG169" s="1119"/>
      <c r="AH169" s="1142"/>
      <c r="AI169" s="477"/>
      <c r="AJ169" s="349"/>
      <c r="AK169" s="821"/>
      <c r="AL169" s="821"/>
      <c r="AM169" s="821"/>
      <c r="AN169" s="821"/>
      <c r="AO169" s="821"/>
      <c r="AP169" s="821"/>
      <c r="AQ169" s="821"/>
      <c r="AR169" s="821"/>
      <c r="AS169" s="821"/>
      <c r="AT169" s="5" t="s">
        <v>100</v>
      </c>
      <c r="AU169" s="5"/>
      <c r="AV169" s="5"/>
      <c r="AW169" s="338"/>
      <c r="AX169" s="5"/>
      <c r="AY169" s="5"/>
      <c r="AZ169" s="5"/>
      <c r="BA169" s="5"/>
      <c r="BB169" s="5"/>
      <c r="BC169" s="5"/>
      <c r="BD169" s="9"/>
    </row>
    <row r="170" spans="2:60" ht="5.15" customHeight="1" x14ac:dyDescent="0.2">
      <c r="B170" s="4"/>
      <c r="C170" s="528"/>
      <c r="D170" s="528"/>
      <c r="E170" s="528"/>
      <c r="F170" s="528"/>
      <c r="G170" s="528"/>
      <c r="H170" s="528"/>
      <c r="I170" s="528"/>
      <c r="J170" s="528"/>
      <c r="K170" s="528"/>
      <c r="L170" s="528"/>
      <c r="M170" s="528"/>
      <c r="N170" s="528"/>
      <c r="O170" s="528"/>
      <c r="P170" s="528"/>
      <c r="Q170" s="528"/>
      <c r="R170" s="337"/>
      <c r="S170" s="5"/>
      <c r="T170" s="522"/>
      <c r="U170" s="523"/>
      <c r="V170" s="523"/>
      <c r="W170" s="523"/>
      <c r="X170" s="523"/>
      <c r="Y170" s="523"/>
      <c r="Z170" s="524"/>
      <c r="AA170" s="1118"/>
      <c r="AB170" s="1119"/>
      <c r="AC170" s="1119"/>
      <c r="AD170" s="1119"/>
      <c r="AE170" s="1119"/>
      <c r="AF170" s="1119"/>
      <c r="AG170" s="1119"/>
      <c r="AH170" s="1142"/>
      <c r="AI170" s="477"/>
      <c r="AJ170" s="349"/>
      <c r="AK170" s="821"/>
      <c r="AL170" s="821"/>
      <c r="AM170" s="821"/>
      <c r="AN170" s="821"/>
      <c r="AO170" s="821"/>
      <c r="AP170" s="821"/>
      <c r="AQ170" s="821"/>
      <c r="AR170" s="821"/>
      <c r="AS170" s="821"/>
      <c r="AT170" s="5"/>
      <c r="AU170" s="5"/>
      <c r="AV170" s="5"/>
      <c r="AW170" s="338"/>
      <c r="AX170" s="5"/>
      <c r="AY170" s="5"/>
      <c r="AZ170" s="5"/>
      <c r="BA170" s="5"/>
      <c r="BB170" s="5"/>
      <c r="BC170" s="5"/>
      <c r="BD170" s="9"/>
    </row>
    <row r="171" spans="2:60" ht="5.15" customHeight="1" x14ac:dyDescent="0.2">
      <c r="B171" s="4"/>
      <c r="C171" s="528"/>
      <c r="D171" s="528"/>
      <c r="E171" s="528"/>
      <c r="F171" s="528"/>
      <c r="G171" s="528"/>
      <c r="H171" s="528"/>
      <c r="I171" s="528"/>
      <c r="J171" s="528"/>
      <c r="K171" s="528"/>
      <c r="L171" s="528"/>
      <c r="M171" s="528"/>
      <c r="N171" s="528"/>
      <c r="O171" s="528"/>
      <c r="P171" s="528"/>
      <c r="Q171" s="528"/>
      <c r="R171" s="337"/>
      <c r="S171" s="5"/>
      <c r="T171" s="522"/>
      <c r="U171" s="523"/>
      <c r="V171" s="523"/>
      <c r="W171" s="523"/>
      <c r="X171" s="523"/>
      <c r="Y171" s="523"/>
      <c r="Z171" s="524"/>
      <c r="AA171" s="1118"/>
      <c r="AB171" s="1119"/>
      <c r="AC171" s="1119"/>
      <c r="AD171" s="1119"/>
      <c r="AE171" s="1119"/>
      <c r="AF171" s="1119"/>
      <c r="AG171" s="1119"/>
      <c r="AH171" s="1142"/>
      <c r="AI171" s="477"/>
      <c r="AJ171" s="349"/>
      <c r="AK171" s="821"/>
      <c r="AL171" s="821"/>
      <c r="AM171" s="821"/>
      <c r="AN171" s="821"/>
      <c r="AO171" s="821"/>
      <c r="AP171" s="821"/>
      <c r="AQ171" s="821"/>
      <c r="AR171" s="821"/>
      <c r="AS171" s="821"/>
      <c r="AT171" s="5"/>
      <c r="AU171" s="5"/>
      <c r="AV171" s="5"/>
      <c r="AW171" s="338"/>
      <c r="AX171" s="5"/>
      <c r="AY171" s="5"/>
      <c r="AZ171" s="5"/>
      <c r="BA171" s="5"/>
      <c r="BB171" s="5"/>
      <c r="BC171" s="5"/>
      <c r="BD171" s="9"/>
    </row>
    <row r="172" spans="2:60" ht="5.15" customHeight="1" x14ac:dyDescent="0.2">
      <c r="B172" s="4"/>
      <c r="C172" s="528"/>
      <c r="D172" s="528"/>
      <c r="E172" s="528"/>
      <c r="F172" s="528"/>
      <c r="G172" s="528"/>
      <c r="H172" s="528"/>
      <c r="I172" s="528"/>
      <c r="J172" s="528"/>
      <c r="K172" s="528"/>
      <c r="L172" s="528"/>
      <c r="M172" s="528"/>
      <c r="N172" s="528"/>
      <c r="O172" s="528"/>
      <c r="P172" s="528"/>
      <c r="Q172" s="528"/>
      <c r="R172" s="337"/>
      <c r="S172" s="5"/>
      <c r="T172" s="525"/>
      <c r="U172" s="526"/>
      <c r="V172" s="526"/>
      <c r="W172" s="526"/>
      <c r="X172" s="526"/>
      <c r="Y172" s="526"/>
      <c r="Z172" s="527"/>
      <c r="AA172" s="1120"/>
      <c r="AB172" s="1121"/>
      <c r="AC172" s="1121"/>
      <c r="AD172" s="1121"/>
      <c r="AE172" s="1121"/>
      <c r="AF172" s="1121"/>
      <c r="AG172" s="1121"/>
      <c r="AH172" s="1143"/>
      <c r="AI172" s="477"/>
      <c r="AJ172" s="349"/>
      <c r="AK172" s="821"/>
      <c r="AL172" s="821"/>
      <c r="AM172" s="821"/>
      <c r="AN172" s="821"/>
      <c r="AO172" s="821"/>
      <c r="AP172" s="821"/>
      <c r="AQ172" s="821"/>
      <c r="AR172" s="821"/>
      <c r="AS172" s="821"/>
      <c r="AT172" s="5"/>
      <c r="AU172" s="5"/>
      <c r="AV172" s="5"/>
      <c r="AW172" s="338"/>
      <c r="AX172" s="5"/>
      <c r="AY172" s="5"/>
      <c r="AZ172" s="5"/>
      <c r="BA172" s="5"/>
      <c r="BB172" s="5"/>
      <c r="BC172" s="5"/>
      <c r="BD172" s="9"/>
    </row>
    <row r="173" spans="2:60" ht="5.15" customHeight="1" x14ac:dyDescent="0.2">
      <c r="B173" s="4"/>
      <c r="C173" s="339"/>
      <c r="D173" s="339"/>
      <c r="E173" s="339"/>
      <c r="F173" s="339"/>
      <c r="G173" s="339"/>
      <c r="H173" s="339"/>
      <c r="I173" s="339"/>
      <c r="J173" s="339"/>
      <c r="K173" s="339"/>
      <c r="L173" s="339"/>
      <c r="M173" s="52"/>
      <c r="N173" s="52"/>
      <c r="O173" s="52"/>
      <c r="P173" s="52"/>
      <c r="Q173" s="52"/>
      <c r="R173" s="52"/>
      <c r="S173" s="52"/>
      <c r="T173" s="52"/>
      <c r="U173" s="336"/>
      <c r="V173" s="336"/>
      <c r="W173" s="336"/>
      <c r="X173" s="336"/>
      <c r="Y173" s="336"/>
      <c r="Z173" s="336"/>
      <c r="AA173" s="336"/>
      <c r="AB173" s="335"/>
      <c r="AC173" s="335"/>
      <c r="AD173" s="335"/>
      <c r="AE173" s="335"/>
      <c r="AF173" s="335"/>
      <c r="AG173" s="335"/>
      <c r="AH173" s="335"/>
      <c r="AI173" s="335"/>
      <c r="AJ173" s="335"/>
      <c r="AK173" s="53"/>
      <c r="AL173" s="53"/>
      <c r="AM173" s="53"/>
      <c r="AN173" s="53"/>
      <c r="AO173" s="53"/>
      <c r="AP173" s="53"/>
      <c r="AQ173" s="53"/>
      <c r="AR173" s="53"/>
      <c r="AS173" s="336"/>
      <c r="AT173" s="336"/>
      <c r="AU173" s="256"/>
      <c r="AV173" s="256"/>
      <c r="AW173" s="159"/>
      <c r="AX173" s="256"/>
      <c r="AY173" s="256"/>
      <c r="AZ173" s="256"/>
      <c r="BA173" s="256"/>
      <c r="BB173" s="256"/>
      <c r="BC173" s="256"/>
      <c r="BD173" s="9"/>
      <c r="BH173" s="241"/>
    </row>
    <row r="174" spans="2:60" ht="4.5" customHeight="1" x14ac:dyDescent="0.2">
      <c r="B174" s="4"/>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61"/>
      <c r="AL174" s="54"/>
      <c r="AM174" s="54"/>
      <c r="AN174" s="54"/>
      <c r="AO174" s="54"/>
      <c r="AP174" s="54"/>
      <c r="AQ174" s="54"/>
      <c r="AR174" s="54"/>
      <c r="AS174" s="54"/>
      <c r="AT174" s="54"/>
      <c r="AU174" s="54"/>
      <c r="AV174" s="54"/>
      <c r="AW174" s="54"/>
      <c r="AX174" s="54"/>
      <c r="AY174" s="54"/>
      <c r="AZ174" s="54"/>
      <c r="BA174" s="54"/>
      <c r="BB174" s="54"/>
      <c r="BC174" s="54"/>
      <c r="BD174" s="9"/>
    </row>
    <row r="175" spans="2:60" ht="5.15" customHeight="1" x14ac:dyDescent="0.2">
      <c r="B175" s="4"/>
      <c r="C175" s="528" t="s">
        <v>81</v>
      </c>
      <c r="D175" s="528"/>
      <c r="E175" s="528"/>
      <c r="F175" s="528"/>
      <c r="G175" s="528"/>
      <c r="H175" s="528"/>
      <c r="I175" s="528"/>
      <c r="J175" s="528"/>
      <c r="K175" s="528"/>
      <c r="L175" s="528"/>
      <c r="M175" s="528"/>
      <c r="N175" s="528"/>
      <c r="O175" s="528"/>
      <c r="P175" s="528"/>
      <c r="Q175" s="528"/>
      <c r="R175" s="697"/>
      <c r="S175" s="475" t="s">
        <v>72</v>
      </c>
      <c r="T175" s="540"/>
      <c r="U175" s="540"/>
      <c r="V175" s="540"/>
      <c r="W175" s="541"/>
      <c r="X175" s="1122">
        <f>IF(AA167="","",ROUND(AA167*2/3,0))</f>
        <v>17880</v>
      </c>
      <c r="Y175" s="1123"/>
      <c r="Z175" s="1123"/>
      <c r="AA175" s="1123"/>
      <c r="AB175" s="1123"/>
      <c r="AC175" s="1123"/>
      <c r="AD175" s="1123"/>
      <c r="AE175" s="1124"/>
      <c r="AF175" s="477" t="s">
        <v>13</v>
      </c>
      <c r="AG175" s="349"/>
      <c r="AH175" s="745" t="s">
        <v>60</v>
      </c>
      <c r="AI175" s="745"/>
      <c r="AJ175" s="745"/>
      <c r="AK175" s="745"/>
      <c r="AL175" s="745"/>
      <c r="AM175" s="745"/>
      <c r="AN175" s="745"/>
      <c r="AO175" s="745"/>
      <c r="AP175" s="745"/>
      <c r="AQ175" s="5"/>
      <c r="AR175" s="5"/>
      <c r="AS175" s="5"/>
      <c r="AT175" s="5"/>
      <c r="AU175" s="5"/>
      <c r="AV175" s="5"/>
      <c r="AW175" s="5"/>
      <c r="AX175" s="5"/>
      <c r="AY175" s="5"/>
      <c r="AZ175" s="5"/>
      <c r="BA175" s="5"/>
      <c r="BB175" s="5"/>
      <c r="BC175" s="5"/>
      <c r="BD175" s="9"/>
    </row>
    <row r="176" spans="2:60" ht="5.15" customHeight="1" x14ac:dyDescent="0.2">
      <c r="B176" s="4"/>
      <c r="C176" s="528"/>
      <c r="D176" s="528"/>
      <c r="E176" s="528"/>
      <c r="F176" s="528"/>
      <c r="G176" s="528"/>
      <c r="H176" s="528"/>
      <c r="I176" s="528"/>
      <c r="J176" s="528"/>
      <c r="K176" s="528"/>
      <c r="L176" s="528"/>
      <c r="M176" s="528"/>
      <c r="N176" s="528"/>
      <c r="O176" s="528"/>
      <c r="P176" s="528"/>
      <c r="Q176" s="528"/>
      <c r="R176" s="697"/>
      <c r="S176" s="542"/>
      <c r="T176" s="543"/>
      <c r="U176" s="543"/>
      <c r="V176" s="543"/>
      <c r="W176" s="544"/>
      <c r="X176" s="1110"/>
      <c r="Y176" s="1111"/>
      <c r="Z176" s="1111"/>
      <c r="AA176" s="1111"/>
      <c r="AB176" s="1111"/>
      <c r="AC176" s="1111"/>
      <c r="AD176" s="1111"/>
      <c r="AE176" s="1125"/>
      <c r="AF176" s="477"/>
      <c r="AG176" s="349"/>
      <c r="AH176" s="745"/>
      <c r="AI176" s="745"/>
      <c r="AJ176" s="745"/>
      <c r="AK176" s="745"/>
      <c r="AL176" s="745"/>
      <c r="AM176" s="745"/>
      <c r="AN176" s="745"/>
      <c r="AO176" s="745"/>
      <c r="AP176" s="745"/>
      <c r="AQ176" s="5"/>
      <c r="AR176" s="5"/>
      <c r="AS176" s="5"/>
      <c r="AT176" s="5"/>
      <c r="AU176" s="5"/>
      <c r="AV176" s="5"/>
      <c r="AW176" s="5"/>
      <c r="AX176" s="5"/>
      <c r="AY176" s="5"/>
      <c r="AZ176" s="5"/>
      <c r="BA176" s="5"/>
      <c r="BB176" s="5"/>
      <c r="BC176" s="5"/>
      <c r="BD176" s="9"/>
    </row>
    <row r="177" spans="2:56" ht="5.15" customHeight="1" x14ac:dyDescent="0.2">
      <c r="B177" s="4"/>
      <c r="C177" s="528"/>
      <c r="D177" s="528"/>
      <c r="E177" s="528"/>
      <c r="F177" s="528"/>
      <c r="G177" s="528"/>
      <c r="H177" s="528"/>
      <c r="I177" s="528"/>
      <c r="J177" s="528"/>
      <c r="K177" s="528"/>
      <c r="L177" s="528"/>
      <c r="M177" s="528"/>
      <c r="N177" s="528"/>
      <c r="O177" s="528"/>
      <c r="P177" s="528"/>
      <c r="Q177" s="528"/>
      <c r="R177" s="697"/>
      <c r="S177" s="542"/>
      <c r="T177" s="543"/>
      <c r="U177" s="543"/>
      <c r="V177" s="543"/>
      <c r="W177" s="544"/>
      <c r="X177" s="1110"/>
      <c r="Y177" s="1111"/>
      <c r="Z177" s="1111"/>
      <c r="AA177" s="1111"/>
      <c r="AB177" s="1111"/>
      <c r="AC177" s="1111"/>
      <c r="AD177" s="1111"/>
      <c r="AE177" s="1125"/>
      <c r="AF177" s="477"/>
      <c r="AG177" s="349"/>
      <c r="AH177" s="745"/>
      <c r="AI177" s="745"/>
      <c r="AJ177" s="745"/>
      <c r="AK177" s="745"/>
      <c r="AL177" s="745"/>
      <c r="AM177" s="745"/>
      <c r="AN177" s="745"/>
      <c r="AO177" s="745"/>
      <c r="AP177" s="745"/>
      <c r="AQ177" s="5"/>
      <c r="AR177" s="5"/>
      <c r="AS177" s="5"/>
      <c r="AT177" s="5"/>
      <c r="AU177" s="5"/>
      <c r="AV177" s="5"/>
      <c r="AW177" s="5"/>
      <c r="AX177" s="5"/>
      <c r="AY177" s="5"/>
      <c r="AZ177" s="5"/>
      <c r="BA177" s="5"/>
      <c r="BB177" s="5"/>
      <c r="BC177" s="5"/>
      <c r="BD177" s="9"/>
    </row>
    <row r="178" spans="2:56" ht="5.15" customHeight="1" x14ac:dyDescent="0.2">
      <c r="B178" s="4"/>
      <c r="C178" s="528"/>
      <c r="D178" s="528"/>
      <c r="E178" s="528"/>
      <c r="F178" s="528"/>
      <c r="G178" s="528"/>
      <c r="H178" s="528"/>
      <c r="I178" s="528"/>
      <c r="J178" s="528"/>
      <c r="K178" s="528"/>
      <c r="L178" s="528"/>
      <c r="M178" s="528"/>
      <c r="N178" s="528"/>
      <c r="O178" s="528"/>
      <c r="P178" s="528"/>
      <c r="Q178" s="528"/>
      <c r="R178" s="697"/>
      <c r="S178" s="542"/>
      <c r="T178" s="543"/>
      <c r="U178" s="543"/>
      <c r="V178" s="543"/>
      <c r="W178" s="544"/>
      <c r="X178" s="1110"/>
      <c r="Y178" s="1111"/>
      <c r="Z178" s="1111"/>
      <c r="AA178" s="1111"/>
      <c r="AB178" s="1111"/>
      <c r="AC178" s="1111"/>
      <c r="AD178" s="1111"/>
      <c r="AE178" s="1125"/>
      <c r="AF178" s="477"/>
      <c r="AG178" s="349"/>
      <c r="AH178" s="745"/>
      <c r="AI178" s="745"/>
      <c r="AJ178" s="745"/>
      <c r="AK178" s="745"/>
      <c r="AL178" s="745"/>
      <c r="AM178" s="745"/>
      <c r="AN178" s="745"/>
      <c r="AO178" s="745"/>
      <c r="AP178" s="745"/>
      <c r="AQ178" s="5"/>
      <c r="AR178" s="5"/>
      <c r="AS178" s="5"/>
      <c r="AT178" s="5"/>
      <c r="AU178" s="5"/>
      <c r="AV178" s="5"/>
      <c r="AW178" s="5"/>
      <c r="AX178" s="5"/>
      <c r="AY178" s="5"/>
      <c r="AZ178" s="5"/>
      <c r="BA178" s="5"/>
      <c r="BB178" s="5"/>
      <c r="BC178" s="5"/>
      <c r="BD178" s="9"/>
    </row>
    <row r="179" spans="2:56" ht="5.15" customHeight="1" x14ac:dyDescent="0.2">
      <c r="B179" s="4"/>
      <c r="C179" s="528"/>
      <c r="D179" s="528"/>
      <c r="E179" s="528"/>
      <c r="F179" s="528"/>
      <c r="G179" s="528"/>
      <c r="H179" s="528"/>
      <c r="I179" s="528"/>
      <c r="J179" s="528"/>
      <c r="K179" s="528"/>
      <c r="L179" s="528"/>
      <c r="M179" s="528"/>
      <c r="N179" s="528"/>
      <c r="O179" s="528"/>
      <c r="P179" s="528"/>
      <c r="Q179" s="528"/>
      <c r="R179" s="697"/>
      <c r="S179" s="542"/>
      <c r="T179" s="543"/>
      <c r="U179" s="543"/>
      <c r="V179" s="543"/>
      <c r="W179" s="544"/>
      <c r="X179" s="1110"/>
      <c r="Y179" s="1111"/>
      <c r="Z179" s="1111"/>
      <c r="AA179" s="1111"/>
      <c r="AB179" s="1111"/>
      <c r="AC179" s="1111"/>
      <c r="AD179" s="1111"/>
      <c r="AE179" s="1125"/>
      <c r="AF179" s="477"/>
      <c r="AG179" s="349"/>
      <c r="AH179" s="745"/>
      <c r="AI179" s="745"/>
      <c r="AJ179" s="745"/>
      <c r="AK179" s="745"/>
      <c r="AL179" s="745"/>
      <c r="AM179" s="745"/>
      <c r="AN179" s="745"/>
      <c r="AO179" s="745"/>
      <c r="AP179" s="745"/>
      <c r="AQ179" s="5"/>
      <c r="AR179" s="5"/>
      <c r="AS179" s="5"/>
      <c r="AT179" s="5"/>
      <c r="AU179" s="5"/>
      <c r="AV179" s="5"/>
      <c r="AW179" s="5"/>
      <c r="AX179" s="5"/>
      <c r="AY179" s="5"/>
      <c r="AZ179" s="5"/>
      <c r="BA179" s="5"/>
      <c r="BB179" s="5"/>
      <c r="BC179" s="5"/>
      <c r="BD179" s="9"/>
    </row>
    <row r="180" spans="2:56" ht="5.15" customHeight="1" x14ac:dyDescent="0.2">
      <c r="B180" s="4"/>
      <c r="C180" s="528"/>
      <c r="D180" s="528"/>
      <c r="E180" s="528"/>
      <c r="F180" s="528"/>
      <c r="G180" s="528"/>
      <c r="H180" s="528"/>
      <c r="I180" s="528"/>
      <c r="J180" s="528"/>
      <c r="K180" s="528"/>
      <c r="L180" s="528"/>
      <c r="M180" s="528"/>
      <c r="N180" s="528"/>
      <c r="O180" s="528"/>
      <c r="P180" s="528"/>
      <c r="Q180" s="528"/>
      <c r="R180" s="697"/>
      <c r="S180" s="545"/>
      <c r="T180" s="546"/>
      <c r="U180" s="546"/>
      <c r="V180" s="546"/>
      <c r="W180" s="547"/>
      <c r="X180" s="1126"/>
      <c r="Y180" s="1127"/>
      <c r="Z180" s="1127"/>
      <c r="AA180" s="1127"/>
      <c r="AB180" s="1127"/>
      <c r="AC180" s="1127"/>
      <c r="AD180" s="1127"/>
      <c r="AE180" s="1128"/>
      <c r="AF180" s="477"/>
      <c r="AG180" s="349"/>
      <c r="AH180" s="745"/>
      <c r="AI180" s="745"/>
      <c r="AJ180" s="745"/>
      <c r="AK180" s="745"/>
      <c r="AL180" s="745"/>
      <c r="AM180" s="745"/>
      <c r="AN180" s="745"/>
      <c r="AO180" s="745"/>
      <c r="AP180" s="745"/>
      <c r="AQ180" s="5"/>
      <c r="AR180" s="5"/>
      <c r="AS180" s="5"/>
      <c r="AT180" s="5"/>
      <c r="AU180" s="5"/>
      <c r="AV180" s="5"/>
      <c r="AW180" s="5"/>
      <c r="AX180" s="5"/>
      <c r="AY180" s="5"/>
      <c r="AZ180" s="5"/>
      <c r="BA180" s="5"/>
      <c r="BB180" s="5"/>
      <c r="BC180" s="5"/>
      <c r="BD180" s="9"/>
    </row>
    <row r="181" spans="2:56" ht="5.15" customHeight="1" x14ac:dyDescent="0.2">
      <c r="B181" s="4"/>
      <c r="C181" s="235"/>
      <c r="D181" s="235"/>
      <c r="E181" s="235"/>
      <c r="F181" s="235"/>
      <c r="G181" s="235"/>
      <c r="H181" s="235"/>
      <c r="I181" s="235"/>
      <c r="J181" s="235"/>
      <c r="K181" s="235"/>
      <c r="L181" s="55"/>
      <c r="M181" s="55"/>
      <c r="N181" s="55"/>
      <c r="O181" s="55"/>
      <c r="P181" s="55"/>
      <c r="Q181" s="55"/>
      <c r="R181" s="55"/>
      <c r="S181" s="55"/>
      <c r="T181" s="232"/>
      <c r="U181" s="232"/>
      <c r="V181" s="68"/>
      <c r="W181" s="68"/>
      <c r="X181" s="68"/>
      <c r="Y181" s="68"/>
      <c r="Z181" s="68"/>
      <c r="AA181" s="68"/>
      <c r="AB181" s="68"/>
      <c r="AC181" s="68"/>
      <c r="AD181" s="68"/>
      <c r="AE181" s="68"/>
      <c r="AF181" s="232"/>
      <c r="AG181" s="232"/>
      <c r="AH181" s="232"/>
      <c r="AI181" s="232"/>
      <c r="AJ181" s="232"/>
      <c r="AK181" s="246"/>
      <c r="AL181" s="246"/>
      <c r="AM181" s="246"/>
      <c r="AN181" s="246"/>
      <c r="AO181" s="246"/>
      <c r="AP181" s="246"/>
      <c r="AQ181" s="246"/>
      <c r="AR181" s="246"/>
      <c r="AS181" s="232"/>
      <c r="AT181" s="232"/>
      <c r="AU181" s="256"/>
      <c r="AV181" s="256"/>
      <c r="AW181" s="256"/>
      <c r="AX181" s="256"/>
      <c r="AY181" s="256"/>
      <c r="AZ181" s="256"/>
      <c r="BA181" s="256"/>
      <c r="BB181" s="256"/>
      <c r="BC181" s="256"/>
      <c r="BD181" s="9"/>
    </row>
    <row r="182" spans="2:56" ht="5.15" customHeight="1" x14ac:dyDescent="0.2">
      <c r="B182" s="4"/>
      <c r="C182" s="235"/>
      <c r="D182" s="235"/>
      <c r="E182" s="235"/>
      <c r="F182" s="235"/>
      <c r="G182" s="235"/>
      <c r="H182" s="235"/>
      <c r="I182" s="235"/>
      <c r="J182" s="235"/>
      <c r="K182" s="235"/>
      <c r="L182" s="55"/>
      <c r="M182" s="55"/>
      <c r="N182" s="55"/>
      <c r="O182" s="55"/>
      <c r="P182" s="55"/>
      <c r="Q182" s="55"/>
      <c r="R182" s="55"/>
      <c r="S182" s="55"/>
      <c r="T182" s="232"/>
      <c r="U182" s="232"/>
      <c r="V182" s="68"/>
      <c r="W182" s="68"/>
      <c r="X182" s="68"/>
      <c r="Y182" s="68"/>
      <c r="Z182" s="68"/>
      <c r="AA182" s="68"/>
      <c r="AB182" s="68"/>
      <c r="AC182" s="68"/>
      <c r="AD182" s="68"/>
      <c r="AE182" s="68"/>
      <c r="AF182" s="232"/>
      <c r="AG182" s="232"/>
      <c r="AH182" s="232"/>
      <c r="AI182" s="232"/>
      <c r="AJ182" s="232"/>
      <c r="AK182" s="246"/>
      <c r="AL182" s="246"/>
      <c r="AM182" s="246"/>
      <c r="AN182" s="246"/>
      <c r="AO182" s="246"/>
      <c r="AP182" s="246"/>
      <c r="AQ182" s="246"/>
      <c r="AR182" s="246"/>
      <c r="AS182" s="232"/>
      <c r="AT182" s="232"/>
      <c r="AU182" s="256"/>
      <c r="AV182" s="256"/>
      <c r="AW182" s="256"/>
      <c r="AX182" s="256"/>
      <c r="AY182" s="256"/>
      <c r="AZ182" s="256"/>
      <c r="BA182" s="256"/>
      <c r="BB182" s="256"/>
      <c r="BC182" s="256"/>
      <c r="BD182" s="9"/>
    </row>
    <row r="183" spans="2:56" ht="11" x14ac:dyDescent="0.2">
      <c r="B183" s="72" t="s">
        <v>115</v>
      </c>
      <c r="C183" s="235"/>
      <c r="D183" s="235"/>
      <c r="E183" s="235"/>
      <c r="F183" s="235"/>
      <c r="G183" s="235"/>
      <c r="H183" s="235"/>
      <c r="I183" s="235"/>
      <c r="J183" s="235"/>
      <c r="K183" s="235"/>
      <c r="L183" s="55"/>
      <c r="M183" s="55"/>
      <c r="N183" s="55"/>
      <c r="O183" s="55"/>
      <c r="P183" s="55"/>
      <c r="Q183" s="55"/>
      <c r="R183" s="55"/>
      <c r="S183" s="55"/>
      <c r="T183" s="232"/>
      <c r="U183" s="232"/>
      <c r="V183" s="68"/>
      <c r="W183" s="133"/>
      <c r="X183" s="134"/>
      <c r="Y183" s="134"/>
      <c r="Z183" s="134"/>
      <c r="AA183" s="233"/>
      <c r="AB183" s="233"/>
      <c r="AC183" s="233"/>
      <c r="AD183" s="233"/>
      <c r="AE183" s="233"/>
      <c r="AF183" s="240"/>
      <c r="AG183" s="240"/>
      <c r="AH183" s="240"/>
      <c r="AI183" s="240"/>
      <c r="AJ183" s="240"/>
      <c r="AK183" s="240"/>
      <c r="AL183" s="240"/>
      <c r="AM183" s="240"/>
      <c r="AN183" s="233"/>
      <c r="AO183" s="233"/>
      <c r="AP183" s="58"/>
      <c r="AQ183" s="58"/>
      <c r="AR183" s="58"/>
      <c r="AS183" s="58"/>
      <c r="AT183" s="58"/>
      <c r="AU183" s="58"/>
      <c r="AV183" s="58"/>
      <c r="AW183" s="58"/>
      <c r="AX183" s="58"/>
      <c r="AY183" s="56"/>
      <c r="AZ183" s="56"/>
      <c r="BA183" s="56"/>
      <c r="BB183" s="56"/>
      <c r="BC183" s="56"/>
      <c r="BD183" s="9"/>
    </row>
    <row r="184" spans="2:56" ht="5.15" customHeight="1" x14ac:dyDescent="0.2">
      <c r="B184" s="4"/>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9"/>
    </row>
    <row r="185" spans="2:56" ht="5.15" customHeight="1" x14ac:dyDescent="0.2">
      <c r="B185" s="4"/>
      <c r="C185" s="698" t="s">
        <v>112</v>
      </c>
      <c r="D185" s="699"/>
      <c r="E185" s="699"/>
      <c r="F185" s="699"/>
      <c r="G185" s="699"/>
      <c r="H185" s="699"/>
      <c r="I185" s="699"/>
      <c r="J185" s="699"/>
      <c r="K185" s="699"/>
      <c r="L185" s="699"/>
      <c r="M185" s="699"/>
      <c r="N185" s="699"/>
      <c r="O185" s="699"/>
      <c r="P185" s="699"/>
      <c r="Q185" s="699"/>
      <c r="R185" s="699"/>
      <c r="S185" s="699"/>
      <c r="T185" s="539" t="s">
        <v>123</v>
      </c>
      <c r="U185" s="539"/>
      <c r="V185" s="539"/>
      <c r="W185" s="539"/>
      <c r="X185" s="539"/>
      <c r="Y185" s="539"/>
      <c r="Z185" s="539"/>
      <c r="AA185" s="539"/>
      <c r="AB185" s="539"/>
      <c r="AC185" s="539"/>
      <c r="AD185" s="539"/>
      <c r="AE185" s="539"/>
      <c r="AF185" s="539" t="s">
        <v>124</v>
      </c>
      <c r="AG185" s="539"/>
      <c r="AH185" s="539"/>
      <c r="AI185" s="539"/>
      <c r="AJ185" s="539"/>
      <c r="AK185" s="539"/>
      <c r="AL185" s="539"/>
      <c r="AM185" s="539"/>
      <c r="AN185" s="539"/>
      <c r="AO185" s="539"/>
      <c r="AP185" s="539"/>
      <c r="AQ185" s="539"/>
      <c r="AR185" s="539" t="s">
        <v>125</v>
      </c>
      <c r="AS185" s="539"/>
      <c r="AT185" s="539"/>
      <c r="AU185" s="539"/>
      <c r="AV185" s="539"/>
      <c r="AW185" s="539"/>
      <c r="AX185" s="539"/>
      <c r="AY185" s="539"/>
      <c r="AZ185" s="539"/>
      <c r="BA185" s="539"/>
      <c r="BB185" s="539"/>
      <c r="BC185" s="539"/>
      <c r="BD185" s="9"/>
    </row>
    <row r="186" spans="2:56" ht="5.15" customHeight="1" x14ac:dyDescent="0.2">
      <c r="B186" s="4"/>
      <c r="C186" s="699"/>
      <c r="D186" s="699"/>
      <c r="E186" s="699"/>
      <c r="F186" s="699"/>
      <c r="G186" s="699"/>
      <c r="H186" s="699"/>
      <c r="I186" s="699"/>
      <c r="J186" s="699"/>
      <c r="K186" s="699"/>
      <c r="L186" s="699"/>
      <c r="M186" s="699"/>
      <c r="N186" s="699"/>
      <c r="O186" s="699"/>
      <c r="P186" s="699"/>
      <c r="Q186" s="699"/>
      <c r="R186" s="699"/>
      <c r="S186" s="69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9"/>
    </row>
    <row r="187" spans="2:56" ht="5.15" customHeight="1" x14ac:dyDescent="0.2">
      <c r="B187" s="4"/>
      <c r="C187" s="699"/>
      <c r="D187" s="699"/>
      <c r="E187" s="699"/>
      <c r="F187" s="699"/>
      <c r="G187" s="699"/>
      <c r="H187" s="699"/>
      <c r="I187" s="699"/>
      <c r="J187" s="699"/>
      <c r="K187" s="699"/>
      <c r="L187" s="699"/>
      <c r="M187" s="699"/>
      <c r="N187" s="699"/>
      <c r="O187" s="699"/>
      <c r="P187" s="699"/>
      <c r="Q187" s="699"/>
      <c r="R187" s="699"/>
      <c r="S187" s="69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9"/>
    </row>
    <row r="188" spans="2:56" ht="5.15" customHeight="1" x14ac:dyDescent="0.2">
      <c r="B188" s="4"/>
      <c r="C188" s="699"/>
      <c r="D188" s="699"/>
      <c r="E188" s="699"/>
      <c r="F188" s="699"/>
      <c r="G188" s="699"/>
      <c r="H188" s="699"/>
      <c r="I188" s="699"/>
      <c r="J188" s="699"/>
      <c r="K188" s="699"/>
      <c r="L188" s="699"/>
      <c r="M188" s="699"/>
      <c r="N188" s="699"/>
      <c r="O188" s="699"/>
      <c r="P188" s="699"/>
      <c r="Q188" s="699"/>
      <c r="R188" s="699"/>
      <c r="S188" s="69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9"/>
    </row>
    <row r="189" spans="2:56" ht="5.15" customHeight="1" x14ac:dyDescent="0.2">
      <c r="B189" s="4"/>
      <c r="C189" s="685" t="s">
        <v>127</v>
      </c>
      <c r="D189" s="686"/>
      <c r="E189" s="686"/>
      <c r="F189" s="686"/>
      <c r="G189" s="686"/>
      <c r="H189" s="686"/>
      <c r="I189" s="686"/>
      <c r="J189" s="686"/>
      <c r="K189" s="686"/>
      <c r="L189" s="686"/>
      <c r="M189" s="686"/>
      <c r="N189" s="686"/>
      <c r="O189" s="686"/>
      <c r="P189" s="686"/>
      <c r="Q189" s="686"/>
      <c r="R189" s="686"/>
      <c r="S189" s="687"/>
      <c r="T189" s="1116">
        <f>IF(T42="","",IF($X$175&gt;T140,T42,0))</f>
        <v>12</v>
      </c>
      <c r="U189" s="1117"/>
      <c r="V189" s="1117"/>
      <c r="W189" s="1117"/>
      <c r="X189" s="1117"/>
      <c r="Y189" s="1117"/>
      <c r="Z189" s="1117"/>
      <c r="AA189" s="1117"/>
      <c r="AB189" s="1117"/>
      <c r="AC189" s="1117"/>
      <c r="AD189" s="513" t="s">
        <v>8</v>
      </c>
      <c r="AE189" s="514"/>
      <c r="AF189" s="1116">
        <f>IF(AF42="","",IF($X$175&gt;AF140,AF42,0))</f>
        <v>11</v>
      </c>
      <c r="AG189" s="1117"/>
      <c r="AH189" s="1117"/>
      <c r="AI189" s="1117"/>
      <c r="AJ189" s="1117"/>
      <c r="AK189" s="1117"/>
      <c r="AL189" s="1117"/>
      <c r="AM189" s="1117"/>
      <c r="AN189" s="1117"/>
      <c r="AO189" s="1117"/>
      <c r="AP189" s="513" t="s">
        <v>8</v>
      </c>
      <c r="AQ189" s="514"/>
      <c r="AR189" s="495" t="str">
        <f>IF(AR42="","",IF($X$175&gt;AR140,AR42,0))</f>
        <v/>
      </c>
      <c r="AS189" s="496"/>
      <c r="AT189" s="496"/>
      <c r="AU189" s="496"/>
      <c r="AV189" s="496"/>
      <c r="AW189" s="496"/>
      <c r="AX189" s="496"/>
      <c r="AY189" s="496"/>
      <c r="AZ189" s="496"/>
      <c r="BA189" s="496"/>
      <c r="BB189" s="513" t="s">
        <v>8</v>
      </c>
      <c r="BC189" s="514"/>
      <c r="BD189" s="9"/>
    </row>
    <row r="190" spans="2:56" ht="5.15" customHeight="1" x14ac:dyDescent="0.2">
      <c r="B190" s="4"/>
      <c r="C190" s="688"/>
      <c r="D190" s="689"/>
      <c r="E190" s="689"/>
      <c r="F190" s="689"/>
      <c r="G190" s="689"/>
      <c r="H190" s="689"/>
      <c r="I190" s="689"/>
      <c r="J190" s="689"/>
      <c r="K190" s="689"/>
      <c r="L190" s="689"/>
      <c r="M190" s="689"/>
      <c r="N190" s="689"/>
      <c r="O190" s="689"/>
      <c r="P190" s="689"/>
      <c r="Q190" s="689"/>
      <c r="R190" s="689"/>
      <c r="S190" s="690"/>
      <c r="T190" s="1118"/>
      <c r="U190" s="1119"/>
      <c r="V190" s="1119"/>
      <c r="W190" s="1119"/>
      <c r="X190" s="1119"/>
      <c r="Y190" s="1119"/>
      <c r="Z190" s="1119"/>
      <c r="AA190" s="1119"/>
      <c r="AB190" s="1119"/>
      <c r="AC190" s="1119"/>
      <c r="AD190" s="515"/>
      <c r="AE190" s="516"/>
      <c r="AF190" s="1118"/>
      <c r="AG190" s="1119"/>
      <c r="AH190" s="1119"/>
      <c r="AI190" s="1119"/>
      <c r="AJ190" s="1119"/>
      <c r="AK190" s="1119"/>
      <c r="AL190" s="1119"/>
      <c r="AM190" s="1119"/>
      <c r="AN190" s="1119"/>
      <c r="AO190" s="1119"/>
      <c r="AP190" s="515"/>
      <c r="AQ190" s="516"/>
      <c r="AR190" s="497"/>
      <c r="AS190" s="498"/>
      <c r="AT190" s="498"/>
      <c r="AU190" s="498"/>
      <c r="AV190" s="498"/>
      <c r="AW190" s="498"/>
      <c r="AX190" s="498"/>
      <c r="AY190" s="498"/>
      <c r="AZ190" s="498"/>
      <c r="BA190" s="498"/>
      <c r="BB190" s="515"/>
      <c r="BC190" s="516"/>
      <c r="BD190" s="9"/>
    </row>
    <row r="191" spans="2:56" ht="5.15" customHeight="1" x14ac:dyDescent="0.2">
      <c r="B191" s="4"/>
      <c r="C191" s="688"/>
      <c r="D191" s="689"/>
      <c r="E191" s="689"/>
      <c r="F191" s="689"/>
      <c r="G191" s="689"/>
      <c r="H191" s="689"/>
      <c r="I191" s="689"/>
      <c r="J191" s="689"/>
      <c r="K191" s="689"/>
      <c r="L191" s="689"/>
      <c r="M191" s="689"/>
      <c r="N191" s="689"/>
      <c r="O191" s="689"/>
      <c r="P191" s="689"/>
      <c r="Q191" s="689"/>
      <c r="R191" s="689"/>
      <c r="S191" s="690"/>
      <c r="T191" s="1118"/>
      <c r="U191" s="1119"/>
      <c r="V191" s="1119"/>
      <c r="W191" s="1119"/>
      <c r="X191" s="1119"/>
      <c r="Y191" s="1119"/>
      <c r="Z191" s="1119"/>
      <c r="AA191" s="1119"/>
      <c r="AB191" s="1119"/>
      <c r="AC191" s="1119"/>
      <c r="AD191" s="515"/>
      <c r="AE191" s="516"/>
      <c r="AF191" s="1118"/>
      <c r="AG191" s="1119"/>
      <c r="AH191" s="1119"/>
      <c r="AI191" s="1119"/>
      <c r="AJ191" s="1119"/>
      <c r="AK191" s="1119"/>
      <c r="AL191" s="1119"/>
      <c r="AM191" s="1119"/>
      <c r="AN191" s="1119"/>
      <c r="AO191" s="1119"/>
      <c r="AP191" s="515"/>
      <c r="AQ191" s="516"/>
      <c r="AR191" s="497"/>
      <c r="AS191" s="498"/>
      <c r="AT191" s="498"/>
      <c r="AU191" s="498"/>
      <c r="AV191" s="498"/>
      <c r="AW191" s="498"/>
      <c r="AX191" s="498"/>
      <c r="AY191" s="498"/>
      <c r="AZ191" s="498"/>
      <c r="BA191" s="498"/>
      <c r="BB191" s="515"/>
      <c r="BC191" s="516"/>
      <c r="BD191" s="9"/>
    </row>
    <row r="192" spans="2:56" ht="5.15" customHeight="1" x14ac:dyDescent="0.2">
      <c r="B192" s="4"/>
      <c r="C192" s="688"/>
      <c r="D192" s="689"/>
      <c r="E192" s="689"/>
      <c r="F192" s="689"/>
      <c r="G192" s="689"/>
      <c r="H192" s="689"/>
      <c r="I192" s="689"/>
      <c r="J192" s="689"/>
      <c r="K192" s="689"/>
      <c r="L192" s="689"/>
      <c r="M192" s="689"/>
      <c r="N192" s="689"/>
      <c r="O192" s="689"/>
      <c r="P192" s="689"/>
      <c r="Q192" s="689"/>
      <c r="R192" s="689"/>
      <c r="S192" s="690"/>
      <c r="T192" s="1118"/>
      <c r="U192" s="1119"/>
      <c r="V192" s="1119"/>
      <c r="W192" s="1119"/>
      <c r="X192" s="1119"/>
      <c r="Y192" s="1119"/>
      <c r="Z192" s="1119"/>
      <c r="AA192" s="1119"/>
      <c r="AB192" s="1119"/>
      <c r="AC192" s="1119"/>
      <c r="AD192" s="515"/>
      <c r="AE192" s="516"/>
      <c r="AF192" s="1118"/>
      <c r="AG192" s="1119"/>
      <c r="AH192" s="1119"/>
      <c r="AI192" s="1119"/>
      <c r="AJ192" s="1119"/>
      <c r="AK192" s="1119"/>
      <c r="AL192" s="1119"/>
      <c r="AM192" s="1119"/>
      <c r="AN192" s="1119"/>
      <c r="AO192" s="1119"/>
      <c r="AP192" s="515"/>
      <c r="AQ192" s="516"/>
      <c r="AR192" s="497"/>
      <c r="AS192" s="498"/>
      <c r="AT192" s="498"/>
      <c r="AU192" s="498"/>
      <c r="AV192" s="498"/>
      <c r="AW192" s="498"/>
      <c r="AX192" s="498"/>
      <c r="AY192" s="498"/>
      <c r="AZ192" s="498"/>
      <c r="BA192" s="498"/>
      <c r="BB192" s="515"/>
      <c r="BC192" s="516"/>
      <c r="BD192" s="9"/>
    </row>
    <row r="193" spans="2:56" ht="5.15" customHeight="1" x14ac:dyDescent="0.2">
      <c r="B193" s="4"/>
      <c r="C193" s="688"/>
      <c r="D193" s="689"/>
      <c r="E193" s="689"/>
      <c r="F193" s="689"/>
      <c r="G193" s="689"/>
      <c r="H193" s="689"/>
      <c r="I193" s="689"/>
      <c r="J193" s="689"/>
      <c r="K193" s="689"/>
      <c r="L193" s="689"/>
      <c r="M193" s="689"/>
      <c r="N193" s="689"/>
      <c r="O193" s="689"/>
      <c r="P193" s="689"/>
      <c r="Q193" s="689"/>
      <c r="R193" s="689"/>
      <c r="S193" s="690"/>
      <c r="T193" s="1118"/>
      <c r="U193" s="1119"/>
      <c r="V193" s="1119"/>
      <c r="W193" s="1119"/>
      <c r="X193" s="1119"/>
      <c r="Y193" s="1119"/>
      <c r="Z193" s="1119"/>
      <c r="AA193" s="1119"/>
      <c r="AB193" s="1119"/>
      <c r="AC193" s="1119"/>
      <c r="AD193" s="515"/>
      <c r="AE193" s="516"/>
      <c r="AF193" s="1118"/>
      <c r="AG193" s="1119"/>
      <c r="AH193" s="1119"/>
      <c r="AI193" s="1119"/>
      <c r="AJ193" s="1119"/>
      <c r="AK193" s="1119"/>
      <c r="AL193" s="1119"/>
      <c r="AM193" s="1119"/>
      <c r="AN193" s="1119"/>
      <c r="AO193" s="1119"/>
      <c r="AP193" s="515"/>
      <c r="AQ193" s="516"/>
      <c r="AR193" s="497"/>
      <c r="AS193" s="498"/>
      <c r="AT193" s="498"/>
      <c r="AU193" s="498"/>
      <c r="AV193" s="498"/>
      <c r="AW193" s="498"/>
      <c r="AX193" s="498"/>
      <c r="AY193" s="498"/>
      <c r="AZ193" s="498"/>
      <c r="BA193" s="498"/>
      <c r="BB193" s="515"/>
      <c r="BC193" s="516"/>
      <c r="BD193" s="9"/>
    </row>
    <row r="194" spans="2:56" ht="5.15" customHeight="1" x14ac:dyDescent="0.2">
      <c r="B194" s="4"/>
      <c r="C194" s="688"/>
      <c r="D194" s="689"/>
      <c r="E194" s="689"/>
      <c r="F194" s="689"/>
      <c r="G194" s="689"/>
      <c r="H194" s="689"/>
      <c r="I194" s="689"/>
      <c r="J194" s="689"/>
      <c r="K194" s="689"/>
      <c r="L194" s="689"/>
      <c r="M194" s="689"/>
      <c r="N194" s="689"/>
      <c r="O194" s="689"/>
      <c r="P194" s="689"/>
      <c r="Q194" s="689"/>
      <c r="R194" s="689"/>
      <c r="S194" s="690"/>
      <c r="T194" s="1118"/>
      <c r="U194" s="1119"/>
      <c r="V194" s="1119"/>
      <c r="W194" s="1119"/>
      <c r="X194" s="1119"/>
      <c r="Y194" s="1119"/>
      <c r="Z194" s="1119"/>
      <c r="AA194" s="1119"/>
      <c r="AB194" s="1119"/>
      <c r="AC194" s="1119"/>
      <c r="AD194" s="515"/>
      <c r="AE194" s="516"/>
      <c r="AF194" s="1118"/>
      <c r="AG194" s="1119"/>
      <c r="AH194" s="1119"/>
      <c r="AI194" s="1119"/>
      <c r="AJ194" s="1119"/>
      <c r="AK194" s="1119"/>
      <c r="AL194" s="1119"/>
      <c r="AM194" s="1119"/>
      <c r="AN194" s="1119"/>
      <c r="AO194" s="1119"/>
      <c r="AP194" s="515"/>
      <c r="AQ194" s="516"/>
      <c r="AR194" s="497"/>
      <c r="AS194" s="498"/>
      <c r="AT194" s="498"/>
      <c r="AU194" s="498"/>
      <c r="AV194" s="498"/>
      <c r="AW194" s="498"/>
      <c r="AX194" s="498"/>
      <c r="AY194" s="498"/>
      <c r="AZ194" s="498"/>
      <c r="BA194" s="498"/>
      <c r="BB194" s="515"/>
      <c r="BC194" s="516"/>
      <c r="BD194" s="9"/>
    </row>
    <row r="195" spans="2:56" ht="5.15" customHeight="1" x14ac:dyDescent="0.2">
      <c r="B195" s="4"/>
      <c r="C195" s="691"/>
      <c r="D195" s="692"/>
      <c r="E195" s="692"/>
      <c r="F195" s="692"/>
      <c r="G195" s="692"/>
      <c r="H195" s="692"/>
      <c r="I195" s="692"/>
      <c r="J195" s="692"/>
      <c r="K195" s="692"/>
      <c r="L195" s="692"/>
      <c r="M195" s="692"/>
      <c r="N195" s="692"/>
      <c r="O195" s="692"/>
      <c r="P195" s="692"/>
      <c r="Q195" s="692"/>
      <c r="R195" s="692"/>
      <c r="S195" s="693"/>
      <c r="T195" s="1120"/>
      <c r="U195" s="1121"/>
      <c r="V195" s="1121"/>
      <c r="W195" s="1121"/>
      <c r="X195" s="1121"/>
      <c r="Y195" s="1121"/>
      <c r="Z195" s="1121"/>
      <c r="AA195" s="1121"/>
      <c r="AB195" s="1121"/>
      <c r="AC195" s="1121"/>
      <c r="AD195" s="517"/>
      <c r="AE195" s="518"/>
      <c r="AF195" s="1120"/>
      <c r="AG195" s="1121"/>
      <c r="AH195" s="1121"/>
      <c r="AI195" s="1121"/>
      <c r="AJ195" s="1121"/>
      <c r="AK195" s="1121"/>
      <c r="AL195" s="1121"/>
      <c r="AM195" s="1121"/>
      <c r="AN195" s="1121"/>
      <c r="AO195" s="1121"/>
      <c r="AP195" s="517"/>
      <c r="AQ195" s="518"/>
      <c r="AR195" s="499"/>
      <c r="AS195" s="500"/>
      <c r="AT195" s="500"/>
      <c r="AU195" s="500"/>
      <c r="AV195" s="500"/>
      <c r="AW195" s="500"/>
      <c r="AX195" s="500"/>
      <c r="AY195" s="500"/>
      <c r="AZ195" s="500"/>
      <c r="BA195" s="500"/>
      <c r="BB195" s="517"/>
      <c r="BC195" s="518"/>
      <c r="BD195" s="9"/>
    </row>
    <row r="196" spans="2:56" ht="5.15" customHeight="1" x14ac:dyDescent="0.2">
      <c r="B196" s="4"/>
      <c r="C196" s="685" t="s">
        <v>118</v>
      </c>
      <c r="D196" s="686"/>
      <c r="E196" s="686"/>
      <c r="F196" s="686"/>
      <c r="G196" s="686"/>
      <c r="H196" s="686"/>
      <c r="I196" s="686"/>
      <c r="J196" s="686"/>
      <c r="K196" s="686"/>
      <c r="L196" s="686"/>
      <c r="M196" s="686"/>
      <c r="N196" s="686"/>
      <c r="O196" s="686"/>
      <c r="P196" s="686"/>
      <c r="Q196" s="686"/>
      <c r="R196" s="686"/>
      <c r="S196" s="687"/>
      <c r="T196" s="1116">
        <f>IF(T42="","",T140*T189)</f>
        <v>194268</v>
      </c>
      <c r="U196" s="1117"/>
      <c r="V196" s="1117"/>
      <c r="W196" s="1117"/>
      <c r="X196" s="1117"/>
      <c r="Y196" s="1117"/>
      <c r="Z196" s="1117"/>
      <c r="AA196" s="1117"/>
      <c r="AB196" s="1117"/>
      <c r="AC196" s="1117"/>
      <c r="AD196" s="513" t="s">
        <v>13</v>
      </c>
      <c r="AE196" s="514"/>
      <c r="AF196" s="1116">
        <f>IF(AF42="","",AF140*AF189)</f>
        <v>73931</v>
      </c>
      <c r="AG196" s="1117"/>
      <c r="AH196" s="1117"/>
      <c r="AI196" s="1117"/>
      <c r="AJ196" s="1117"/>
      <c r="AK196" s="1117"/>
      <c r="AL196" s="1117"/>
      <c r="AM196" s="1117"/>
      <c r="AN196" s="1117"/>
      <c r="AO196" s="1117"/>
      <c r="AP196" s="513" t="s">
        <v>13</v>
      </c>
      <c r="AQ196" s="514"/>
      <c r="AR196" s="495" t="str">
        <f>IF(AR42="","",AR140*AR189)</f>
        <v/>
      </c>
      <c r="AS196" s="496"/>
      <c r="AT196" s="496"/>
      <c r="AU196" s="496"/>
      <c r="AV196" s="496"/>
      <c r="AW196" s="496"/>
      <c r="AX196" s="496"/>
      <c r="AY196" s="496"/>
      <c r="AZ196" s="496"/>
      <c r="BA196" s="496"/>
      <c r="BB196" s="513" t="s">
        <v>13</v>
      </c>
      <c r="BC196" s="514"/>
      <c r="BD196" s="9"/>
    </row>
    <row r="197" spans="2:56" ht="5.15" customHeight="1" x14ac:dyDescent="0.2">
      <c r="B197" s="4"/>
      <c r="C197" s="688"/>
      <c r="D197" s="689"/>
      <c r="E197" s="689"/>
      <c r="F197" s="689"/>
      <c r="G197" s="689"/>
      <c r="H197" s="689"/>
      <c r="I197" s="689"/>
      <c r="J197" s="689"/>
      <c r="K197" s="689"/>
      <c r="L197" s="689"/>
      <c r="M197" s="689"/>
      <c r="N197" s="689"/>
      <c r="O197" s="689"/>
      <c r="P197" s="689"/>
      <c r="Q197" s="689"/>
      <c r="R197" s="689"/>
      <c r="S197" s="690"/>
      <c r="T197" s="1118"/>
      <c r="U197" s="1119"/>
      <c r="V197" s="1119"/>
      <c r="W197" s="1119"/>
      <c r="X197" s="1119"/>
      <c r="Y197" s="1119"/>
      <c r="Z197" s="1119"/>
      <c r="AA197" s="1119"/>
      <c r="AB197" s="1119"/>
      <c r="AC197" s="1119"/>
      <c r="AD197" s="515"/>
      <c r="AE197" s="516"/>
      <c r="AF197" s="1118"/>
      <c r="AG197" s="1119"/>
      <c r="AH197" s="1119"/>
      <c r="AI197" s="1119"/>
      <c r="AJ197" s="1119"/>
      <c r="AK197" s="1119"/>
      <c r="AL197" s="1119"/>
      <c r="AM197" s="1119"/>
      <c r="AN197" s="1119"/>
      <c r="AO197" s="1119"/>
      <c r="AP197" s="515"/>
      <c r="AQ197" s="516"/>
      <c r="AR197" s="497"/>
      <c r="AS197" s="498"/>
      <c r="AT197" s="498"/>
      <c r="AU197" s="498"/>
      <c r="AV197" s="498"/>
      <c r="AW197" s="498"/>
      <c r="AX197" s="498"/>
      <c r="AY197" s="498"/>
      <c r="AZ197" s="498"/>
      <c r="BA197" s="498"/>
      <c r="BB197" s="515"/>
      <c r="BC197" s="516"/>
      <c r="BD197" s="9"/>
    </row>
    <row r="198" spans="2:56" ht="5.15" customHeight="1" x14ac:dyDescent="0.2">
      <c r="B198" s="4"/>
      <c r="C198" s="688"/>
      <c r="D198" s="689"/>
      <c r="E198" s="689"/>
      <c r="F198" s="689"/>
      <c r="G198" s="689"/>
      <c r="H198" s="689"/>
      <c r="I198" s="689"/>
      <c r="J198" s="689"/>
      <c r="K198" s="689"/>
      <c r="L198" s="689"/>
      <c r="M198" s="689"/>
      <c r="N198" s="689"/>
      <c r="O198" s="689"/>
      <c r="P198" s="689"/>
      <c r="Q198" s="689"/>
      <c r="R198" s="689"/>
      <c r="S198" s="690"/>
      <c r="T198" s="1118"/>
      <c r="U198" s="1119"/>
      <c r="V198" s="1119"/>
      <c r="W198" s="1119"/>
      <c r="X198" s="1119"/>
      <c r="Y198" s="1119"/>
      <c r="Z198" s="1119"/>
      <c r="AA198" s="1119"/>
      <c r="AB198" s="1119"/>
      <c r="AC198" s="1119"/>
      <c r="AD198" s="515"/>
      <c r="AE198" s="516"/>
      <c r="AF198" s="1118"/>
      <c r="AG198" s="1119"/>
      <c r="AH198" s="1119"/>
      <c r="AI198" s="1119"/>
      <c r="AJ198" s="1119"/>
      <c r="AK198" s="1119"/>
      <c r="AL198" s="1119"/>
      <c r="AM198" s="1119"/>
      <c r="AN198" s="1119"/>
      <c r="AO198" s="1119"/>
      <c r="AP198" s="515"/>
      <c r="AQ198" s="516"/>
      <c r="AR198" s="497"/>
      <c r="AS198" s="498"/>
      <c r="AT198" s="498"/>
      <c r="AU198" s="498"/>
      <c r="AV198" s="498"/>
      <c r="AW198" s="498"/>
      <c r="AX198" s="498"/>
      <c r="AY198" s="498"/>
      <c r="AZ198" s="498"/>
      <c r="BA198" s="498"/>
      <c r="BB198" s="515"/>
      <c r="BC198" s="516"/>
      <c r="BD198" s="9"/>
    </row>
    <row r="199" spans="2:56" ht="5.15" customHeight="1" x14ac:dyDescent="0.2">
      <c r="B199" s="4"/>
      <c r="C199" s="688"/>
      <c r="D199" s="689"/>
      <c r="E199" s="689"/>
      <c r="F199" s="689"/>
      <c r="G199" s="689"/>
      <c r="H199" s="689"/>
      <c r="I199" s="689"/>
      <c r="J199" s="689"/>
      <c r="K199" s="689"/>
      <c r="L199" s="689"/>
      <c r="M199" s="689"/>
      <c r="N199" s="689"/>
      <c r="O199" s="689"/>
      <c r="P199" s="689"/>
      <c r="Q199" s="689"/>
      <c r="R199" s="689"/>
      <c r="S199" s="690"/>
      <c r="T199" s="1118"/>
      <c r="U199" s="1119"/>
      <c r="V199" s="1119"/>
      <c r="W199" s="1119"/>
      <c r="X199" s="1119"/>
      <c r="Y199" s="1119"/>
      <c r="Z199" s="1119"/>
      <c r="AA199" s="1119"/>
      <c r="AB199" s="1119"/>
      <c r="AC199" s="1119"/>
      <c r="AD199" s="515"/>
      <c r="AE199" s="516"/>
      <c r="AF199" s="1118"/>
      <c r="AG199" s="1119"/>
      <c r="AH199" s="1119"/>
      <c r="AI199" s="1119"/>
      <c r="AJ199" s="1119"/>
      <c r="AK199" s="1119"/>
      <c r="AL199" s="1119"/>
      <c r="AM199" s="1119"/>
      <c r="AN199" s="1119"/>
      <c r="AO199" s="1119"/>
      <c r="AP199" s="515"/>
      <c r="AQ199" s="516"/>
      <c r="AR199" s="497"/>
      <c r="AS199" s="498"/>
      <c r="AT199" s="498"/>
      <c r="AU199" s="498"/>
      <c r="AV199" s="498"/>
      <c r="AW199" s="498"/>
      <c r="AX199" s="498"/>
      <c r="AY199" s="498"/>
      <c r="AZ199" s="498"/>
      <c r="BA199" s="498"/>
      <c r="BB199" s="515"/>
      <c r="BC199" s="516"/>
      <c r="BD199" s="9"/>
    </row>
    <row r="200" spans="2:56" ht="5.15" customHeight="1" x14ac:dyDescent="0.2">
      <c r="B200" s="4"/>
      <c r="C200" s="688"/>
      <c r="D200" s="689"/>
      <c r="E200" s="689"/>
      <c r="F200" s="689"/>
      <c r="G200" s="689"/>
      <c r="H200" s="689"/>
      <c r="I200" s="689"/>
      <c r="J200" s="689"/>
      <c r="K200" s="689"/>
      <c r="L200" s="689"/>
      <c r="M200" s="689"/>
      <c r="N200" s="689"/>
      <c r="O200" s="689"/>
      <c r="P200" s="689"/>
      <c r="Q200" s="689"/>
      <c r="R200" s="689"/>
      <c r="S200" s="690"/>
      <c r="T200" s="1118"/>
      <c r="U200" s="1119"/>
      <c r="V200" s="1119"/>
      <c r="W200" s="1119"/>
      <c r="X200" s="1119"/>
      <c r="Y200" s="1119"/>
      <c r="Z200" s="1119"/>
      <c r="AA200" s="1119"/>
      <c r="AB200" s="1119"/>
      <c r="AC200" s="1119"/>
      <c r="AD200" s="515"/>
      <c r="AE200" s="516"/>
      <c r="AF200" s="1118"/>
      <c r="AG200" s="1119"/>
      <c r="AH200" s="1119"/>
      <c r="AI200" s="1119"/>
      <c r="AJ200" s="1119"/>
      <c r="AK200" s="1119"/>
      <c r="AL200" s="1119"/>
      <c r="AM200" s="1119"/>
      <c r="AN200" s="1119"/>
      <c r="AO200" s="1119"/>
      <c r="AP200" s="515"/>
      <c r="AQ200" s="516"/>
      <c r="AR200" s="497"/>
      <c r="AS200" s="498"/>
      <c r="AT200" s="498"/>
      <c r="AU200" s="498"/>
      <c r="AV200" s="498"/>
      <c r="AW200" s="498"/>
      <c r="AX200" s="498"/>
      <c r="AY200" s="498"/>
      <c r="AZ200" s="498"/>
      <c r="BA200" s="498"/>
      <c r="BB200" s="515"/>
      <c r="BC200" s="516"/>
      <c r="BD200" s="9"/>
    </row>
    <row r="201" spans="2:56" ht="5.15" customHeight="1" x14ac:dyDescent="0.2">
      <c r="B201" s="4"/>
      <c r="C201" s="691"/>
      <c r="D201" s="692"/>
      <c r="E201" s="692"/>
      <c r="F201" s="692"/>
      <c r="G201" s="692"/>
      <c r="H201" s="692"/>
      <c r="I201" s="692"/>
      <c r="J201" s="692"/>
      <c r="K201" s="692"/>
      <c r="L201" s="692"/>
      <c r="M201" s="692"/>
      <c r="N201" s="692"/>
      <c r="O201" s="692"/>
      <c r="P201" s="692"/>
      <c r="Q201" s="692"/>
      <c r="R201" s="692"/>
      <c r="S201" s="693"/>
      <c r="T201" s="1120"/>
      <c r="U201" s="1121"/>
      <c r="V201" s="1121"/>
      <c r="W201" s="1121"/>
      <c r="X201" s="1121"/>
      <c r="Y201" s="1121"/>
      <c r="Z201" s="1121"/>
      <c r="AA201" s="1121"/>
      <c r="AB201" s="1121"/>
      <c r="AC201" s="1121"/>
      <c r="AD201" s="517"/>
      <c r="AE201" s="518"/>
      <c r="AF201" s="1120"/>
      <c r="AG201" s="1121"/>
      <c r="AH201" s="1121"/>
      <c r="AI201" s="1121"/>
      <c r="AJ201" s="1121"/>
      <c r="AK201" s="1121"/>
      <c r="AL201" s="1121"/>
      <c r="AM201" s="1121"/>
      <c r="AN201" s="1121"/>
      <c r="AO201" s="1121"/>
      <c r="AP201" s="517"/>
      <c r="AQ201" s="518"/>
      <c r="AR201" s="499"/>
      <c r="AS201" s="500"/>
      <c r="AT201" s="500"/>
      <c r="AU201" s="500"/>
      <c r="AV201" s="500"/>
      <c r="AW201" s="500"/>
      <c r="AX201" s="500"/>
      <c r="AY201" s="500"/>
      <c r="AZ201" s="500"/>
      <c r="BA201" s="500"/>
      <c r="BB201" s="517"/>
      <c r="BC201" s="518"/>
      <c r="BD201" s="9"/>
    </row>
    <row r="202" spans="2:56" ht="5.15" customHeight="1" x14ac:dyDescent="0.2">
      <c r="B202" s="4"/>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9"/>
    </row>
    <row r="203" spans="2:56" ht="5.15" customHeight="1" x14ac:dyDescent="0.2">
      <c r="B203" s="4"/>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475" t="s">
        <v>121</v>
      </c>
      <c r="AG203" s="348"/>
      <c r="AH203" s="348"/>
      <c r="AI203" s="348"/>
      <c r="AJ203" s="348"/>
      <c r="AK203" s="348"/>
      <c r="AL203" s="348"/>
      <c r="AM203" s="348"/>
      <c r="AN203" s="348"/>
      <c r="AO203" s="348"/>
      <c r="AP203" s="348"/>
      <c r="AQ203" s="476"/>
      <c r="AR203" s="1116">
        <f>IF($AS$30="","",SUM(T189,AF189,AR189))</f>
        <v>23</v>
      </c>
      <c r="AS203" s="1117"/>
      <c r="AT203" s="1117"/>
      <c r="AU203" s="1117"/>
      <c r="AV203" s="1117"/>
      <c r="AW203" s="1117"/>
      <c r="AX203" s="1117"/>
      <c r="AY203" s="1117"/>
      <c r="AZ203" s="1117"/>
      <c r="BA203" s="1117"/>
      <c r="BB203" s="513" t="s">
        <v>8</v>
      </c>
      <c r="BC203" s="514"/>
      <c r="BD203" s="9"/>
    </row>
    <row r="204" spans="2:56" ht="5.15" customHeight="1" x14ac:dyDescent="0.2">
      <c r="B204" s="4"/>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477"/>
      <c r="AG204" s="349"/>
      <c r="AH204" s="349"/>
      <c r="AI204" s="349"/>
      <c r="AJ204" s="349"/>
      <c r="AK204" s="349"/>
      <c r="AL204" s="349"/>
      <c r="AM204" s="349"/>
      <c r="AN204" s="349"/>
      <c r="AO204" s="349"/>
      <c r="AP204" s="349"/>
      <c r="AQ204" s="478"/>
      <c r="AR204" s="1118"/>
      <c r="AS204" s="1119"/>
      <c r="AT204" s="1119"/>
      <c r="AU204" s="1119"/>
      <c r="AV204" s="1119"/>
      <c r="AW204" s="1119"/>
      <c r="AX204" s="1119"/>
      <c r="AY204" s="1119"/>
      <c r="AZ204" s="1119"/>
      <c r="BA204" s="1119"/>
      <c r="BB204" s="515"/>
      <c r="BC204" s="516"/>
      <c r="BD204" s="9"/>
    </row>
    <row r="205" spans="2:56" ht="5.15" customHeight="1" x14ac:dyDescent="0.2">
      <c r="B205" s="4"/>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477"/>
      <c r="AG205" s="349"/>
      <c r="AH205" s="349"/>
      <c r="AI205" s="349"/>
      <c r="AJ205" s="349"/>
      <c r="AK205" s="349"/>
      <c r="AL205" s="349"/>
      <c r="AM205" s="349"/>
      <c r="AN205" s="349"/>
      <c r="AO205" s="349"/>
      <c r="AP205" s="349"/>
      <c r="AQ205" s="478"/>
      <c r="AR205" s="1118"/>
      <c r="AS205" s="1119"/>
      <c r="AT205" s="1119"/>
      <c r="AU205" s="1119"/>
      <c r="AV205" s="1119"/>
      <c r="AW205" s="1119"/>
      <c r="AX205" s="1119"/>
      <c r="AY205" s="1119"/>
      <c r="AZ205" s="1119"/>
      <c r="BA205" s="1119"/>
      <c r="BB205" s="515"/>
      <c r="BC205" s="516"/>
      <c r="BD205" s="9"/>
    </row>
    <row r="206" spans="2:56" ht="5.15" customHeight="1" x14ac:dyDescent="0.2">
      <c r="B206" s="4"/>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477"/>
      <c r="AG206" s="349"/>
      <c r="AH206" s="349"/>
      <c r="AI206" s="349"/>
      <c r="AJ206" s="349"/>
      <c r="AK206" s="349"/>
      <c r="AL206" s="349"/>
      <c r="AM206" s="349"/>
      <c r="AN206" s="349"/>
      <c r="AO206" s="349"/>
      <c r="AP206" s="349"/>
      <c r="AQ206" s="478"/>
      <c r="AR206" s="1118"/>
      <c r="AS206" s="1119"/>
      <c r="AT206" s="1119"/>
      <c r="AU206" s="1119"/>
      <c r="AV206" s="1119"/>
      <c r="AW206" s="1119"/>
      <c r="AX206" s="1119"/>
      <c r="AY206" s="1119"/>
      <c r="AZ206" s="1119"/>
      <c r="BA206" s="1119"/>
      <c r="BB206" s="515"/>
      <c r="BC206" s="516"/>
      <c r="BD206" s="9"/>
    </row>
    <row r="207" spans="2:56" ht="5.15" customHeight="1" x14ac:dyDescent="0.2">
      <c r="B207" s="4"/>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477"/>
      <c r="AG207" s="349"/>
      <c r="AH207" s="349"/>
      <c r="AI207" s="349"/>
      <c r="AJ207" s="349"/>
      <c r="AK207" s="349"/>
      <c r="AL207" s="349"/>
      <c r="AM207" s="349"/>
      <c r="AN207" s="349"/>
      <c r="AO207" s="349"/>
      <c r="AP207" s="349"/>
      <c r="AQ207" s="478"/>
      <c r="AR207" s="1118"/>
      <c r="AS207" s="1119"/>
      <c r="AT207" s="1119"/>
      <c r="AU207" s="1119"/>
      <c r="AV207" s="1119"/>
      <c r="AW207" s="1119"/>
      <c r="AX207" s="1119"/>
      <c r="AY207" s="1119"/>
      <c r="AZ207" s="1119"/>
      <c r="BA207" s="1119"/>
      <c r="BB207" s="515"/>
      <c r="BC207" s="516"/>
      <c r="BD207" s="9"/>
    </row>
    <row r="208" spans="2:56" ht="5.15" customHeight="1" x14ac:dyDescent="0.2">
      <c r="B208" s="4"/>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479"/>
      <c r="AG208" s="350"/>
      <c r="AH208" s="350"/>
      <c r="AI208" s="350"/>
      <c r="AJ208" s="350"/>
      <c r="AK208" s="350"/>
      <c r="AL208" s="350"/>
      <c r="AM208" s="350"/>
      <c r="AN208" s="350"/>
      <c r="AO208" s="350"/>
      <c r="AP208" s="350"/>
      <c r="AQ208" s="480"/>
      <c r="AR208" s="1120"/>
      <c r="AS208" s="1121"/>
      <c r="AT208" s="1121"/>
      <c r="AU208" s="1121"/>
      <c r="AV208" s="1121"/>
      <c r="AW208" s="1121"/>
      <c r="AX208" s="1121"/>
      <c r="AY208" s="1121"/>
      <c r="AZ208" s="1121"/>
      <c r="BA208" s="1121"/>
      <c r="BB208" s="517"/>
      <c r="BC208" s="518"/>
      <c r="BD208" s="9"/>
    </row>
    <row r="209" spans="2:56" ht="5.15" customHeight="1" x14ac:dyDescent="0.2">
      <c r="B209" s="4"/>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727" t="s">
        <v>122</v>
      </c>
      <c r="AG209" s="728"/>
      <c r="AH209" s="728"/>
      <c r="AI209" s="728"/>
      <c r="AJ209" s="728"/>
      <c r="AK209" s="728"/>
      <c r="AL209" s="728"/>
      <c r="AM209" s="728"/>
      <c r="AN209" s="728"/>
      <c r="AO209" s="728"/>
      <c r="AP209" s="728"/>
      <c r="AQ209" s="729"/>
      <c r="AR209" s="1116">
        <f>IF($AS$30="","",SUM(T196,AF196,AR196))</f>
        <v>268199</v>
      </c>
      <c r="AS209" s="1117"/>
      <c r="AT209" s="1117"/>
      <c r="AU209" s="1117"/>
      <c r="AV209" s="1117"/>
      <c r="AW209" s="1117"/>
      <c r="AX209" s="1117"/>
      <c r="AY209" s="1117"/>
      <c r="AZ209" s="1117"/>
      <c r="BA209" s="1117"/>
      <c r="BB209" s="513" t="s">
        <v>13</v>
      </c>
      <c r="BC209" s="514"/>
      <c r="BD209" s="9"/>
    </row>
    <row r="210" spans="2:56" ht="5.15" customHeight="1" x14ac:dyDescent="0.2">
      <c r="B210" s="4"/>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730"/>
      <c r="AG210" s="728"/>
      <c r="AH210" s="728"/>
      <c r="AI210" s="728"/>
      <c r="AJ210" s="728"/>
      <c r="AK210" s="728"/>
      <c r="AL210" s="728"/>
      <c r="AM210" s="728"/>
      <c r="AN210" s="728"/>
      <c r="AO210" s="728"/>
      <c r="AP210" s="728"/>
      <c r="AQ210" s="729"/>
      <c r="AR210" s="1118"/>
      <c r="AS210" s="1119"/>
      <c r="AT210" s="1119"/>
      <c r="AU210" s="1119"/>
      <c r="AV210" s="1119"/>
      <c r="AW210" s="1119"/>
      <c r="AX210" s="1119"/>
      <c r="AY210" s="1119"/>
      <c r="AZ210" s="1119"/>
      <c r="BA210" s="1119"/>
      <c r="BB210" s="515"/>
      <c r="BC210" s="516"/>
      <c r="BD210" s="9"/>
    </row>
    <row r="211" spans="2:56" ht="5.15" customHeight="1" x14ac:dyDescent="0.2">
      <c r="B211" s="4"/>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730"/>
      <c r="AG211" s="728"/>
      <c r="AH211" s="728"/>
      <c r="AI211" s="728"/>
      <c r="AJ211" s="728"/>
      <c r="AK211" s="728"/>
      <c r="AL211" s="728"/>
      <c r="AM211" s="728"/>
      <c r="AN211" s="728"/>
      <c r="AO211" s="728"/>
      <c r="AP211" s="728"/>
      <c r="AQ211" s="729"/>
      <c r="AR211" s="1118"/>
      <c r="AS211" s="1119"/>
      <c r="AT211" s="1119"/>
      <c r="AU211" s="1119"/>
      <c r="AV211" s="1119"/>
      <c r="AW211" s="1119"/>
      <c r="AX211" s="1119"/>
      <c r="AY211" s="1119"/>
      <c r="AZ211" s="1119"/>
      <c r="BA211" s="1119"/>
      <c r="BB211" s="515"/>
      <c r="BC211" s="516"/>
      <c r="BD211" s="9"/>
    </row>
    <row r="212" spans="2:56" ht="5.15" customHeight="1" x14ac:dyDescent="0.2">
      <c r="B212" s="4"/>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730"/>
      <c r="AG212" s="728"/>
      <c r="AH212" s="728"/>
      <c r="AI212" s="728"/>
      <c r="AJ212" s="728"/>
      <c r="AK212" s="728"/>
      <c r="AL212" s="728"/>
      <c r="AM212" s="728"/>
      <c r="AN212" s="728"/>
      <c r="AO212" s="728"/>
      <c r="AP212" s="728"/>
      <c r="AQ212" s="729"/>
      <c r="AR212" s="1118"/>
      <c r="AS212" s="1119"/>
      <c r="AT212" s="1119"/>
      <c r="AU212" s="1119"/>
      <c r="AV212" s="1119"/>
      <c r="AW212" s="1119"/>
      <c r="AX212" s="1119"/>
      <c r="AY212" s="1119"/>
      <c r="AZ212" s="1119"/>
      <c r="BA212" s="1119"/>
      <c r="BB212" s="515"/>
      <c r="BC212" s="516"/>
      <c r="BD212" s="9"/>
    </row>
    <row r="213" spans="2:56" ht="5.15" customHeight="1" x14ac:dyDescent="0.2">
      <c r="B213" s="4"/>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730"/>
      <c r="AG213" s="728"/>
      <c r="AH213" s="728"/>
      <c r="AI213" s="728"/>
      <c r="AJ213" s="728"/>
      <c r="AK213" s="728"/>
      <c r="AL213" s="728"/>
      <c r="AM213" s="728"/>
      <c r="AN213" s="728"/>
      <c r="AO213" s="728"/>
      <c r="AP213" s="728"/>
      <c r="AQ213" s="729"/>
      <c r="AR213" s="1118"/>
      <c r="AS213" s="1119"/>
      <c r="AT213" s="1119"/>
      <c r="AU213" s="1119"/>
      <c r="AV213" s="1119"/>
      <c r="AW213" s="1119"/>
      <c r="AX213" s="1119"/>
      <c r="AY213" s="1119"/>
      <c r="AZ213" s="1119"/>
      <c r="BA213" s="1119"/>
      <c r="BB213" s="515"/>
      <c r="BC213" s="516"/>
      <c r="BD213" s="9"/>
    </row>
    <row r="214" spans="2:56" ht="5.15" customHeight="1" x14ac:dyDescent="0.2">
      <c r="B214" s="4"/>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730"/>
      <c r="AG214" s="728"/>
      <c r="AH214" s="728"/>
      <c r="AI214" s="728"/>
      <c r="AJ214" s="728"/>
      <c r="AK214" s="728"/>
      <c r="AL214" s="728"/>
      <c r="AM214" s="728"/>
      <c r="AN214" s="728"/>
      <c r="AO214" s="728"/>
      <c r="AP214" s="728"/>
      <c r="AQ214" s="729"/>
      <c r="AR214" s="1120"/>
      <c r="AS214" s="1121"/>
      <c r="AT214" s="1121"/>
      <c r="AU214" s="1121"/>
      <c r="AV214" s="1121"/>
      <c r="AW214" s="1121"/>
      <c r="AX214" s="1121"/>
      <c r="AY214" s="1121"/>
      <c r="AZ214" s="1121"/>
      <c r="BA214" s="1121"/>
      <c r="BB214" s="517"/>
      <c r="BC214" s="518"/>
      <c r="BD214" s="9"/>
    </row>
    <row r="215" spans="2:56" ht="5.15" customHeight="1" x14ac:dyDescent="0.2">
      <c r="B215" s="4"/>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9"/>
    </row>
    <row r="216" spans="2:56" ht="5.15" customHeight="1" x14ac:dyDescent="0.2">
      <c r="B216" s="4"/>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9"/>
    </row>
    <row r="217" spans="2:56" ht="11" x14ac:dyDescent="0.2">
      <c r="B217" s="72" t="s">
        <v>119</v>
      </c>
      <c r="C217" s="5"/>
      <c r="D217" s="5"/>
      <c r="E217" s="5"/>
      <c r="F217" s="5"/>
      <c r="G217" s="5"/>
      <c r="H217" s="5"/>
      <c r="I217" s="5"/>
      <c r="J217" s="5"/>
      <c r="K217" s="5"/>
      <c r="L217" s="5"/>
      <c r="M217" s="5"/>
      <c r="N217" s="5"/>
      <c r="O217" s="5"/>
      <c r="P217" s="5"/>
      <c r="Q217" s="5"/>
      <c r="R217" s="5"/>
      <c r="S217" s="5"/>
      <c r="T217" s="5"/>
      <c r="U217" s="5"/>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9"/>
    </row>
    <row r="218" spans="2:56" ht="5.15" customHeight="1" thickBot="1" x14ac:dyDescent="0.25">
      <c r="B218" s="4"/>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9"/>
    </row>
    <row r="219" spans="2:56" ht="5.15" customHeight="1" thickTop="1" x14ac:dyDescent="0.2">
      <c r="B219" s="4"/>
      <c r="C219" s="373" t="s">
        <v>120</v>
      </c>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586"/>
      <c r="AG219" s="587" t="s">
        <v>17</v>
      </c>
      <c r="AH219" s="537"/>
      <c r="AI219" s="537"/>
      <c r="AJ219" s="537"/>
      <c r="AK219" s="588"/>
      <c r="AL219" s="1107">
        <f>IF(X175="","",X175*AR203-AR209)</f>
        <v>143041</v>
      </c>
      <c r="AM219" s="1108"/>
      <c r="AN219" s="1108"/>
      <c r="AO219" s="1108"/>
      <c r="AP219" s="1108"/>
      <c r="AQ219" s="1108"/>
      <c r="AR219" s="1108"/>
      <c r="AS219" s="1109"/>
      <c r="AT219" s="571" t="s">
        <v>13</v>
      </c>
      <c r="AU219" s="349"/>
      <c r="AV219" s="5"/>
      <c r="AW219" s="5"/>
      <c r="AX219" s="5"/>
      <c r="AY219" s="5"/>
      <c r="AZ219" s="5"/>
      <c r="BA219" s="5"/>
      <c r="BB219" s="5"/>
      <c r="BC219" s="5"/>
      <c r="BD219" s="9"/>
    </row>
    <row r="220" spans="2:56" ht="5.15" customHeight="1" x14ac:dyDescent="0.2">
      <c r="B220" s="4"/>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3"/>
      <c r="AC220" s="373"/>
      <c r="AD220" s="373"/>
      <c r="AE220" s="373"/>
      <c r="AF220" s="586"/>
      <c r="AG220" s="589"/>
      <c r="AH220" s="379"/>
      <c r="AI220" s="379"/>
      <c r="AJ220" s="379"/>
      <c r="AK220" s="380"/>
      <c r="AL220" s="1110"/>
      <c r="AM220" s="1111"/>
      <c r="AN220" s="1111"/>
      <c r="AO220" s="1111"/>
      <c r="AP220" s="1111"/>
      <c r="AQ220" s="1111"/>
      <c r="AR220" s="1111"/>
      <c r="AS220" s="1112"/>
      <c r="AT220" s="571"/>
      <c r="AU220" s="349"/>
      <c r="AV220" s="5"/>
      <c r="AW220" s="5"/>
      <c r="AX220" s="5"/>
      <c r="AY220" s="5"/>
      <c r="AZ220" s="5"/>
      <c r="BA220" s="5"/>
      <c r="BB220" s="5"/>
      <c r="BC220" s="5"/>
      <c r="BD220" s="9"/>
    </row>
    <row r="221" spans="2:56" ht="5.15" customHeight="1" x14ac:dyDescent="0.2">
      <c r="B221" s="4"/>
      <c r="C221" s="373"/>
      <c r="D221" s="373"/>
      <c r="E221" s="373"/>
      <c r="F221" s="373"/>
      <c r="G221" s="373"/>
      <c r="H221" s="373"/>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586"/>
      <c r="AG221" s="589"/>
      <c r="AH221" s="379"/>
      <c r="AI221" s="379"/>
      <c r="AJ221" s="379"/>
      <c r="AK221" s="380"/>
      <c r="AL221" s="1110"/>
      <c r="AM221" s="1111"/>
      <c r="AN221" s="1111"/>
      <c r="AO221" s="1111"/>
      <c r="AP221" s="1111"/>
      <c r="AQ221" s="1111"/>
      <c r="AR221" s="1111"/>
      <c r="AS221" s="1112"/>
      <c r="AT221" s="571"/>
      <c r="AU221" s="349"/>
      <c r="AV221" s="5"/>
      <c r="AW221" s="5"/>
      <c r="AX221" s="5"/>
      <c r="AY221" s="5"/>
      <c r="AZ221" s="5"/>
      <c r="BA221" s="5"/>
      <c r="BB221" s="5"/>
      <c r="BC221" s="5"/>
      <c r="BD221" s="9"/>
    </row>
    <row r="222" spans="2:56" ht="5.15" customHeight="1" x14ac:dyDescent="0.2">
      <c r="B222" s="4"/>
      <c r="C222" s="373"/>
      <c r="D222" s="373"/>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586"/>
      <c r="AG222" s="589"/>
      <c r="AH222" s="379"/>
      <c r="AI222" s="379"/>
      <c r="AJ222" s="379"/>
      <c r="AK222" s="380"/>
      <c r="AL222" s="1110"/>
      <c r="AM222" s="1111"/>
      <c r="AN222" s="1111"/>
      <c r="AO222" s="1111"/>
      <c r="AP222" s="1111"/>
      <c r="AQ222" s="1111"/>
      <c r="AR222" s="1111"/>
      <c r="AS222" s="1112"/>
      <c r="AT222" s="571"/>
      <c r="AU222" s="349"/>
      <c r="AV222" s="5"/>
      <c r="AW222" s="5"/>
      <c r="AX222" s="5"/>
      <c r="AY222" s="5"/>
      <c r="AZ222" s="5"/>
      <c r="BA222" s="5"/>
      <c r="BB222" s="5"/>
      <c r="BC222" s="5"/>
      <c r="BD222" s="9"/>
    </row>
    <row r="223" spans="2:56" ht="5.15" customHeight="1" x14ac:dyDescent="0.2">
      <c r="B223" s="4"/>
      <c r="C223" s="373"/>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586"/>
      <c r="AG223" s="589"/>
      <c r="AH223" s="379"/>
      <c r="AI223" s="379"/>
      <c r="AJ223" s="379"/>
      <c r="AK223" s="380"/>
      <c r="AL223" s="1110"/>
      <c r="AM223" s="1111"/>
      <c r="AN223" s="1111"/>
      <c r="AO223" s="1111"/>
      <c r="AP223" s="1111"/>
      <c r="AQ223" s="1111"/>
      <c r="AR223" s="1111"/>
      <c r="AS223" s="1112"/>
      <c r="AT223" s="571"/>
      <c r="AU223" s="349"/>
      <c r="AV223" s="5"/>
      <c r="AW223" s="5"/>
      <c r="AX223" s="5"/>
      <c r="AY223" s="5"/>
      <c r="AZ223" s="5"/>
      <c r="BA223" s="5"/>
      <c r="BB223" s="5"/>
      <c r="BC223" s="5"/>
      <c r="BD223" s="9"/>
    </row>
    <row r="224" spans="2:56" ht="5.15" customHeight="1" thickBot="1" x14ac:dyDescent="0.25">
      <c r="B224" s="4"/>
      <c r="C224" s="373"/>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586"/>
      <c r="AG224" s="590"/>
      <c r="AH224" s="591"/>
      <c r="AI224" s="591"/>
      <c r="AJ224" s="591"/>
      <c r="AK224" s="592"/>
      <c r="AL224" s="1113"/>
      <c r="AM224" s="1114"/>
      <c r="AN224" s="1114"/>
      <c r="AO224" s="1114"/>
      <c r="AP224" s="1114"/>
      <c r="AQ224" s="1114"/>
      <c r="AR224" s="1114"/>
      <c r="AS224" s="1115"/>
      <c r="AT224" s="571"/>
      <c r="AU224" s="349"/>
      <c r="AV224" s="5"/>
      <c r="AW224" s="5"/>
      <c r="AX224" s="5"/>
      <c r="AY224" s="5"/>
      <c r="AZ224" s="5"/>
      <c r="BA224" s="5"/>
      <c r="BB224" s="5"/>
      <c r="BC224" s="5"/>
      <c r="BD224" s="9"/>
    </row>
    <row r="225" spans="2:56" ht="5.15" customHeight="1" thickTop="1" x14ac:dyDescent="0.2">
      <c r="B225" s="4"/>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9"/>
    </row>
    <row r="226" spans="2:56" ht="5.15" customHeight="1" x14ac:dyDescent="0.2">
      <c r="B226" s="4"/>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9"/>
    </row>
    <row r="227" spans="2:56" ht="5.15" customHeight="1" x14ac:dyDescent="0.2">
      <c r="B227" s="4"/>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9"/>
    </row>
    <row r="228" spans="2:56" ht="5.15" customHeight="1" x14ac:dyDescent="0.2">
      <c r="B228" s="4"/>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9"/>
    </row>
    <row r="229" spans="2:56" ht="5.15" customHeight="1" x14ac:dyDescent="0.2">
      <c r="B229" s="148"/>
      <c r="C229" s="77"/>
      <c r="D229" s="600" t="s">
        <v>73</v>
      </c>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149"/>
    </row>
    <row r="230" spans="2:56" ht="5.15" customHeight="1" x14ac:dyDescent="0.2">
      <c r="B230" s="148"/>
      <c r="C230" s="78"/>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4"/>
      <c r="AL230" s="414"/>
      <c r="AM230" s="414"/>
      <c r="AN230" s="414"/>
      <c r="AO230" s="414"/>
      <c r="AP230" s="414"/>
      <c r="AQ230" s="414"/>
      <c r="AR230" s="414"/>
      <c r="AS230" s="414"/>
      <c r="AT230" s="414"/>
      <c r="AU230" s="414"/>
      <c r="AV230" s="414"/>
      <c r="AW230" s="414"/>
      <c r="AX230" s="414"/>
      <c r="AY230" s="414"/>
      <c r="AZ230" s="414"/>
      <c r="BA230" s="414"/>
      <c r="BB230" s="414"/>
      <c r="BC230" s="414"/>
      <c r="BD230" s="149"/>
    </row>
    <row r="231" spans="2:56" ht="5.15" customHeight="1" x14ac:dyDescent="0.2">
      <c r="B231" s="148"/>
      <c r="C231" s="78"/>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4"/>
      <c r="AN231" s="414"/>
      <c r="AO231" s="414"/>
      <c r="AP231" s="414"/>
      <c r="AQ231" s="414"/>
      <c r="AR231" s="414"/>
      <c r="AS231" s="414"/>
      <c r="AT231" s="414"/>
      <c r="AU231" s="414"/>
      <c r="AV231" s="414"/>
      <c r="AW231" s="414"/>
      <c r="AX231" s="414"/>
      <c r="AY231" s="414"/>
      <c r="AZ231" s="414"/>
      <c r="BA231" s="414"/>
      <c r="BB231" s="414"/>
      <c r="BC231" s="414"/>
      <c r="BD231" s="149"/>
    </row>
    <row r="232" spans="2:56" ht="5.15" customHeight="1" x14ac:dyDescent="0.2">
      <c r="B232" s="148"/>
      <c r="C232" s="78"/>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5"/>
      <c r="BB232" s="5"/>
      <c r="BC232" s="5"/>
      <c r="BD232" s="149"/>
    </row>
    <row r="233" spans="2:56" ht="5.15" customHeight="1" x14ac:dyDescent="0.2">
      <c r="B233" s="148"/>
      <c r="C233" s="78"/>
      <c r="D233" s="386" t="s">
        <v>70</v>
      </c>
      <c r="E233" s="386"/>
      <c r="F233" s="386"/>
      <c r="G233" s="386"/>
      <c r="H233" s="386"/>
      <c r="I233" s="386"/>
      <c r="J233" s="386"/>
      <c r="K233" s="386"/>
      <c r="L233" s="386"/>
      <c r="M233" s="386"/>
      <c r="N233" s="386"/>
      <c r="O233" s="386"/>
      <c r="P233" s="386"/>
      <c r="Q233" s="386"/>
      <c r="R233" s="386"/>
      <c r="S233" s="386"/>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4"/>
      <c r="AX233" s="234"/>
      <c r="AY233" s="234"/>
      <c r="AZ233" s="234"/>
      <c r="BA233" s="5"/>
      <c r="BB233" s="5"/>
      <c r="BC233" s="5"/>
      <c r="BD233" s="149"/>
    </row>
    <row r="234" spans="2:56" ht="5.15" customHeight="1" x14ac:dyDescent="0.2">
      <c r="B234" s="148"/>
      <c r="C234" s="78"/>
      <c r="D234" s="386"/>
      <c r="E234" s="386"/>
      <c r="F234" s="386"/>
      <c r="G234" s="386"/>
      <c r="H234" s="386"/>
      <c r="I234" s="386"/>
      <c r="J234" s="386"/>
      <c r="K234" s="386"/>
      <c r="L234" s="386"/>
      <c r="M234" s="386"/>
      <c r="N234" s="386"/>
      <c r="O234" s="386"/>
      <c r="P234" s="386"/>
      <c r="Q234" s="386"/>
      <c r="R234" s="386"/>
      <c r="S234" s="386"/>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5"/>
      <c r="BB234" s="5"/>
      <c r="BC234" s="5"/>
      <c r="BD234" s="149"/>
    </row>
    <row r="235" spans="2:56" ht="5.15" customHeight="1" x14ac:dyDescent="0.2">
      <c r="B235" s="148"/>
      <c r="C235" s="78"/>
      <c r="D235" s="585"/>
      <c r="E235" s="585"/>
      <c r="F235" s="585"/>
      <c r="G235" s="585"/>
      <c r="H235" s="585"/>
      <c r="I235" s="585"/>
      <c r="J235" s="585"/>
      <c r="K235" s="585"/>
      <c r="L235" s="585"/>
      <c r="M235" s="585"/>
      <c r="N235" s="585"/>
      <c r="O235" s="585"/>
      <c r="P235" s="585"/>
      <c r="Q235" s="585"/>
      <c r="R235" s="585"/>
      <c r="S235" s="585"/>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4"/>
      <c r="AX235" s="234"/>
      <c r="AY235" s="234"/>
      <c r="AZ235" s="5"/>
      <c r="BA235" s="5"/>
      <c r="BB235" s="5"/>
      <c r="BC235" s="5"/>
      <c r="BD235" s="149"/>
    </row>
    <row r="236" spans="2:56" ht="5.15" customHeight="1" x14ac:dyDescent="0.2">
      <c r="B236" s="148"/>
      <c r="C236" s="78"/>
      <c r="D236" s="375" t="s">
        <v>65</v>
      </c>
      <c r="E236" s="376"/>
      <c r="F236" s="376"/>
      <c r="G236" s="376"/>
      <c r="H236" s="376"/>
      <c r="I236" s="376"/>
      <c r="J236" s="377"/>
      <c r="K236" s="375" t="s">
        <v>66</v>
      </c>
      <c r="L236" s="376"/>
      <c r="M236" s="376"/>
      <c r="N236" s="376"/>
      <c r="O236" s="376"/>
      <c r="P236" s="376"/>
      <c r="Q236" s="377"/>
      <c r="R236" s="375" t="s">
        <v>67</v>
      </c>
      <c r="S236" s="376"/>
      <c r="T236" s="376"/>
      <c r="U236" s="376"/>
      <c r="V236" s="376"/>
      <c r="W236" s="376"/>
      <c r="X236" s="377"/>
      <c r="Y236" s="375" t="s">
        <v>68</v>
      </c>
      <c r="Z236" s="376"/>
      <c r="AA236" s="376"/>
      <c r="AB236" s="376"/>
      <c r="AC236" s="376"/>
      <c r="AD236" s="376"/>
      <c r="AE236" s="377"/>
      <c r="AF236" s="375" t="s">
        <v>69</v>
      </c>
      <c r="AG236" s="376"/>
      <c r="AH236" s="376"/>
      <c r="AI236" s="376"/>
      <c r="AJ236" s="376"/>
      <c r="AK236" s="376"/>
      <c r="AL236" s="377"/>
      <c r="AM236" s="375" t="s">
        <v>193</v>
      </c>
      <c r="AN236" s="376"/>
      <c r="AO236" s="376"/>
      <c r="AP236" s="376"/>
      <c r="AQ236" s="376"/>
      <c r="AR236" s="376"/>
      <c r="AS236" s="606"/>
      <c r="AT236" s="601" t="s">
        <v>85</v>
      </c>
      <c r="AU236" s="376"/>
      <c r="AV236" s="376"/>
      <c r="AW236" s="376"/>
      <c r="AX236" s="376"/>
      <c r="AY236" s="376"/>
      <c r="AZ236" s="377"/>
      <c r="BA236" s="5"/>
      <c r="BB236" s="5"/>
      <c r="BC236" s="5"/>
      <c r="BD236" s="149"/>
    </row>
    <row r="237" spans="2:56" ht="5.15" customHeight="1" x14ac:dyDescent="0.2">
      <c r="B237" s="148"/>
      <c r="C237" s="78"/>
      <c r="D237" s="378"/>
      <c r="E237" s="379"/>
      <c r="F237" s="379"/>
      <c r="G237" s="379"/>
      <c r="H237" s="379"/>
      <c r="I237" s="379"/>
      <c r="J237" s="380"/>
      <c r="K237" s="378"/>
      <c r="L237" s="379"/>
      <c r="M237" s="379"/>
      <c r="N237" s="379"/>
      <c r="O237" s="379"/>
      <c r="P237" s="379"/>
      <c r="Q237" s="380"/>
      <c r="R237" s="378"/>
      <c r="S237" s="379"/>
      <c r="T237" s="379"/>
      <c r="U237" s="379"/>
      <c r="V237" s="379"/>
      <c r="W237" s="379"/>
      <c r="X237" s="380"/>
      <c r="Y237" s="378"/>
      <c r="Z237" s="379"/>
      <c r="AA237" s="379"/>
      <c r="AB237" s="379"/>
      <c r="AC237" s="379"/>
      <c r="AD237" s="379"/>
      <c r="AE237" s="380"/>
      <c r="AF237" s="378"/>
      <c r="AG237" s="379"/>
      <c r="AH237" s="379"/>
      <c r="AI237" s="379"/>
      <c r="AJ237" s="379"/>
      <c r="AK237" s="379"/>
      <c r="AL237" s="380"/>
      <c r="AM237" s="378"/>
      <c r="AN237" s="379"/>
      <c r="AO237" s="379"/>
      <c r="AP237" s="379"/>
      <c r="AQ237" s="379"/>
      <c r="AR237" s="379"/>
      <c r="AS237" s="607"/>
      <c r="AT237" s="589"/>
      <c r="AU237" s="379"/>
      <c r="AV237" s="379"/>
      <c r="AW237" s="379"/>
      <c r="AX237" s="379"/>
      <c r="AY237" s="379"/>
      <c r="AZ237" s="380"/>
      <c r="BA237" s="5"/>
      <c r="BB237" s="5"/>
      <c r="BC237" s="5"/>
      <c r="BD237" s="149"/>
    </row>
    <row r="238" spans="2:56" ht="5.15" customHeight="1" x14ac:dyDescent="0.2">
      <c r="B238" s="148"/>
      <c r="C238" s="78"/>
      <c r="D238" s="381"/>
      <c r="E238" s="382"/>
      <c r="F238" s="382"/>
      <c r="G238" s="382"/>
      <c r="H238" s="382"/>
      <c r="I238" s="382"/>
      <c r="J238" s="383"/>
      <c r="K238" s="381"/>
      <c r="L238" s="382"/>
      <c r="M238" s="382"/>
      <c r="N238" s="382"/>
      <c r="O238" s="382"/>
      <c r="P238" s="382"/>
      <c r="Q238" s="383"/>
      <c r="R238" s="381"/>
      <c r="S238" s="382"/>
      <c r="T238" s="382"/>
      <c r="U238" s="382"/>
      <c r="V238" s="382"/>
      <c r="W238" s="382"/>
      <c r="X238" s="383"/>
      <c r="Y238" s="381"/>
      <c r="Z238" s="382"/>
      <c r="AA238" s="382"/>
      <c r="AB238" s="382"/>
      <c r="AC238" s="382"/>
      <c r="AD238" s="382"/>
      <c r="AE238" s="383"/>
      <c r="AF238" s="381"/>
      <c r="AG238" s="382"/>
      <c r="AH238" s="382"/>
      <c r="AI238" s="382"/>
      <c r="AJ238" s="382"/>
      <c r="AK238" s="382"/>
      <c r="AL238" s="383"/>
      <c r="AM238" s="381"/>
      <c r="AN238" s="382"/>
      <c r="AO238" s="382"/>
      <c r="AP238" s="382"/>
      <c r="AQ238" s="382"/>
      <c r="AR238" s="382"/>
      <c r="AS238" s="608"/>
      <c r="AT238" s="602"/>
      <c r="AU238" s="382"/>
      <c r="AV238" s="382"/>
      <c r="AW238" s="382"/>
      <c r="AX238" s="382"/>
      <c r="AY238" s="382"/>
      <c r="AZ238" s="383"/>
      <c r="BA238" s="5"/>
      <c r="BB238" s="5"/>
      <c r="BC238" s="5"/>
      <c r="BD238" s="149"/>
    </row>
    <row r="239" spans="2:56" ht="5.15" customHeight="1" x14ac:dyDescent="0.2">
      <c r="B239" s="148"/>
      <c r="C239" s="78"/>
      <c r="D239" s="279"/>
      <c r="E239" s="280"/>
      <c r="F239" s="280"/>
      <c r="G239" s="280"/>
      <c r="H239" s="280"/>
      <c r="I239" s="280"/>
      <c r="J239" s="603" t="s">
        <v>13</v>
      </c>
      <c r="K239" s="279"/>
      <c r="L239" s="280"/>
      <c r="M239" s="280"/>
      <c r="N239" s="280"/>
      <c r="O239" s="280"/>
      <c r="P239" s="280"/>
      <c r="Q239" s="603" t="s">
        <v>13</v>
      </c>
      <c r="R239" s="279"/>
      <c r="S239" s="280"/>
      <c r="T239" s="280"/>
      <c r="U239" s="280"/>
      <c r="V239" s="280"/>
      <c r="W239" s="280"/>
      <c r="X239" s="603" t="s">
        <v>13</v>
      </c>
      <c r="Y239" s="279"/>
      <c r="Z239" s="280"/>
      <c r="AA239" s="280"/>
      <c r="AB239" s="280"/>
      <c r="AC239" s="280"/>
      <c r="AD239" s="280"/>
      <c r="AE239" s="603" t="s">
        <v>13</v>
      </c>
      <c r="AF239" s="279"/>
      <c r="AG239" s="280"/>
      <c r="AH239" s="280"/>
      <c r="AI239" s="280"/>
      <c r="AJ239" s="280"/>
      <c r="AK239" s="280"/>
      <c r="AL239" s="603" t="s">
        <v>13</v>
      </c>
      <c r="AM239" s="272"/>
      <c r="AN239" s="273"/>
      <c r="AO239" s="273"/>
      <c r="AP239" s="273"/>
      <c r="AQ239" s="273"/>
      <c r="AR239" s="273"/>
      <c r="AS239" s="678" t="s">
        <v>13</v>
      </c>
      <c r="AT239" s="285"/>
      <c r="AU239" s="269"/>
      <c r="AV239" s="269"/>
      <c r="AW239" s="269"/>
      <c r="AX239" s="269"/>
      <c r="AY239" s="269"/>
      <c r="AZ239" s="603" t="s">
        <v>13</v>
      </c>
      <c r="BA239" s="5"/>
      <c r="BB239" s="5"/>
      <c r="BC239" s="5"/>
      <c r="BD239" s="149"/>
    </row>
    <row r="240" spans="2:56" ht="5.15" customHeight="1" x14ac:dyDescent="0.2">
      <c r="B240" s="148"/>
      <c r="C240" s="78"/>
      <c r="D240" s="281"/>
      <c r="E240" s="282"/>
      <c r="F240" s="282"/>
      <c r="G240" s="282"/>
      <c r="H240" s="282"/>
      <c r="I240" s="282"/>
      <c r="J240" s="604"/>
      <c r="K240" s="281"/>
      <c r="L240" s="282"/>
      <c r="M240" s="282"/>
      <c r="N240" s="282"/>
      <c r="O240" s="282"/>
      <c r="P240" s="282"/>
      <c r="Q240" s="604"/>
      <c r="R240" s="281"/>
      <c r="S240" s="282"/>
      <c r="T240" s="282"/>
      <c r="U240" s="282"/>
      <c r="V240" s="282"/>
      <c r="W240" s="282"/>
      <c r="X240" s="604"/>
      <c r="Y240" s="281"/>
      <c r="Z240" s="282"/>
      <c r="AA240" s="282"/>
      <c r="AB240" s="282"/>
      <c r="AC240" s="282"/>
      <c r="AD240" s="282"/>
      <c r="AE240" s="604"/>
      <c r="AF240" s="281"/>
      <c r="AG240" s="282"/>
      <c r="AH240" s="282"/>
      <c r="AI240" s="282"/>
      <c r="AJ240" s="282"/>
      <c r="AK240" s="282"/>
      <c r="AL240" s="604"/>
      <c r="AM240" s="274"/>
      <c r="AN240" s="275"/>
      <c r="AO240" s="275"/>
      <c r="AP240" s="275"/>
      <c r="AQ240" s="275"/>
      <c r="AR240" s="275"/>
      <c r="AS240" s="679"/>
      <c r="AT240" s="286"/>
      <c r="AU240" s="270"/>
      <c r="AV240" s="270"/>
      <c r="AW240" s="270"/>
      <c r="AX240" s="270"/>
      <c r="AY240" s="270"/>
      <c r="AZ240" s="604"/>
      <c r="BA240" s="5"/>
      <c r="BB240" s="5"/>
      <c r="BC240" s="5"/>
      <c r="BD240" s="149"/>
    </row>
    <row r="241" spans="2:56" ht="5.15" customHeight="1" x14ac:dyDescent="0.2">
      <c r="B241" s="148"/>
      <c r="C241" s="78"/>
      <c r="D241" s="281"/>
      <c r="E241" s="282"/>
      <c r="F241" s="282"/>
      <c r="G241" s="282"/>
      <c r="H241" s="282"/>
      <c r="I241" s="282"/>
      <c r="J241" s="604"/>
      <c r="K241" s="281"/>
      <c r="L241" s="282"/>
      <c r="M241" s="282"/>
      <c r="N241" s="282"/>
      <c r="O241" s="282"/>
      <c r="P241" s="282"/>
      <c r="Q241" s="604"/>
      <c r="R241" s="281"/>
      <c r="S241" s="282"/>
      <c r="T241" s="282"/>
      <c r="U241" s="282"/>
      <c r="V241" s="282"/>
      <c r="W241" s="282"/>
      <c r="X241" s="604"/>
      <c r="Y241" s="281"/>
      <c r="Z241" s="282"/>
      <c r="AA241" s="282"/>
      <c r="AB241" s="282"/>
      <c r="AC241" s="282"/>
      <c r="AD241" s="282"/>
      <c r="AE241" s="604"/>
      <c r="AF241" s="281"/>
      <c r="AG241" s="282"/>
      <c r="AH241" s="282"/>
      <c r="AI241" s="282"/>
      <c r="AJ241" s="282"/>
      <c r="AK241" s="282"/>
      <c r="AL241" s="604"/>
      <c r="AM241" s="274"/>
      <c r="AN241" s="275"/>
      <c r="AO241" s="275"/>
      <c r="AP241" s="275"/>
      <c r="AQ241" s="275"/>
      <c r="AR241" s="275"/>
      <c r="AS241" s="679"/>
      <c r="AT241" s="286"/>
      <c r="AU241" s="270"/>
      <c r="AV241" s="270"/>
      <c r="AW241" s="270"/>
      <c r="AX241" s="270"/>
      <c r="AY241" s="270"/>
      <c r="AZ241" s="604"/>
      <c r="BA241" s="5"/>
      <c r="BB241" s="5"/>
      <c r="BC241" s="5"/>
      <c r="BD241" s="149"/>
    </row>
    <row r="242" spans="2:56" ht="5.15" customHeight="1" x14ac:dyDescent="0.2">
      <c r="B242" s="148"/>
      <c r="C242" s="78"/>
      <c r="D242" s="281"/>
      <c r="E242" s="282"/>
      <c r="F242" s="282"/>
      <c r="G242" s="282"/>
      <c r="H242" s="282"/>
      <c r="I242" s="282"/>
      <c r="J242" s="604"/>
      <c r="K242" s="281"/>
      <c r="L242" s="282"/>
      <c r="M242" s="282"/>
      <c r="N242" s="282"/>
      <c r="O242" s="282"/>
      <c r="P242" s="282"/>
      <c r="Q242" s="604"/>
      <c r="R242" s="281"/>
      <c r="S242" s="282"/>
      <c r="T242" s="282"/>
      <c r="U242" s="282"/>
      <c r="V242" s="282"/>
      <c r="W242" s="282"/>
      <c r="X242" s="604"/>
      <c r="Y242" s="281"/>
      <c r="Z242" s="282"/>
      <c r="AA242" s="282"/>
      <c r="AB242" s="282"/>
      <c r="AC242" s="282"/>
      <c r="AD242" s="282"/>
      <c r="AE242" s="604"/>
      <c r="AF242" s="281"/>
      <c r="AG242" s="282"/>
      <c r="AH242" s="282"/>
      <c r="AI242" s="282"/>
      <c r="AJ242" s="282"/>
      <c r="AK242" s="282"/>
      <c r="AL242" s="604"/>
      <c r="AM242" s="274"/>
      <c r="AN242" s="275"/>
      <c r="AO242" s="275"/>
      <c r="AP242" s="275"/>
      <c r="AQ242" s="275"/>
      <c r="AR242" s="275"/>
      <c r="AS242" s="679"/>
      <c r="AT242" s="286"/>
      <c r="AU242" s="270"/>
      <c r="AV242" s="270"/>
      <c r="AW242" s="270"/>
      <c r="AX242" s="270"/>
      <c r="AY242" s="270"/>
      <c r="AZ242" s="604"/>
      <c r="BA242" s="5"/>
      <c r="BB242" s="5"/>
      <c r="BC242" s="5"/>
      <c r="BD242" s="149"/>
    </row>
    <row r="243" spans="2:56" ht="5.15" customHeight="1" x14ac:dyDescent="0.2">
      <c r="B243" s="148"/>
      <c r="C243" s="78"/>
      <c r="D243" s="281"/>
      <c r="E243" s="282"/>
      <c r="F243" s="282"/>
      <c r="G243" s="282"/>
      <c r="H243" s="282"/>
      <c r="I243" s="282"/>
      <c r="J243" s="604"/>
      <c r="K243" s="281"/>
      <c r="L243" s="282"/>
      <c r="M243" s="282"/>
      <c r="N243" s="282"/>
      <c r="O243" s="282"/>
      <c r="P243" s="282"/>
      <c r="Q243" s="604"/>
      <c r="R243" s="281"/>
      <c r="S243" s="282"/>
      <c r="T243" s="282"/>
      <c r="U243" s="282"/>
      <c r="V243" s="282"/>
      <c r="W243" s="282"/>
      <c r="X243" s="604"/>
      <c r="Y243" s="281"/>
      <c r="Z243" s="282"/>
      <c r="AA243" s="282"/>
      <c r="AB243" s="282"/>
      <c r="AC243" s="282"/>
      <c r="AD243" s="282"/>
      <c r="AE243" s="604"/>
      <c r="AF243" s="281"/>
      <c r="AG243" s="282"/>
      <c r="AH243" s="282"/>
      <c r="AI243" s="282"/>
      <c r="AJ243" s="282"/>
      <c r="AK243" s="282"/>
      <c r="AL243" s="604"/>
      <c r="AM243" s="274"/>
      <c r="AN243" s="275"/>
      <c r="AO243" s="275"/>
      <c r="AP243" s="275"/>
      <c r="AQ243" s="275"/>
      <c r="AR243" s="275"/>
      <c r="AS243" s="679"/>
      <c r="AT243" s="286"/>
      <c r="AU243" s="270"/>
      <c r="AV243" s="270"/>
      <c r="AW243" s="270"/>
      <c r="AX243" s="270"/>
      <c r="AY243" s="270"/>
      <c r="AZ243" s="604"/>
      <c r="BA243" s="5"/>
      <c r="BB243" s="5"/>
      <c r="BC243" s="5"/>
      <c r="BD243" s="149"/>
    </row>
    <row r="244" spans="2:56" ht="5.15" customHeight="1" x14ac:dyDescent="0.2">
      <c r="B244" s="148"/>
      <c r="C244" s="78"/>
      <c r="D244" s="283"/>
      <c r="E244" s="284"/>
      <c r="F244" s="284"/>
      <c r="G244" s="284"/>
      <c r="H244" s="284"/>
      <c r="I244" s="284"/>
      <c r="J244" s="605"/>
      <c r="K244" s="283"/>
      <c r="L244" s="284"/>
      <c r="M244" s="284"/>
      <c r="N244" s="284"/>
      <c r="O244" s="284"/>
      <c r="P244" s="284"/>
      <c r="Q244" s="605"/>
      <c r="R244" s="283"/>
      <c r="S244" s="284"/>
      <c r="T244" s="284"/>
      <c r="U244" s="284"/>
      <c r="V244" s="284"/>
      <c r="W244" s="284"/>
      <c r="X244" s="605"/>
      <c r="Y244" s="283"/>
      <c r="Z244" s="284"/>
      <c r="AA244" s="284"/>
      <c r="AB244" s="284"/>
      <c r="AC244" s="284"/>
      <c r="AD244" s="284"/>
      <c r="AE244" s="605"/>
      <c r="AF244" s="283"/>
      <c r="AG244" s="284"/>
      <c r="AH244" s="284"/>
      <c r="AI244" s="284"/>
      <c r="AJ244" s="284"/>
      <c r="AK244" s="284"/>
      <c r="AL244" s="605"/>
      <c r="AM244" s="276"/>
      <c r="AN244" s="277"/>
      <c r="AO244" s="277"/>
      <c r="AP244" s="277"/>
      <c r="AQ244" s="277"/>
      <c r="AR244" s="277"/>
      <c r="AS244" s="680"/>
      <c r="AT244" s="287"/>
      <c r="AU244" s="271"/>
      <c r="AV244" s="271"/>
      <c r="AW244" s="271"/>
      <c r="AX244" s="271"/>
      <c r="AY244" s="271"/>
      <c r="AZ244" s="605"/>
      <c r="BA244" s="5"/>
      <c r="BB244" s="5"/>
      <c r="BC244" s="5"/>
      <c r="BD244" s="149"/>
    </row>
    <row r="245" spans="2:56" ht="5.15" customHeight="1" x14ac:dyDescent="0.2">
      <c r="B245" s="148"/>
      <c r="C245" s="78"/>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5"/>
      <c r="BB245" s="5"/>
      <c r="BC245" s="5"/>
      <c r="BD245" s="149"/>
    </row>
    <row r="246" spans="2:56" ht="5.15" customHeight="1" x14ac:dyDescent="0.2">
      <c r="B246" s="148"/>
      <c r="C246" s="78"/>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4"/>
      <c r="AX246" s="234"/>
      <c r="AY246" s="234"/>
      <c r="AZ246" s="234"/>
      <c r="BA246" s="5"/>
      <c r="BB246" s="5"/>
      <c r="BC246" s="5"/>
      <c r="BD246" s="149"/>
    </row>
    <row r="247" spans="2:56" ht="5.15" customHeight="1" thickBot="1" x14ac:dyDescent="0.25">
      <c r="B247" s="148"/>
      <c r="C247" s="78"/>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149"/>
    </row>
    <row r="248" spans="2:56" ht="5.15" customHeight="1" thickTop="1" x14ac:dyDescent="0.2">
      <c r="B248" s="148"/>
      <c r="C248" s="78"/>
      <c r="D248" s="557" t="s">
        <v>26</v>
      </c>
      <c r="E248" s="558"/>
      <c r="F248" s="558"/>
      <c r="G248" s="558"/>
      <c r="H248" s="558"/>
      <c r="I248" s="558"/>
      <c r="J248" s="562"/>
      <c r="K248" s="563"/>
      <c r="L248" s="563"/>
      <c r="M248" s="563"/>
      <c r="N248" s="563"/>
      <c r="O248" s="563"/>
      <c r="P248" s="563"/>
      <c r="Q248" s="564"/>
      <c r="R248" s="571" t="s">
        <v>13</v>
      </c>
      <c r="S248" s="349"/>
      <c r="T248" s="572" t="s">
        <v>86</v>
      </c>
      <c r="U248" s="572"/>
      <c r="V248" s="572"/>
      <c r="W248" s="572"/>
      <c r="X248" s="572"/>
      <c r="Y248" s="572"/>
      <c r="Z248" s="572"/>
      <c r="AA248" s="572"/>
      <c r="AB248" s="572"/>
      <c r="AC248" s="573"/>
      <c r="AD248" s="574" t="s">
        <v>71</v>
      </c>
      <c r="AE248" s="575"/>
      <c r="AF248" s="575"/>
      <c r="AG248" s="575"/>
      <c r="AH248" s="575"/>
      <c r="AI248" s="575"/>
      <c r="AJ248" s="578"/>
      <c r="AK248" s="579"/>
      <c r="AL248" s="579"/>
      <c r="AM248" s="579"/>
      <c r="AN248" s="579"/>
      <c r="AO248" s="579"/>
      <c r="AP248" s="579"/>
      <c r="AQ248" s="580"/>
      <c r="AR248" s="349" t="s">
        <v>13</v>
      </c>
      <c r="AS248" s="349"/>
      <c r="AT248" s="240"/>
      <c r="AU248" s="240"/>
      <c r="AV248" s="240"/>
      <c r="AW248" s="240"/>
      <c r="AX248" s="240"/>
      <c r="AY248" s="240"/>
      <c r="AZ248" s="240"/>
      <c r="BA248" s="240"/>
      <c r="BB248" s="247"/>
      <c r="BC248" s="238"/>
      <c r="BD248" s="149"/>
    </row>
    <row r="249" spans="2:56" ht="5.15" customHeight="1" x14ac:dyDescent="0.2">
      <c r="B249" s="148"/>
      <c r="C249" s="78"/>
      <c r="D249" s="559"/>
      <c r="E249" s="543"/>
      <c r="F249" s="543"/>
      <c r="G249" s="543"/>
      <c r="H249" s="543"/>
      <c r="I249" s="543"/>
      <c r="J249" s="565"/>
      <c r="K249" s="566"/>
      <c r="L249" s="566"/>
      <c r="M249" s="566"/>
      <c r="N249" s="566"/>
      <c r="O249" s="566"/>
      <c r="P249" s="566"/>
      <c r="Q249" s="567"/>
      <c r="R249" s="571"/>
      <c r="S249" s="349"/>
      <c r="T249" s="572"/>
      <c r="U249" s="572"/>
      <c r="V249" s="572"/>
      <c r="W249" s="572"/>
      <c r="X249" s="572"/>
      <c r="Y249" s="572"/>
      <c r="Z249" s="572"/>
      <c r="AA249" s="572"/>
      <c r="AB249" s="572"/>
      <c r="AC249" s="573"/>
      <c r="AD249" s="576"/>
      <c r="AE249" s="379"/>
      <c r="AF249" s="379"/>
      <c r="AG249" s="379"/>
      <c r="AH249" s="379"/>
      <c r="AI249" s="379"/>
      <c r="AJ249" s="565"/>
      <c r="AK249" s="566"/>
      <c r="AL249" s="566"/>
      <c r="AM249" s="566"/>
      <c r="AN249" s="566"/>
      <c r="AO249" s="566"/>
      <c r="AP249" s="566"/>
      <c r="AQ249" s="581"/>
      <c r="AR249" s="349"/>
      <c r="AS249" s="349"/>
      <c r="AT249" s="240"/>
      <c r="AU249" s="240"/>
      <c r="AV249" s="240"/>
      <c r="AW249" s="240"/>
      <c r="AX249" s="240"/>
      <c r="AY249" s="240"/>
      <c r="AZ249" s="240"/>
      <c r="BA249" s="240"/>
      <c r="BB249" s="247"/>
      <c r="BC249" s="238"/>
      <c r="BD249" s="149"/>
    </row>
    <row r="250" spans="2:56" ht="5.15" customHeight="1" x14ac:dyDescent="0.2">
      <c r="B250" s="148"/>
      <c r="C250" s="78"/>
      <c r="D250" s="559"/>
      <c r="E250" s="543"/>
      <c r="F250" s="543"/>
      <c r="G250" s="543"/>
      <c r="H250" s="543"/>
      <c r="I250" s="543"/>
      <c r="J250" s="565"/>
      <c r="K250" s="566"/>
      <c r="L250" s="566"/>
      <c r="M250" s="566"/>
      <c r="N250" s="566"/>
      <c r="O250" s="566"/>
      <c r="P250" s="566"/>
      <c r="Q250" s="567"/>
      <c r="R250" s="571"/>
      <c r="S250" s="349"/>
      <c r="T250" s="572"/>
      <c r="U250" s="572"/>
      <c r="V250" s="572"/>
      <c r="W250" s="572"/>
      <c r="X250" s="572"/>
      <c r="Y250" s="572"/>
      <c r="Z250" s="572"/>
      <c r="AA250" s="572"/>
      <c r="AB250" s="572"/>
      <c r="AC250" s="573"/>
      <c r="AD250" s="576"/>
      <c r="AE250" s="379"/>
      <c r="AF250" s="379"/>
      <c r="AG250" s="379"/>
      <c r="AH250" s="379"/>
      <c r="AI250" s="379"/>
      <c r="AJ250" s="565"/>
      <c r="AK250" s="566"/>
      <c r="AL250" s="566"/>
      <c r="AM250" s="566"/>
      <c r="AN250" s="566"/>
      <c r="AO250" s="566"/>
      <c r="AP250" s="566"/>
      <c r="AQ250" s="581"/>
      <c r="AR250" s="349"/>
      <c r="AS250" s="349"/>
      <c r="AT250" s="240"/>
      <c r="AU250" s="240"/>
      <c r="AV250" s="240"/>
      <c r="AW250" s="240"/>
      <c r="AX250" s="240"/>
      <c r="AY250" s="240"/>
      <c r="AZ250" s="240"/>
      <c r="BA250" s="240"/>
      <c r="BB250" s="247"/>
      <c r="BC250" s="238"/>
      <c r="BD250" s="149"/>
    </row>
    <row r="251" spans="2:56" ht="5.15" customHeight="1" x14ac:dyDescent="0.2">
      <c r="B251" s="148"/>
      <c r="C251" s="78"/>
      <c r="D251" s="559"/>
      <c r="E251" s="543"/>
      <c r="F251" s="543"/>
      <c r="G251" s="543"/>
      <c r="H251" s="543"/>
      <c r="I251" s="543"/>
      <c r="J251" s="565"/>
      <c r="K251" s="566"/>
      <c r="L251" s="566"/>
      <c r="M251" s="566"/>
      <c r="N251" s="566"/>
      <c r="O251" s="566"/>
      <c r="P251" s="566"/>
      <c r="Q251" s="567"/>
      <c r="R251" s="571"/>
      <c r="S251" s="349"/>
      <c r="T251" s="572"/>
      <c r="U251" s="572"/>
      <c r="V251" s="572"/>
      <c r="W251" s="572"/>
      <c r="X251" s="572"/>
      <c r="Y251" s="572"/>
      <c r="Z251" s="572"/>
      <c r="AA251" s="572"/>
      <c r="AB251" s="572"/>
      <c r="AC251" s="573"/>
      <c r="AD251" s="576"/>
      <c r="AE251" s="379"/>
      <c r="AF251" s="379"/>
      <c r="AG251" s="379"/>
      <c r="AH251" s="379"/>
      <c r="AI251" s="379"/>
      <c r="AJ251" s="565"/>
      <c r="AK251" s="566"/>
      <c r="AL251" s="566"/>
      <c r="AM251" s="566"/>
      <c r="AN251" s="566"/>
      <c r="AO251" s="566"/>
      <c r="AP251" s="566"/>
      <c r="AQ251" s="581"/>
      <c r="AR251" s="349"/>
      <c r="AS251" s="349"/>
      <c r="AT251" s="240"/>
      <c r="AU251" s="240"/>
      <c r="AV251" s="240"/>
      <c r="AW251" s="240"/>
      <c r="AX251" s="240"/>
      <c r="AY251" s="240"/>
      <c r="AZ251" s="240"/>
      <c r="BA251" s="240"/>
      <c r="BB251" s="247"/>
      <c r="BC251" s="238"/>
      <c r="BD251" s="149"/>
    </row>
    <row r="252" spans="2:56" ht="5.15" customHeight="1" x14ac:dyDescent="0.2">
      <c r="B252" s="148"/>
      <c r="C252" s="78"/>
      <c r="D252" s="559"/>
      <c r="E252" s="543"/>
      <c r="F252" s="543"/>
      <c r="G252" s="543"/>
      <c r="H252" s="543"/>
      <c r="I252" s="543"/>
      <c r="J252" s="565"/>
      <c r="K252" s="566"/>
      <c r="L252" s="566"/>
      <c r="M252" s="566"/>
      <c r="N252" s="566"/>
      <c r="O252" s="566"/>
      <c r="P252" s="566"/>
      <c r="Q252" s="567"/>
      <c r="R252" s="571"/>
      <c r="S252" s="349"/>
      <c r="T252" s="572"/>
      <c r="U252" s="572"/>
      <c r="V252" s="572"/>
      <c r="W252" s="572"/>
      <c r="X252" s="572"/>
      <c r="Y252" s="572"/>
      <c r="Z252" s="572"/>
      <c r="AA252" s="572"/>
      <c r="AB252" s="572"/>
      <c r="AC252" s="573"/>
      <c r="AD252" s="576"/>
      <c r="AE252" s="379"/>
      <c r="AF252" s="379"/>
      <c r="AG252" s="379"/>
      <c r="AH252" s="379"/>
      <c r="AI252" s="379"/>
      <c r="AJ252" s="565"/>
      <c r="AK252" s="566"/>
      <c r="AL252" s="566"/>
      <c r="AM252" s="566"/>
      <c r="AN252" s="566"/>
      <c r="AO252" s="566"/>
      <c r="AP252" s="566"/>
      <c r="AQ252" s="581"/>
      <c r="AR252" s="349"/>
      <c r="AS252" s="349"/>
      <c r="AT252" s="240"/>
      <c r="AU252" s="240"/>
      <c r="AV252" s="240"/>
      <c r="AW252" s="240"/>
      <c r="AX252" s="240"/>
      <c r="AY252" s="240"/>
      <c r="AZ252" s="240"/>
      <c r="BA252" s="240"/>
      <c r="BB252" s="247"/>
      <c r="BC252" s="238"/>
      <c r="BD252" s="149"/>
    </row>
    <row r="253" spans="2:56" ht="5.15" customHeight="1" thickBot="1" x14ac:dyDescent="0.25">
      <c r="B253" s="148"/>
      <c r="C253" s="78"/>
      <c r="D253" s="560"/>
      <c r="E253" s="561"/>
      <c r="F253" s="561"/>
      <c r="G253" s="561"/>
      <c r="H253" s="561"/>
      <c r="I253" s="561"/>
      <c r="J253" s="568"/>
      <c r="K253" s="569"/>
      <c r="L253" s="569"/>
      <c r="M253" s="569"/>
      <c r="N253" s="569"/>
      <c r="O253" s="569"/>
      <c r="P253" s="569"/>
      <c r="Q253" s="570"/>
      <c r="R253" s="571"/>
      <c r="S253" s="349"/>
      <c r="T253" s="572"/>
      <c r="U253" s="572"/>
      <c r="V253" s="572"/>
      <c r="W253" s="572"/>
      <c r="X253" s="572"/>
      <c r="Y253" s="572"/>
      <c r="Z253" s="572"/>
      <c r="AA253" s="572"/>
      <c r="AB253" s="572"/>
      <c r="AC253" s="573"/>
      <c r="AD253" s="577"/>
      <c r="AE253" s="538"/>
      <c r="AF253" s="538"/>
      <c r="AG253" s="538"/>
      <c r="AH253" s="538"/>
      <c r="AI253" s="538"/>
      <c r="AJ253" s="582"/>
      <c r="AK253" s="583"/>
      <c r="AL253" s="583"/>
      <c r="AM253" s="583"/>
      <c r="AN253" s="583"/>
      <c r="AO253" s="583"/>
      <c r="AP253" s="583"/>
      <c r="AQ253" s="584"/>
      <c r="AR253" s="349"/>
      <c r="AS253" s="349"/>
      <c r="AT253" s="240"/>
      <c r="AU253" s="240"/>
      <c r="AV253" s="240"/>
      <c r="AW253" s="240"/>
      <c r="AX253" s="240"/>
      <c r="AY253" s="240"/>
      <c r="AZ253" s="240"/>
      <c r="BA253" s="240"/>
      <c r="BB253" s="247"/>
      <c r="BC253" s="238"/>
      <c r="BD253" s="149"/>
    </row>
    <row r="254" spans="2:56" ht="5.15" customHeight="1" thickTop="1" x14ac:dyDescent="0.2">
      <c r="B254" s="148"/>
      <c r="C254" s="80"/>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149"/>
    </row>
    <row r="255" spans="2:56" ht="5.15" customHeight="1" x14ac:dyDescent="0.2">
      <c r="B255" s="4"/>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9"/>
    </row>
    <row r="256" spans="2:56" ht="5.15" customHeight="1" x14ac:dyDescent="0.2">
      <c r="B256" s="6"/>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10"/>
    </row>
    <row r="257" spans="2:56" ht="5.15" customHeight="1" x14ac:dyDescent="0.2">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row>
    <row r="258" spans="2:56" ht="11.25" customHeight="1" x14ac:dyDescent="0.2">
      <c r="B258" s="64" t="s">
        <v>132</v>
      </c>
    </row>
    <row r="259" spans="2:56" s="62" customFormat="1" ht="11.25" customHeight="1" x14ac:dyDescent="0.2">
      <c r="B259" s="341" t="s">
        <v>199</v>
      </c>
      <c r="C259" s="341"/>
      <c r="D259" s="341"/>
      <c r="E259" s="341"/>
      <c r="F259" s="341"/>
      <c r="G259" s="341"/>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row>
    <row r="260" spans="2:56" s="62" customFormat="1" ht="11.25" customHeight="1" x14ac:dyDescent="0.2">
      <c r="B260" s="184" t="s">
        <v>196</v>
      </c>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row>
    <row r="261" spans="2:56" s="62" customFormat="1" ht="11.25" customHeight="1" x14ac:dyDescent="0.2">
      <c r="B261" s="184" t="s">
        <v>221</v>
      </c>
      <c r="C261" s="341"/>
      <c r="D261" s="341"/>
      <c r="E261" s="341"/>
      <c r="F261" s="341"/>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row>
  </sheetData>
  <sheetProtection selectLockedCells="1" selectUnlockedCells="1"/>
  <mergeCells count="406">
    <mergeCell ref="B3:I6"/>
    <mergeCell ref="J3:O6"/>
    <mergeCell ref="C8:E8"/>
    <mergeCell ref="F8:H8"/>
    <mergeCell ref="I8:J8"/>
    <mergeCell ref="K8:M8"/>
    <mergeCell ref="N8:O8"/>
    <mergeCell ref="S10:T14"/>
    <mergeCell ref="P3:BD6"/>
    <mergeCell ref="AK7:BD8"/>
    <mergeCell ref="AB9:AH13"/>
    <mergeCell ref="AJ9:BC14"/>
    <mergeCell ref="AB14:AH22"/>
    <mergeCell ref="AJ15:AM19"/>
    <mergeCell ref="AN15:BC19"/>
    <mergeCell ref="C10:E14"/>
    <mergeCell ref="F10:H14"/>
    <mergeCell ref="I10:J14"/>
    <mergeCell ref="K10:M14"/>
    <mergeCell ref="N10:O14"/>
    <mergeCell ref="P10:R14"/>
    <mergeCell ref="AS20:AS22"/>
    <mergeCell ref="AT20:AW22"/>
    <mergeCell ref="AX20:AX22"/>
    <mergeCell ref="AY20:BB22"/>
    <mergeCell ref="BC20:BC22"/>
    <mergeCell ref="C24:H26"/>
    <mergeCell ref="I24:L29"/>
    <mergeCell ref="M24:AA29"/>
    <mergeCell ref="AE24:AO29"/>
    <mergeCell ref="AP24:AW29"/>
    <mergeCell ref="C20:H22"/>
    <mergeCell ref="K20:M22"/>
    <mergeCell ref="O20:Y22"/>
    <mergeCell ref="AJ20:AM22"/>
    <mergeCell ref="AN20:AN22"/>
    <mergeCell ref="AO20:AR22"/>
    <mergeCell ref="Z38:Z41"/>
    <mergeCell ref="AA38:AC41"/>
    <mergeCell ref="AX24:AY29"/>
    <mergeCell ref="C27:H29"/>
    <mergeCell ref="C30:H35"/>
    <mergeCell ref="I30:AA35"/>
    <mergeCell ref="AE30:AR32"/>
    <mergeCell ref="AS30:AW35"/>
    <mergeCell ref="AX30:AY35"/>
    <mergeCell ref="AE33:AR35"/>
    <mergeCell ref="BB38:BB41"/>
    <mergeCell ref="C42:S45"/>
    <mergeCell ref="T42:AC45"/>
    <mergeCell ref="AD42:AE45"/>
    <mergeCell ref="AF42:AO45"/>
    <mergeCell ref="AP42:AQ45"/>
    <mergeCell ref="AR42:BA45"/>
    <mergeCell ref="BB42:BC45"/>
    <mergeCell ref="AP38:AP41"/>
    <mergeCell ref="AR38:AS41"/>
    <mergeCell ref="AT38:AV41"/>
    <mergeCell ref="AW38:AW41"/>
    <mergeCell ref="AX38:AX41"/>
    <mergeCell ref="AY38:BA41"/>
    <mergeCell ref="AD38:AD41"/>
    <mergeCell ref="AF38:AG41"/>
    <mergeCell ref="AH38:AJ41"/>
    <mergeCell ref="AK38:AK41"/>
    <mergeCell ref="AL38:AL41"/>
    <mergeCell ref="AM38:AO41"/>
    <mergeCell ref="C38:S41"/>
    <mergeCell ref="T38:U41"/>
    <mergeCell ref="V38:X41"/>
    <mergeCell ref="Y38:Y41"/>
    <mergeCell ref="BF42:CV45"/>
    <mergeCell ref="C46:S49"/>
    <mergeCell ref="T46:U49"/>
    <mergeCell ref="V46:AC49"/>
    <mergeCell ref="AD46:AE49"/>
    <mergeCell ref="AF46:AG49"/>
    <mergeCell ref="AH46:AO49"/>
    <mergeCell ref="AP46:AQ49"/>
    <mergeCell ref="AR46:AS49"/>
    <mergeCell ref="AT46:BA49"/>
    <mergeCell ref="BB46:BC49"/>
    <mergeCell ref="C50:S52"/>
    <mergeCell ref="T50:AE52"/>
    <mergeCell ref="AF50:AQ52"/>
    <mergeCell ref="AR50:BC52"/>
    <mergeCell ref="C53:M55"/>
    <mergeCell ref="N53:S55"/>
    <mergeCell ref="T53:AE55"/>
    <mergeCell ref="AF53:AQ55"/>
    <mergeCell ref="AR53:BC55"/>
    <mergeCell ref="AQ56:AQ58"/>
    <mergeCell ref="AR56:BB58"/>
    <mergeCell ref="BC56:BC58"/>
    <mergeCell ref="C59:M61"/>
    <mergeCell ref="N59:R61"/>
    <mergeCell ref="S59:S61"/>
    <mergeCell ref="T59:AD61"/>
    <mergeCell ref="AE59:AE61"/>
    <mergeCell ref="AF59:AP61"/>
    <mergeCell ref="AQ59:AQ61"/>
    <mergeCell ref="C56:M58"/>
    <mergeCell ref="N56:R58"/>
    <mergeCell ref="S56:S58"/>
    <mergeCell ref="T56:AD58"/>
    <mergeCell ref="AE56:AE58"/>
    <mergeCell ref="AF56:AP58"/>
    <mergeCell ref="AR59:BB61"/>
    <mergeCell ref="BC59:BC61"/>
    <mergeCell ref="C62:M64"/>
    <mergeCell ref="N62:R64"/>
    <mergeCell ref="S62:S64"/>
    <mergeCell ref="T62:AD64"/>
    <mergeCell ref="AE62:AE64"/>
    <mergeCell ref="AF62:AP64"/>
    <mergeCell ref="AQ62:AQ64"/>
    <mergeCell ref="AR62:BB64"/>
    <mergeCell ref="BC62:BC64"/>
    <mergeCell ref="C65:M67"/>
    <mergeCell ref="N65:R67"/>
    <mergeCell ref="S65:S67"/>
    <mergeCell ref="T65:AD67"/>
    <mergeCell ref="AE65:AE67"/>
    <mergeCell ref="AF65:AP67"/>
    <mergeCell ref="AQ65:AQ67"/>
    <mergeCell ref="AR65:BB67"/>
    <mergeCell ref="BC65:BC67"/>
    <mergeCell ref="AQ68:AQ70"/>
    <mergeCell ref="AR68:BB70"/>
    <mergeCell ref="BC68:BC70"/>
    <mergeCell ref="C71:S73"/>
    <mergeCell ref="T71:AD73"/>
    <mergeCell ref="AE71:AE73"/>
    <mergeCell ref="AF71:AP73"/>
    <mergeCell ref="AQ71:AQ73"/>
    <mergeCell ref="AR71:BB73"/>
    <mergeCell ref="BC71:BC73"/>
    <mergeCell ref="C68:M70"/>
    <mergeCell ref="N68:R70"/>
    <mergeCell ref="S68:S70"/>
    <mergeCell ref="T68:AD70"/>
    <mergeCell ref="AE68:AE70"/>
    <mergeCell ref="AF68:AP70"/>
    <mergeCell ref="C74:S76"/>
    <mergeCell ref="T74:AE77"/>
    <mergeCell ref="AF74:AQ77"/>
    <mergeCell ref="AR74:BC77"/>
    <mergeCell ref="C77:M79"/>
    <mergeCell ref="N77:S79"/>
    <mergeCell ref="V78:X79"/>
    <mergeCell ref="Y78:AE79"/>
    <mergeCell ref="AH78:AJ79"/>
    <mergeCell ref="AK78:AQ79"/>
    <mergeCell ref="AT78:AV79"/>
    <mergeCell ref="AW78:BC79"/>
    <mergeCell ref="C80:M82"/>
    <mergeCell ref="N80:R82"/>
    <mergeCell ref="S80:S82"/>
    <mergeCell ref="T80:U82"/>
    <mergeCell ref="V80:X82"/>
    <mergeCell ref="Y80:Y82"/>
    <mergeCell ref="Z80:AD82"/>
    <mergeCell ref="AE80:AE82"/>
    <mergeCell ref="AT80:AV82"/>
    <mergeCell ref="AW80:AW82"/>
    <mergeCell ref="AX80:BB82"/>
    <mergeCell ref="BC80:BC82"/>
    <mergeCell ref="C83:M85"/>
    <mergeCell ref="N83:R85"/>
    <mergeCell ref="S83:S85"/>
    <mergeCell ref="T83:U85"/>
    <mergeCell ref="V83:X85"/>
    <mergeCell ref="Y83:Y85"/>
    <mergeCell ref="AF80:AG82"/>
    <mergeCell ref="AH80:AJ82"/>
    <mergeCell ref="AK80:AK82"/>
    <mergeCell ref="AL80:AP82"/>
    <mergeCell ref="AQ80:AQ82"/>
    <mergeCell ref="AR80:AS82"/>
    <mergeCell ref="AW83:AW85"/>
    <mergeCell ref="AX83:BB85"/>
    <mergeCell ref="BC83:BC85"/>
    <mergeCell ref="Z83:AD85"/>
    <mergeCell ref="AE83:AE85"/>
    <mergeCell ref="AF83:AG85"/>
    <mergeCell ref="AH83:AJ85"/>
    <mergeCell ref="AK83:AK85"/>
    <mergeCell ref="AL83:AP85"/>
    <mergeCell ref="C86:M88"/>
    <mergeCell ref="N86:R88"/>
    <mergeCell ref="S86:S88"/>
    <mergeCell ref="T86:U88"/>
    <mergeCell ref="V86:X88"/>
    <mergeCell ref="Y86:Y88"/>
    <mergeCell ref="AQ83:AQ85"/>
    <mergeCell ref="AR83:AS85"/>
    <mergeCell ref="AT83:AV85"/>
    <mergeCell ref="AQ86:AQ88"/>
    <mergeCell ref="AR86:AS88"/>
    <mergeCell ref="AT86:AV88"/>
    <mergeCell ref="AW86:AW88"/>
    <mergeCell ref="AX86:BB88"/>
    <mergeCell ref="BC86:BC88"/>
    <mergeCell ref="Z86:AD88"/>
    <mergeCell ref="AE86:AE88"/>
    <mergeCell ref="AF86:AG88"/>
    <mergeCell ref="AH86:AJ88"/>
    <mergeCell ref="AK86:AK88"/>
    <mergeCell ref="AL86:AP88"/>
    <mergeCell ref="C89:M91"/>
    <mergeCell ref="N89:R91"/>
    <mergeCell ref="S89:S91"/>
    <mergeCell ref="T89:U91"/>
    <mergeCell ref="V89:X91"/>
    <mergeCell ref="Y89:Y91"/>
    <mergeCell ref="AQ89:AQ91"/>
    <mergeCell ref="AR89:AS91"/>
    <mergeCell ref="AT89:AV91"/>
    <mergeCell ref="AW89:AW91"/>
    <mergeCell ref="AX89:BB91"/>
    <mergeCell ref="BC89:BC91"/>
    <mergeCell ref="Z89:AD91"/>
    <mergeCell ref="AE89:AE91"/>
    <mergeCell ref="AF89:AG91"/>
    <mergeCell ref="AH89:AJ91"/>
    <mergeCell ref="AK89:AK91"/>
    <mergeCell ref="AL89:AP91"/>
    <mergeCell ref="AW92:AW94"/>
    <mergeCell ref="AX92:BB94"/>
    <mergeCell ref="BC92:BC94"/>
    <mergeCell ref="Z92:AD94"/>
    <mergeCell ref="AE92:AE94"/>
    <mergeCell ref="AF92:AG94"/>
    <mergeCell ref="AH92:AJ94"/>
    <mergeCell ref="AK92:AK94"/>
    <mergeCell ref="AL92:AP94"/>
    <mergeCell ref="C95:M97"/>
    <mergeCell ref="N95:R97"/>
    <mergeCell ref="S95:S97"/>
    <mergeCell ref="T95:U97"/>
    <mergeCell ref="V95:X97"/>
    <mergeCell ref="Y95:Y97"/>
    <mergeCell ref="AQ92:AQ94"/>
    <mergeCell ref="AR92:AS94"/>
    <mergeCell ref="AT92:AV94"/>
    <mergeCell ref="C92:M94"/>
    <mergeCell ref="N92:R94"/>
    <mergeCell ref="S92:S94"/>
    <mergeCell ref="T92:U94"/>
    <mergeCell ref="V92:X94"/>
    <mergeCell ref="Y92:Y94"/>
    <mergeCell ref="AQ95:AQ97"/>
    <mergeCell ref="AR95:AS97"/>
    <mergeCell ref="AT95:AV97"/>
    <mergeCell ref="AW95:AW97"/>
    <mergeCell ref="AX95:BB97"/>
    <mergeCell ref="BC95:BC97"/>
    <mergeCell ref="Z95:AD97"/>
    <mergeCell ref="AE95:AE97"/>
    <mergeCell ref="AF95:AG97"/>
    <mergeCell ref="AH95:AJ97"/>
    <mergeCell ref="AK95:AK97"/>
    <mergeCell ref="AL95:AP97"/>
    <mergeCell ref="AW98:AW100"/>
    <mergeCell ref="AX98:BB100"/>
    <mergeCell ref="BC98:BC100"/>
    <mergeCell ref="Z98:AD100"/>
    <mergeCell ref="AE98:AE100"/>
    <mergeCell ref="AF98:AG100"/>
    <mergeCell ref="AH98:AJ100"/>
    <mergeCell ref="AK98:AK100"/>
    <mergeCell ref="AL98:AP100"/>
    <mergeCell ref="C101:M103"/>
    <mergeCell ref="N101:R103"/>
    <mergeCell ref="S101:S103"/>
    <mergeCell ref="T101:U103"/>
    <mergeCell ref="V101:X103"/>
    <mergeCell ref="Y101:Y103"/>
    <mergeCell ref="AQ98:AQ100"/>
    <mergeCell ref="AR98:AS100"/>
    <mergeCell ref="AT98:AV100"/>
    <mergeCell ref="C98:M100"/>
    <mergeCell ref="N98:R100"/>
    <mergeCell ref="S98:S100"/>
    <mergeCell ref="T98:U100"/>
    <mergeCell ref="V98:X100"/>
    <mergeCell ref="Y98:Y100"/>
    <mergeCell ref="AQ101:AQ103"/>
    <mergeCell ref="AR101:AS103"/>
    <mergeCell ref="AT101:AV103"/>
    <mergeCell ref="AW101:AW103"/>
    <mergeCell ref="AX101:BB103"/>
    <mergeCell ref="BC101:BC103"/>
    <mergeCell ref="Z101:AD103"/>
    <mergeCell ref="AE101:AE103"/>
    <mergeCell ref="AF101:AG103"/>
    <mergeCell ref="AH101:AJ103"/>
    <mergeCell ref="AK101:AK103"/>
    <mergeCell ref="AL101:AP103"/>
    <mergeCell ref="BC104:BC106"/>
    <mergeCell ref="C109:S113"/>
    <mergeCell ref="T109:AD113"/>
    <mergeCell ref="AE109:AE113"/>
    <mergeCell ref="AF109:AP113"/>
    <mergeCell ref="AQ109:AQ113"/>
    <mergeCell ref="AR109:BB113"/>
    <mergeCell ref="BC109:BC113"/>
    <mergeCell ref="C104:S106"/>
    <mergeCell ref="T104:AD106"/>
    <mergeCell ref="AE104:AE106"/>
    <mergeCell ref="AF104:AP106"/>
    <mergeCell ref="AQ104:AQ106"/>
    <mergeCell ref="AR104:BB106"/>
    <mergeCell ref="C126:K130"/>
    <mergeCell ref="L126:Q130"/>
    <mergeCell ref="R126:R130"/>
    <mergeCell ref="C131:K137"/>
    <mergeCell ref="L131:Q137"/>
    <mergeCell ref="R131:R137"/>
    <mergeCell ref="BC114:BC118"/>
    <mergeCell ref="C119:S123"/>
    <mergeCell ref="T119:AD123"/>
    <mergeCell ref="AE119:AE123"/>
    <mergeCell ref="AF119:AP123"/>
    <mergeCell ref="AQ119:AQ123"/>
    <mergeCell ref="AR119:BB123"/>
    <mergeCell ref="BC119:BC123"/>
    <mergeCell ref="C114:S118"/>
    <mergeCell ref="T114:AD118"/>
    <mergeCell ref="AE114:AE118"/>
    <mergeCell ref="AF114:AP118"/>
    <mergeCell ref="AQ114:AQ118"/>
    <mergeCell ref="AR114:BB118"/>
    <mergeCell ref="BC140:BC146"/>
    <mergeCell ref="AW148:BD148"/>
    <mergeCell ref="B159:I162"/>
    <mergeCell ref="J159:O162"/>
    <mergeCell ref="C140:S146"/>
    <mergeCell ref="T140:AD146"/>
    <mergeCell ref="AE140:AE146"/>
    <mergeCell ref="AF140:AP146"/>
    <mergeCell ref="AQ140:AQ146"/>
    <mergeCell ref="AR140:BB146"/>
    <mergeCell ref="P159:BD162"/>
    <mergeCell ref="C175:R180"/>
    <mergeCell ref="S175:W180"/>
    <mergeCell ref="X175:AE180"/>
    <mergeCell ref="AF175:AG180"/>
    <mergeCell ref="AH175:AP180"/>
    <mergeCell ref="C185:S188"/>
    <mergeCell ref="T185:AE188"/>
    <mergeCell ref="AF185:AQ188"/>
    <mergeCell ref="C167:Q172"/>
    <mergeCell ref="T167:Z172"/>
    <mergeCell ref="AS239:AS244"/>
    <mergeCell ref="AP196:AQ201"/>
    <mergeCell ref="AR196:BA201"/>
    <mergeCell ref="C219:AF224"/>
    <mergeCell ref="AG219:AK224"/>
    <mergeCell ref="AL219:AS224"/>
    <mergeCell ref="D229:BC231"/>
    <mergeCell ref="D233:S235"/>
    <mergeCell ref="D236:J238"/>
    <mergeCell ref="K236:Q238"/>
    <mergeCell ref="R236:X238"/>
    <mergeCell ref="C196:S201"/>
    <mergeCell ref="T196:AC201"/>
    <mergeCell ref="AD196:AE201"/>
    <mergeCell ref="AK163:BD166"/>
    <mergeCell ref="AT219:AU224"/>
    <mergeCell ref="BB196:BC201"/>
    <mergeCell ref="AF203:AQ208"/>
    <mergeCell ref="AR203:BA208"/>
    <mergeCell ref="BB203:BC208"/>
    <mergeCell ref="AF209:AQ214"/>
    <mergeCell ref="AR209:BA214"/>
    <mergeCell ref="BB209:BC214"/>
    <mergeCell ref="AF196:AO201"/>
    <mergeCell ref="AR185:BC188"/>
    <mergeCell ref="AA167:AH172"/>
    <mergeCell ref="AI167:AJ172"/>
    <mergeCell ref="AK167:AS172"/>
    <mergeCell ref="C189:S195"/>
    <mergeCell ref="T189:AC195"/>
    <mergeCell ref="AD189:AE195"/>
    <mergeCell ref="AF189:AO195"/>
    <mergeCell ref="AP189:AQ195"/>
    <mergeCell ref="AR189:BA195"/>
    <mergeCell ref="BB189:BC195"/>
    <mergeCell ref="R248:S253"/>
    <mergeCell ref="T248:AC253"/>
    <mergeCell ref="AD248:AI253"/>
    <mergeCell ref="AJ248:AQ253"/>
    <mergeCell ref="Y236:AE238"/>
    <mergeCell ref="AF236:AL238"/>
    <mergeCell ref="AM236:AS238"/>
    <mergeCell ref="AT236:AZ238"/>
    <mergeCell ref="AZ239:AZ244"/>
    <mergeCell ref="AR248:AS253"/>
    <mergeCell ref="D248:I253"/>
    <mergeCell ref="J248:Q253"/>
    <mergeCell ref="J239:J244"/>
    <mergeCell ref="Q239:Q244"/>
    <mergeCell ref="X239:X244"/>
    <mergeCell ref="AE239:AE244"/>
    <mergeCell ref="AL239:AL244"/>
  </mergeCells>
  <phoneticPr fontId="2"/>
  <dataValidations count="15">
    <dataValidation type="decimal" allowBlank="1" showInputMessage="1" showErrorMessage="1" errorTitle="入力誤り" error="入力した支給割合が誤っています。_x000a_[キャンセル]をクリックして，１．０以下の数字を再入力してください。" sqref="V80:X88 AH80:AJ88" xr:uid="{00000000-0002-0000-0600-000000000000}">
      <formula1>0</formula1>
      <formula2>1</formula2>
    </dataValidation>
    <dataValidation imeMode="hiragana" allowBlank="1" showInputMessage="1" showErrorMessage="1" sqref="M24:AA29" xr:uid="{00000000-0002-0000-0600-000001000000}"/>
    <dataValidation imeMode="halfAlpha" allowBlank="1" showInputMessage="1" showErrorMessage="1" sqref="AO20:AR23 AT20:AW23 AY20:AY23 AZ20:BB36 P15:R16 K15:M16 F10:H16" xr:uid="{00000000-0002-0000-0600-000002000000}"/>
    <dataValidation type="list" allowBlank="1" showInputMessage="1" showErrorMessage="1" promptTitle="▼をクリックして" prompt="該当する場合は✓を選択してください。_x000a_✓をはずしたいときは、空白を選択してください。" sqref="N21 J21" xr:uid="{00000000-0002-0000-0600-000003000000}">
      <formula1>"✓,　"</formula1>
    </dataValidation>
    <dataValidation type="whole" imeMode="halfAlpha" allowBlank="1" showInputMessage="1" showErrorMessage="1" errorTitle="入力誤り" error="入力した月が誤っています。_x000a_[キャンセル]をクリックして再入力してください。" sqref="K10:M14" xr:uid="{00000000-0002-0000-0600-000004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P10:R14" xr:uid="{00000000-0002-0000-0600-000005000000}">
      <formula1>1</formula1>
      <formula2>31</formula2>
    </dataValidation>
    <dataValidation type="whole" allowBlank="1" showInputMessage="1" showErrorMessage="1" errorTitle="入力誤り" error="入力した月が誤っています。_x000a_[キャンセル]をクリックして再入力してください。" sqref="K8:M8" xr:uid="{00000000-0002-0000-0600-000006000000}">
      <formula1>1</formula1>
      <formula2>12</formula2>
    </dataValidation>
    <dataValidation type="whole" allowBlank="1" showInputMessage="1" showErrorMessage="1" errorTitle="入力誤り" error="入力した日数が誤っています。_x000a_[キャンセル]をクリックして再入力してください。" sqref="AS30:AW36" xr:uid="{00000000-0002-0000-0600-000007000000}">
      <formula1>1</formula1>
      <formula2>23</formula2>
    </dataValidation>
    <dataValidation type="whole" allowBlank="1" showInputMessage="1" showErrorMessage="1" errorTitle="入力誤り" error="入力した日が誤っています。_x000a_[キャンセル]をクリックして再入力してください。" sqref="V38:X41" xr:uid="{00000000-0002-0000-0600-000008000000}">
      <formula1>1</formula1>
      <formula2>31</formula2>
    </dataValidation>
    <dataValidation type="whole" allowBlank="1" showInputMessage="1" showErrorMessage="1" errorTitle="入力誤り" error="入力した日数が誤っています。_x000a_[キャンセル]をクリックして再入力してください。" sqref="T42 AR42 AF42" xr:uid="{00000000-0002-0000-0600-000009000000}">
      <formula1>1</formula1>
      <formula2>AS30</formula2>
    </dataValidation>
    <dataValidation type="whole" allowBlank="1" showInputMessage="1" showErrorMessage="1" errorTitle="入力誤り" error="入力した日が誤っています。_x000a_[キャンセル]をクリックして再入力してください。" sqref="AT38:AV41 AH38:AJ41" xr:uid="{00000000-0002-0000-0600-00000A000000}">
      <formula1>AA38+1</formula1>
      <formula2>31</formula2>
    </dataValidation>
    <dataValidation type="whole" allowBlank="1" showInputMessage="1" showErrorMessage="1" errorTitle="入力誤り" error="入力した日が誤っています。_x000a_[キャンセル]をクリックして再入力してください。" sqref="AY38:BA41 AA38:AC41 AM38:AO41" xr:uid="{00000000-0002-0000-0600-00000B000000}">
      <formula1>V38</formula1>
      <formula2>31</formula2>
    </dataValidation>
    <dataValidation type="whole" allowBlank="1" showInputMessage="1" showErrorMessage="1" errorTitle="入力誤り" error="入力した割合が誤っています。_x000a_[キャンセル]をクリックして再入力してください。" sqref="AT46 V46 AH46" xr:uid="{00000000-0002-0000-0600-00000C000000}">
      <formula1>0</formula1>
      <formula2>10</formula2>
    </dataValidation>
    <dataValidation allowBlank="1" showInputMessage="1" errorTitle="入力誤り" error="入力した割合が誤っています。_x000a_[キャンセル]をクリックして再入力してください。" sqref="T46:U49 AR46:AS49 AF46:AG49" xr:uid="{00000000-0002-0000-0600-00000D000000}"/>
    <dataValidation type="decimal" imeMode="halfAlpha" allowBlank="1" showInputMessage="1" showErrorMessage="1" errorTitle="入力誤り" error="入力した支給割合が誤っています。_x000a_[キャンセル]をクリックして，１以下の数字を再入力してください。" sqref="V89:X103 AH89:AJ103 AT80:AV103" xr:uid="{00000000-0002-0000-0600-00000E000000}">
      <formula1>0</formula1>
      <formula2>1</formula2>
    </dataValidation>
  </dataValidations>
  <pageMargins left="0.70866141732283472" right="0.51181102362204722" top="0.15748031496062992" bottom="0.35433070866141736" header="0.31496062992125984" footer="0.31496062992125984"/>
  <headerFooter>
    <oddFooter>&amp;C&amp;P/&amp;N&amp;R&amp;9R4.4改定〔整理番号24〕</oddFooter>
  </headerFooter>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24.傷病手当金（請求）</vt:lpstr>
      <vt:lpstr>記入例①</vt:lpstr>
      <vt:lpstr>記入例②</vt:lpstr>
      <vt:lpstr>記入例③</vt:lpstr>
      <vt:lpstr>記入例④</vt:lpstr>
      <vt:lpstr>記入例⑤</vt:lpstr>
      <vt:lpstr>記入例⑥</vt:lpstr>
      <vt:lpstr>'24.傷病手当金（請求）'!Print_Area</vt:lpstr>
      <vt:lpstr>記入例①!Print_Area</vt:lpstr>
      <vt:lpstr>記入例②!Print_Area</vt:lpstr>
      <vt:lpstr>記入例③!Print_Area</vt:lpstr>
      <vt:lpstr>記入例④!Print_Area</vt:lpstr>
      <vt:lpstr>記入例⑤!Print_Area</vt:lpstr>
      <vt:lpstr>記入例⑥!Print_Area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2006-09-16T00:00:00Z</dcterms:created>
  <dcterms:modified xsi:type="dcterms:W3CDTF">2022-03-02T01:47:24Z</dcterms:modified>
</cp:coreProperties>
</file>