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
    </mc:Choice>
  </mc:AlternateContent>
  <bookViews>
    <workbookView xWindow="0" yWindow="0" windowWidth="20490" windowHeight="7500"/>
  </bookViews>
  <sheets>
    <sheet name="判定シート" sheetId="4" r:id="rId1"/>
    <sheet name="養育する旨の申出書" sheetId="5" r:id="rId2"/>
    <sheet name="養育しない旨の届出書" sheetId="3" r:id="rId3"/>
  </sheets>
  <definedNames>
    <definedName name="_xlnm.Print_Area" localSheetId="0">判定シート!$A$1:$P$62</definedName>
    <definedName name="_xlnm.Print_Area" localSheetId="1">養育する旨の申出書!$A$1:$AH$106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1" i="4" l="1"/>
  <c r="K59" i="4"/>
  <c r="AB47" i="4"/>
  <c r="T47" i="4"/>
  <c r="AB46" i="4"/>
  <c r="T46" i="4"/>
  <c r="AB45" i="4"/>
  <c r="T45" i="4"/>
  <c r="AB44" i="4"/>
  <c r="T44" i="4"/>
  <c r="AB43" i="4"/>
  <c r="T43" i="4"/>
  <c r="AB42" i="4"/>
  <c r="T42" i="4"/>
  <c r="AB41" i="4"/>
  <c r="T41" i="4"/>
  <c r="AB40" i="4"/>
  <c r="T40" i="4"/>
  <c r="AB39" i="4"/>
  <c r="T39" i="4"/>
  <c r="AB38" i="4"/>
  <c r="T38" i="4"/>
  <c r="AB37" i="4"/>
  <c r="T37" i="4"/>
  <c r="AB36" i="4"/>
  <c r="Y36" i="4"/>
  <c r="T36" i="4"/>
  <c r="Q36" i="4"/>
  <c r="G42" i="4" s="1"/>
  <c r="AB35" i="4"/>
  <c r="Z35" i="4"/>
  <c r="Z36" i="4" s="1"/>
  <c r="Y35" i="4"/>
  <c r="T35" i="4"/>
  <c r="R35" i="4"/>
  <c r="Q35" i="4"/>
  <c r="AB34" i="4"/>
  <c r="T34" i="4"/>
  <c r="AB33" i="4"/>
  <c r="T33" i="4"/>
  <c r="AB32" i="4"/>
  <c r="T32" i="4"/>
  <c r="T31" i="4"/>
  <c r="R37" i="4" l="1"/>
  <c r="Q43" i="4" s="1"/>
  <c r="R36" i="4"/>
  <c r="Z37" i="4"/>
  <c r="Y43" i="4" s="1"/>
  <c r="C42" i="4"/>
  <c r="N43" i="4" l="1"/>
  <c r="M60" i="4" s="1"/>
  <c r="D51" i="4"/>
  <c r="D49" i="4"/>
  <c r="C55" i="4"/>
  <c r="M43" i="4"/>
</calcChain>
</file>

<file path=xl/sharedStrings.xml><?xml version="1.0" encoding="utf-8"?>
<sst xmlns="http://schemas.openxmlformats.org/spreadsheetml/2006/main" count="94" uniqueCount="81">
  <si>
    <t>３歳未満養育特例　対象者判定シート</t>
    <rPh sb="1" eb="4">
      <t>サイミマン</t>
    </rPh>
    <rPh sb="4" eb="6">
      <t>ヨウイク</t>
    </rPh>
    <rPh sb="6" eb="8">
      <t>トクレイ</t>
    </rPh>
    <phoneticPr fontId="3"/>
  </si>
  <si>
    <t>長期用（平成27年10月～平成28年9月まで）</t>
    <rPh sb="0" eb="3">
      <t>チョウキヨウ</t>
    </rPh>
    <rPh sb="4" eb="6">
      <t>ヘイセイ</t>
    </rPh>
    <rPh sb="8" eb="9">
      <t>ネン</t>
    </rPh>
    <rPh sb="11" eb="12">
      <t>ガツ</t>
    </rPh>
    <rPh sb="13" eb="15">
      <t>ヘイセイ</t>
    </rPh>
    <rPh sb="17" eb="18">
      <t>ネン</t>
    </rPh>
    <rPh sb="19" eb="20">
      <t>ガツ</t>
    </rPh>
    <phoneticPr fontId="3"/>
  </si>
  <si>
    <t>長期用（平成28年10月～）</t>
    <rPh sb="0" eb="3">
      <t>チョウキヨウ</t>
    </rPh>
    <rPh sb="4" eb="6">
      <t>ヘイセイ</t>
    </rPh>
    <rPh sb="8" eb="9">
      <t>ネン</t>
    </rPh>
    <rPh sb="11" eb="12">
      <t>ガツ</t>
    </rPh>
    <phoneticPr fontId="3"/>
  </si>
  <si>
    <t>３歳未満の子を養育する期間の特例について、下記の全てに該当する場合、申請することができます。</t>
    <rPh sb="1" eb="2">
      <t>サイ</t>
    </rPh>
    <rPh sb="2" eb="4">
      <t>ミマン</t>
    </rPh>
    <rPh sb="5" eb="6">
      <t>コ</t>
    </rPh>
    <rPh sb="7" eb="9">
      <t>ヨウイク</t>
    </rPh>
    <rPh sb="11" eb="13">
      <t>キカン</t>
    </rPh>
    <rPh sb="14" eb="16">
      <t>トクレイ</t>
    </rPh>
    <rPh sb="21" eb="23">
      <t>カキ</t>
    </rPh>
    <rPh sb="24" eb="25">
      <t>スベ</t>
    </rPh>
    <rPh sb="27" eb="29">
      <t>ガイトウ</t>
    </rPh>
    <rPh sb="31" eb="33">
      <t>バアイ</t>
    </rPh>
    <rPh sb="34" eb="36">
      <t>シンセイ</t>
    </rPh>
    <phoneticPr fontId="3"/>
  </si>
  <si>
    <t>報酬月額</t>
    <rPh sb="0" eb="2">
      <t>ホウシュウ</t>
    </rPh>
    <rPh sb="2" eb="4">
      <t>ゲツガク</t>
    </rPh>
    <phoneticPr fontId="3"/>
  </si>
  <si>
    <t>等級</t>
    <rPh sb="0" eb="2">
      <t>トウキュウ</t>
    </rPh>
    <phoneticPr fontId="3"/>
  </si>
  <si>
    <t>標準報酬の月額</t>
    <rPh sb="0" eb="2">
      <t>ヒョウジュン</t>
    </rPh>
    <rPh sb="2" eb="4">
      <t>ホウシュウ</t>
    </rPh>
    <rPh sb="5" eb="7">
      <t>ゲツガク</t>
    </rPh>
    <phoneticPr fontId="3"/>
  </si>
  <si>
    <t>（等級表の切替月の前月）</t>
    <rPh sb="1" eb="4">
      <t>トウキュウヒョウ</t>
    </rPh>
    <rPh sb="5" eb="7">
      <t>キリカエ</t>
    </rPh>
    <rPh sb="7" eb="8">
      <t>ツキ</t>
    </rPh>
    <rPh sb="9" eb="11">
      <t>ゼンゲツ</t>
    </rPh>
    <phoneticPr fontId="3"/>
  </si>
  <si>
    <t>子の養育開始日を入力してください</t>
    <rPh sb="0" eb="1">
      <t>コ</t>
    </rPh>
    <rPh sb="2" eb="4">
      <t>ヨウイク</t>
    </rPh>
    <rPh sb="4" eb="7">
      <t>カイシビ</t>
    </rPh>
    <rPh sb="8" eb="10">
      <t>ニュウリョク</t>
    </rPh>
    <phoneticPr fontId="3"/>
  </si>
  <si>
    <t>平成</t>
    <rPh sb="0" eb="2">
      <t>ヘイセイ</t>
    </rPh>
    <phoneticPr fontId="3"/>
  </si>
  <si>
    <t>年</t>
    <rPh sb="0" eb="1">
      <t>ネン</t>
    </rPh>
    <phoneticPr fontId="3"/>
  </si>
  <si>
    <t>月</t>
    <rPh sb="0" eb="1">
      <t>ツキ</t>
    </rPh>
    <phoneticPr fontId="3"/>
  </si>
  <si>
    <t>日</t>
    <rPh sb="0" eb="1">
      <t>ニチ</t>
    </rPh>
    <phoneticPr fontId="3"/>
  </si>
  <si>
    <t>子の養育開始日とは、下記のうち最も遅い日です。</t>
    <rPh sb="0" eb="1">
      <t>コ</t>
    </rPh>
    <rPh sb="2" eb="4">
      <t>ヨウイク</t>
    </rPh>
    <rPh sb="4" eb="7">
      <t>カイシビ</t>
    </rPh>
    <rPh sb="10" eb="12">
      <t>カキ</t>
    </rPh>
    <rPh sb="15" eb="16">
      <t>モット</t>
    </rPh>
    <rPh sb="17" eb="18">
      <t>オソ</t>
    </rPh>
    <rPh sb="19" eb="20">
      <t>ニチ</t>
    </rPh>
    <phoneticPr fontId="3"/>
  </si>
  <si>
    <t>①　子の出生日</t>
    <rPh sb="2" eb="3">
      <t>コ</t>
    </rPh>
    <rPh sb="4" eb="6">
      <t>シュッセイ</t>
    </rPh>
    <rPh sb="6" eb="7">
      <t>ビ</t>
    </rPh>
    <phoneticPr fontId="3"/>
  </si>
  <si>
    <t>円</t>
    <rPh sb="0" eb="1">
      <t>エン</t>
    </rPh>
    <phoneticPr fontId="3"/>
  </si>
  <si>
    <t>あなたはこの制度に・・・</t>
    <rPh sb="6" eb="8">
      <t>セイド</t>
    </rPh>
    <phoneticPr fontId="3"/>
  </si>
  <si>
    <t>★特例期間に納める共済組合の掛金（保険料）は、</t>
    <rPh sb="1" eb="3">
      <t>トクレイ</t>
    </rPh>
    <rPh sb="3" eb="5">
      <t>キカン</t>
    </rPh>
    <rPh sb="6" eb="7">
      <t>オサ</t>
    </rPh>
    <rPh sb="9" eb="11">
      <t>キョウサイ</t>
    </rPh>
    <rPh sb="11" eb="13">
      <t>クミアイ</t>
    </rPh>
    <rPh sb="14" eb="16">
      <t>カケキン</t>
    </rPh>
    <rPh sb="17" eb="20">
      <t>ホケンリョウ</t>
    </rPh>
    <phoneticPr fontId="3"/>
  </si>
  <si>
    <t>円（ｂ）の標準報酬月額を基に計算します。</t>
    <rPh sb="0" eb="1">
      <t>エン</t>
    </rPh>
    <rPh sb="5" eb="7">
      <t>ヒョウジュン</t>
    </rPh>
    <rPh sb="7" eb="9">
      <t>ホウシュウ</t>
    </rPh>
    <rPh sb="9" eb="11">
      <t>ゲツガク</t>
    </rPh>
    <rPh sb="12" eb="13">
      <t>モト</t>
    </rPh>
    <rPh sb="14" eb="16">
      <t>ケイサン</t>
    </rPh>
    <phoneticPr fontId="3"/>
  </si>
  <si>
    <t>★申出書を提出することにより、当該期間にかかる年金額の算定は、</t>
    <rPh sb="1" eb="4">
      <t>モウシデショ</t>
    </rPh>
    <rPh sb="5" eb="7">
      <t>テイシュツ</t>
    </rPh>
    <rPh sb="15" eb="17">
      <t>トウガイ</t>
    </rPh>
    <rPh sb="17" eb="19">
      <t>キカン</t>
    </rPh>
    <rPh sb="23" eb="26">
      <t>ネンキンガク</t>
    </rPh>
    <rPh sb="27" eb="29">
      <t>サンテイ</t>
    </rPh>
    <phoneticPr fontId="3"/>
  </si>
  <si>
    <t>円（a)を基に計算します。</t>
    <rPh sb="0" eb="1">
      <t>エン</t>
    </rPh>
    <rPh sb="5" eb="6">
      <t>モト</t>
    </rPh>
    <rPh sb="7" eb="9">
      <t>ケイサン</t>
    </rPh>
    <phoneticPr fontId="3"/>
  </si>
  <si>
    <t>★申出書の提出がなければ年金額の算定は、</t>
    <rPh sb="1" eb="4">
      <t>モウシデショ</t>
    </rPh>
    <rPh sb="5" eb="7">
      <t>テイシュツ</t>
    </rPh>
    <rPh sb="12" eb="15">
      <t>ネンキンガク</t>
    </rPh>
    <rPh sb="16" eb="18">
      <t>サンテイ</t>
    </rPh>
    <phoneticPr fontId="3"/>
  </si>
  <si>
    <t>円（ｂ）を基に計算することとなります。</t>
    <rPh sb="0" eb="1">
      <t>エン</t>
    </rPh>
    <rPh sb="5" eb="6">
      <t>モト</t>
    </rPh>
    <rPh sb="7" eb="9">
      <t>ケイサン</t>
    </rPh>
    <phoneticPr fontId="3"/>
  </si>
  <si>
    <t>・ ３歳未満の子がいること</t>
    <phoneticPr fontId="3"/>
  </si>
  <si>
    <t>・ その子と同居していること</t>
    <phoneticPr fontId="3"/>
  </si>
  <si>
    <t>②　子を養子縁組した日</t>
    <phoneticPr fontId="3"/>
  </si>
  <si>
    <t>③　単身赴任等で別居していた子と同居することとなった日</t>
    <phoneticPr fontId="3"/>
  </si>
  <si>
    <t>によって特例で保障される標準報酬月額は</t>
    <rPh sb="4" eb="6">
      <t>トクレイ</t>
    </rPh>
    <rPh sb="7" eb="9">
      <t>ホショウ</t>
    </rPh>
    <rPh sb="12" eb="14">
      <t>ヒョウジュン</t>
    </rPh>
    <rPh sb="14" eb="16">
      <t>ホウシュウ</t>
    </rPh>
    <rPh sb="16" eb="18">
      <t>ゲツガク</t>
    </rPh>
    <phoneticPr fontId="3"/>
  </si>
  <si>
    <t>・・・（a)</t>
    <phoneticPr fontId="3"/>
  </si>
  <si>
    <t>決定されている標準報酬月額を入力してください。</t>
    <rPh sb="0" eb="2">
      <t>ケッテイ</t>
    </rPh>
    <rPh sb="7" eb="9">
      <t>ヒョウジュン</t>
    </rPh>
    <rPh sb="9" eb="11">
      <t>ホウシュウ</t>
    </rPh>
    <rPh sb="11" eb="13">
      <t>ゲツガク</t>
    </rPh>
    <rPh sb="14" eb="16">
      <t>ニュウリョク</t>
    </rPh>
    <phoneticPr fontId="3"/>
  </si>
  <si>
    <t>・・・（b）</t>
    <phoneticPr fontId="3"/>
  </si>
  <si>
    <t>（a）</t>
    <phoneticPr fontId="3"/>
  </si>
  <si>
    <t>(b)</t>
    <phoneticPr fontId="3"/>
  </si>
  <si>
    <t>により、</t>
    <phoneticPr fontId="3"/>
  </si>
  <si>
    <t>・ 特例を受けようとする期間において、産前産後休業や育児休業による掛金免除期間でないこと</t>
    <rPh sb="2" eb="4">
      <t>トクレイ</t>
    </rPh>
    <rPh sb="5" eb="6">
      <t>ウ</t>
    </rPh>
    <rPh sb="12" eb="14">
      <t>キカン</t>
    </rPh>
    <rPh sb="23" eb="25">
      <t>キュウギョウ</t>
    </rPh>
    <rPh sb="33" eb="35">
      <t>カケキン</t>
    </rPh>
    <rPh sb="35" eb="37">
      <t>メンジョ</t>
    </rPh>
    <rPh sb="37" eb="39">
      <t>キカン</t>
    </rPh>
    <phoneticPr fontId="3"/>
  </si>
  <si>
    <t>３歳未満の子を養育する旨の申出書</t>
    <rPh sb="1" eb="2">
      <t>サイ</t>
    </rPh>
    <rPh sb="2" eb="4">
      <t>ミマン</t>
    </rPh>
    <rPh sb="5" eb="6">
      <t>コ</t>
    </rPh>
    <rPh sb="7" eb="9">
      <t>ヨウイク</t>
    </rPh>
    <rPh sb="11" eb="12">
      <t>ムネ</t>
    </rPh>
    <rPh sb="13" eb="15">
      <t>モウシデ</t>
    </rPh>
    <rPh sb="15" eb="16">
      <t>ショ</t>
    </rPh>
    <phoneticPr fontId="3"/>
  </si>
  <si>
    <t>※裏面を参照のうえ、ご記入ください。</t>
    <rPh sb="4" eb="6">
      <t>サンショウ</t>
    </rPh>
    <rPh sb="11" eb="13">
      <t>キニュウ</t>
    </rPh>
    <phoneticPr fontId="3"/>
  </si>
  <si>
    <t>（フリガナ）</t>
  </si>
  <si>
    <t>申 出 者
生年月日</t>
    <rPh sb="6" eb="8">
      <t>セイネン</t>
    </rPh>
    <rPh sb="8" eb="10">
      <t>ガッピ</t>
    </rPh>
    <phoneticPr fontId="3"/>
  </si>
  <si>
    <t>昭和
平成</t>
    <rPh sb="3" eb="5">
      <t>ヘイセイ</t>
    </rPh>
    <phoneticPr fontId="3"/>
  </si>
  <si>
    <t>　　年　　月　　日</t>
  </si>
  <si>
    <t>申出者氏名</t>
  </si>
  <si>
    <t>所 属 所</t>
  </si>
  <si>
    <t>組合員証
記号番号</t>
    <rPh sb="5" eb="7">
      <t>キゴウ</t>
    </rPh>
    <rPh sb="7" eb="9">
      <t>バンゴウ</t>
    </rPh>
    <phoneticPr fontId="3"/>
  </si>
  <si>
    <t>公立</t>
    <rPh sb="0" eb="2">
      <t>コウリツ</t>
    </rPh>
    <phoneticPr fontId="3"/>
  </si>
  <si>
    <t>職　  名</t>
  </si>
  <si>
    <t>基礎年金番号</t>
  </si>
  <si>
    <t>－</t>
    <phoneticPr fontId="3"/>
  </si>
  <si>
    <r>
      <t xml:space="preserve">
養育することとなった日及びその事由
</t>
    </r>
    <r>
      <rPr>
        <sz val="9"/>
        <color theme="1"/>
        <rFont val="ＭＳ Ｐ明朝"/>
        <family val="1"/>
        <charset val="128"/>
      </rPr>
      <t>（該当する番号を〇で囲んでください）</t>
    </r>
    <phoneticPr fontId="3"/>
  </si>
  <si>
    <t>平成　　年　　月　　日</t>
  </si>
  <si>
    <r>
      <t>養育することとなった日の属する月の前月に、</t>
    </r>
    <r>
      <rPr>
        <b/>
        <u/>
        <sz val="9"/>
        <color theme="1"/>
        <rFont val="ＭＳ Ｐ明朝"/>
        <family val="1"/>
        <charset val="128"/>
      </rPr>
      <t>他の実施機関</t>
    </r>
    <r>
      <rPr>
        <sz val="9"/>
        <color theme="1"/>
        <rFont val="ＭＳ Ｐ明朝"/>
        <family val="1"/>
        <charset val="128"/>
      </rPr>
      <t>に加入していた場合</t>
    </r>
    <r>
      <rPr>
        <sz val="6"/>
        <color theme="1"/>
        <rFont val="ＭＳ Ｐ明朝"/>
        <family val="1"/>
        <charset val="128"/>
      </rPr>
      <t>(注)</t>
    </r>
    <r>
      <rPr>
        <sz val="9"/>
        <color theme="1"/>
        <rFont val="ＭＳ Ｐ明朝"/>
        <family val="1"/>
        <charset val="128"/>
      </rPr>
      <t xml:space="preserve">、該当する番号を○で囲んでください。
</t>
    </r>
    <r>
      <rPr>
        <sz val="6"/>
        <color theme="1"/>
        <rFont val="ＭＳ Ｐ明朝"/>
        <family val="1"/>
        <charset val="128"/>
      </rPr>
      <t>（注）</t>
    </r>
    <r>
      <rPr>
        <sz val="8"/>
        <color theme="1"/>
        <rFont val="ＭＳ Ｐ明朝"/>
        <family val="1"/>
        <charset val="128"/>
      </rPr>
      <t>加入していない場合は、当該月前１年以内の直近に加入していた実施機関</t>
    </r>
    <rPh sb="0" eb="2">
      <t>ヨウイク</t>
    </rPh>
    <rPh sb="10" eb="11">
      <t>ヒ</t>
    </rPh>
    <rPh sb="12" eb="13">
      <t>ゾク</t>
    </rPh>
    <rPh sb="15" eb="16">
      <t>ツキ</t>
    </rPh>
    <rPh sb="17" eb="19">
      <t>ゼンゲツ</t>
    </rPh>
    <rPh sb="21" eb="22">
      <t>タ</t>
    </rPh>
    <rPh sb="23" eb="25">
      <t>ジッシ</t>
    </rPh>
    <rPh sb="25" eb="27">
      <t>キカン</t>
    </rPh>
    <rPh sb="28" eb="30">
      <t>カニュウ</t>
    </rPh>
    <rPh sb="34" eb="36">
      <t>バアイ</t>
    </rPh>
    <rPh sb="37" eb="38">
      <t>チュウ</t>
    </rPh>
    <rPh sb="40" eb="42">
      <t>ガイトウ</t>
    </rPh>
    <rPh sb="44" eb="46">
      <t>バンゴウ</t>
    </rPh>
    <rPh sb="49" eb="50">
      <t>カコ</t>
    </rPh>
    <rPh sb="59" eb="60">
      <t>チュウ</t>
    </rPh>
    <rPh sb="61" eb="63">
      <t>カニュウ</t>
    </rPh>
    <rPh sb="68" eb="70">
      <t>バアイ</t>
    </rPh>
    <rPh sb="72" eb="74">
      <t>トウガイ</t>
    </rPh>
    <rPh sb="74" eb="75">
      <t>ツキ</t>
    </rPh>
    <rPh sb="75" eb="76">
      <t>マエ</t>
    </rPh>
    <rPh sb="77" eb="78">
      <t>ネン</t>
    </rPh>
    <rPh sb="78" eb="80">
      <t>イナイ</t>
    </rPh>
    <rPh sb="81" eb="83">
      <t>チョッキン</t>
    </rPh>
    <rPh sb="84" eb="86">
      <t>カニュウ</t>
    </rPh>
    <rPh sb="90" eb="92">
      <t>ジッシ</t>
    </rPh>
    <rPh sb="92" eb="94">
      <t>キカン</t>
    </rPh>
    <phoneticPr fontId="3"/>
  </si>
  <si>
    <r>
      <t>1　</t>
    </r>
    <r>
      <rPr>
        <sz val="10"/>
        <color theme="1"/>
        <rFont val="HGSｺﾞｼｯｸM"/>
        <family val="3"/>
        <charset val="128"/>
      </rPr>
      <t>地方公務員共済組合</t>
    </r>
    <r>
      <rPr>
        <sz val="10.5"/>
        <color theme="1"/>
        <rFont val="HGSｺﾞｼｯｸM"/>
        <family val="3"/>
        <charset val="128"/>
      </rPr>
      <t>(</t>
    </r>
    <r>
      <rPr>
        <sz val="9"/>
        <color theme="1"/>
        <rFont val="HGSｺﾞｼｯｸM"/>
        <family val="3"/>
        <charset val="128"/>
      </rPr>
      <t>第3号厚生年金保険)</t>
    </r>
    <rPh sb="2" eb="4">
      <t>チホウ</t>
    </rPh>
    <rPh sb="4" eb="7">
      <t>コウムイン</t>
    </rPh>
    <rPh sb="7" eb="9">
      <t>キョウサイ</t>
    </rPh>
    <rPh sb="9" eb="11">
      <t>クミアイ</t>
    </rPh>
    <rPh sb="12" eb="13">
      <t>ダイ</t>
    </rPh>
    <rPh sb="14" eb="15">
      <t>ゴウ</t>
    </rPh>
    <rPh sb="15" eb="17">
      <t>コウセイ</t>
    </rPh>
    <rPh sb="17" eb="19">
      <t>ネンキン</t>
    </rPh>
    <rPh sb="19" eb="21">
      <t>ホケン</t>
    </rPh>
    <phoneticPr fontId="3"/>
  </si>
  <si>
    <r>
      <t>1　</t>
    </r>
    <r>
      <rPr>
        <sz val="10"/>
        <color theme="1"/>
        <rFont val="HGSｺﾞｼｯｸM"/>
        <family val="3"/>
        <charset val="128"/>
      </rPr>
      <t>出　　生</t>
    </r>
    <phoneticPr fontId="3"/>
  </si>
  <si>
    <t>〔共済組合名：　　　　　　　　　　　　　　　　　〕</t>
    <rPh sb="1" eb="3">
      <t>キョウサイ</t>
    </rPh>
    <rPh sb="3" eb="5">
      <t>クミアイ</t>
    </rPh>
    <rPh sb="5" eb="6">
      <t>メイ</t>
    </rPh>
    <phoneticPr fontId="3"/>
  </si>
  <si>
    <r>
      <t>2　</t>
    </r>
    <r>
      <rPr>
        <sz val="10"/>
        <color theme="1"/>
        <rFont val="HGSｺﾞｼｯｸM"/>
        <family val="3"/>
        <charset val="128"/>
      </rPr>
      <t>養子縁組</t>
    </r>
    <phoneticPr fontId="3"/>
  </si>
  <si>
    <r>
      <t>2　</t>
    </r>
    <r>
      <rPr>
        <sz val="10"/>
        <color theme="1"/>
        <rFont val="HGSｺﾞｼｯｸM"/>
        <family val="3"/>
        <charset val="128"/>
      </rPr>
      <t>国家公務員共済組合</t>
    </r>
    <r>
      <rPr>
        <sz val="10.5"/>
        <color theme="1"/>
        <rFont val="HGSｺﾞｼｯｸM"/>
        <family val="3"/>
        <charset val="128"/>
      </rPr>
      <t>(</t>
    </r>
    <r>
      <rPr>
        <sz val="9"/>
        <color theme="1"/>
        <rFont val="HGSｺﾞｼｯｸM"/>
        <family val="3"/>
        <charset val="128"/>
      </rPr>
      <t>第2号厚生年金保険)</t>
    </r>
    <rPh sb="2" eb="4">
      <t>コッカ</t>
    </rPh>
    <rPh sb="4" eb="7">
      <t>コウムイン</t>
    </rPh>
    <rPh sb="7" eb="9">
      <t>キョウサイ</t>
    </rPh>
    <rPh sb="9" eb="11">
      <t>クミアイ</t>
    </rPh>
    <rPh sb="12" eb="13">
      <t>ダイ</t>
    </rPh>
    <rPh sb="14" eb="15">
      <t>ゴウ</t>
    </rPh>
    <rPh sb="15" eb="17">
      <t>コウセイ</t>
    </rPh>
    <rPh sb="17" eb="19">
      <t>ネンキン</t>
    </rPh>
    <rPh sb="19" eb="21">
      <t>ホケン</t>
    </rPh>
    <phoneticPr fontId="3"/>
  </si>
  <si>
    <r>
      <t>3　</t>
    </r>
    <r>
      <rPr>
        <sz val="10"/>
        <color theme="1"/>
        <rFont val="HGSｺﾞｼｯｸM"/>
        <family val="3"/>
        <charset val="128"/>
      </rPr>
      <t>同居開始</t>
    </r>
    <phoneticPr fontId="3"/>
  </si>
  <si>
    <r>
      <t>3　</t>
    </r>
    <r>
      <rPr>
        <sz val="10"/>
        <color theme="1"/>
        <rFont val="HGSｺﾞｼｯｸM"/>
        <family val="3"/>
        <charset val="128"/>
      </rPr>
      <t>日本年金機構</t>
    </r>
    <r>
      <rPr>
        <sz val="10.5"/>
        <color theme="1"/>
        <rFont val="HGSｺﾞｼｯｸM"/>
        <family val="3"/>
        <charset val="128"/>
      </rPr>
      <t>(民間企業等)(</t>
    </r>
    <r>
      <rPr>
        <sz val="9"/>
        <color theme="1"/>
        <rFont val="HGSｺﾞｼｯｸM"/>
        <family val="3"/>
        <charset val="128"/>
      </rPr>
      <t>第1号厚生年金保険)</t>
    </r>
    <rPh sb="2" eb="4">
      <t>ニホン</t>
    </rPh>
    <rPh sb="4" eb="6">
      <t>ネンキン</t>
    </rPh>
    <rPh sb="6" eb="8">
      <t>キコウ</t>
    </rPh>
    <rPh sb="9" eb="11">
      <t>ミンカン</t>
    </rPh>
    <rPh sb="11" eb="13">
      <t>キギョウ</t>
    </rPh>
    <rPh sb="13" eb="14">
      <t>トウ</t>
    </rPh>
    <rPh sb="16" eb="17">
      <t>ダイ</t>
    </rPh>
    <rPh sb="18" eb="19">
      <t>ゴウ</t>
    </rPh>
    <rPh sb="19" eb="21">
      <t>コウセイ</t>
    </rPh>
    <rPh sb="21" eb="23">
      <t>ネンキン</t>
    </rPh>
    <rPh sb="23" eb="25">
      <t>ホケン</t>
    </rPh>
    <phoneticPr fontId="3"/>
  </si>
  <si>
    <t>※裏面参照</t>
  </si>
  <si>
    <r>
      <t>4　</t>
    </r>
    <r>
      <rPr>
        <sz val="10"/>
        <color theme="1"/>
        <rFont val="HGSｺﾞｼｯｸM"/>
        <family val="3"/>
        <charset val="128"/>
      </rPr>
      <t>日本私立学校振興・共済事業団</t>
    </r>
    <r>
      <rPr>
        <sz val="10.5"/>
        <color theme="1"/>
        <rFont val="HGSｺﾞｼｯｸM"/>
        <family val="3"/>
        <charset val="128"/>
      </rPr>
      <t>(</t>
    </r>
    <r>
      <rPr>
        <sz val="9"/>
        <color theme="1"/>
        <rFont val="HGSｺﾞｼｯｸM"/>
        <family val="3"/>
        <charset val="128"/>
      </rPr>
      <t>第4号厚生年金保険)</t>
    </r>
    <rPh sb="2" eb="4">
      <t>ニホン</t>
    </rPh>
    <rPh sb="4" eb="6">
      <t>シリツ</t>
    </rPh>
    <rPh sb="6" eb="8">
      <t>ガッコウ</t>
    </rPh>
    <rPh sb="8" eb="10">
      <t>シンコウ</t>
    </rPh>
    <rPh sb="11" eb="13">
      <t>キョウサイ</t>
    </rPh>
    <rPh sb="13" eb="16">
      <t>ジギョウダン</t>
    </rPh>
    <rPh sb="17" eb="18">
      <t>ダイ</t>
    </rPh>
    <rPh sb="19" eb="20">
      <t>ゴウ</t>
    </rPh>
    <rPh sb="20" eb="22">
      <t>コウセイ</t>
    </rPh>
    <rPh sb="22" eb="24">
      <t>ネンキン</t>
    </rPh>
    <rPh sb="24" eb="26">
      <t>ホケン</t>
    </rPh>
    <phoneticPr fontId="3"/>
  </si>
  <si>
    <r>
      <t xml:space="preserve">
養育の特例を開始した日及びその事由
</t>
    </r>
    <r>
      <rPr>
        <sz val="9"/>
        <color theme="1"/>
        <rFont val="ＭＳ Ｐ明朝"/>
        <family val="1"/>
        <charset val="128"/>
      </rPr>
      <t>（該当する番号を〇で囲んでください）</t>
    </r>
    <phoneticPr fontId="3"/>
  </si>
  <si>
    <t>平成　　年　　月　　日</t>
    <phoneticPr fontId="3"/>
  </si>
  <si>
    <r>
      <t>１　出</t>
    </r>
    <r>
      <rPr>
        <sz val="14"/>
        <color theme="1"/>
        <rFont val="HGSｺﾞｼｯｸM"/>
        <family val="3"/>
        <charset val="128"/>
      </rPr>
      <t xml:space="preserve"> </t>
    </r>
    <r>
      <rPr>
        <sz val="10.5"/>
        <color theme="1"/>
        <rFont val="HGSｺﾞｼｯｸM"/>
        <family val="3"/>
        <charset val="128"/>
      </rPr>
      <t>生</t>
    </r>
    <r>
      <rPr>
        <sz val="14"/>
        <color theme="1"/>
        <rFont val="HGSｺﾞｼｯｸM"/>
        <family val="3"/>
        <charset val="128"/>
      </rPr>
      <t xml:space="preserve"> </t>
    </r>
    <r>
      <rPr>
        <sz val="10.5"/>
        <color theme="1"/>
        <rFont val="HGSｺﾞｼｯｸM"/>
        <family val="3"/>
        <charset val="128"/>
      </rPr>
      <t>等</t>
    </r>
    <rPh sb="6" eb="7">
      <t>トウ</t>
    </rPh>
    <phoneticPr fontId="3"/>
  </si>
  <si>
    <t>３　産休終了</t>
    <phoneticPr fontId="3"/>
  </si>
  <si>
    <t>２　育休終了</t>
    <phoneticPr fontId="3"/>
  </si>
  <si>
    <t>４　就　　職</t>
    <phoneticPr fontId="3"/>
  </si>
  <si>
    <t>養育することとなった子</t>
    <rPh sb="10" eb="11">
      <t>コ</t>
    </rPh>
    <phoneticPr fontId="3"/>
  </si>
  <si>
    <t>生年月日</t>
  </si>
  <si>
    <t>氏    名</t>
  </si>
  <si>
    <t xml:space="preserve"> 　地方公務員等共済組合法、厚生年金保険法の規定による三歳に満たない子を養育する組合員（厚生年金保険の被保険者）等の標準報酬月額の特例を受けるため、上記のとおり申し出ます。</t>
    <rPh sb="14" eb="16">
      <t>コウセイ</t>
    </rPh>
    <rPh sb="16" eb="18">
      <t>ネンキン</t>
    </rPh>
    <rPh sb="18" eb="21">
      <t>ホケンホウ</t>
    </rPh>
    <rPh sb="22" eb="24">
      <t>キテイ</t>
    </rPh>
    <rPh sb="27" eb="28">
      <t>３</t>
    </rPh>
    <rPh sb="28" eb="29">
      <t>サイ</t>
    </rPh>
    <rPh sb="30" eb="31">
      <t>ミ</t>
    </rPh>
    <rPh sb="34" eb="35">
      <t>コ</t>
    </rPh>
    <rPh sb="36" eb="38">
      <t>ヨウイク</t>
    </rPh>
    <rPh sb="40" eb="43">
      <t>クミアイイン</t>
    </rPh>
    <rPh sb="44" eb="46">
      <t>コウセイ</t>
    </rPh>
    <rPh sb="46" eb="48">
      <t>ネンキン</t>
    </rPh>
    <rPh sb="48" eb="50">
      <t>ホケン</t>
    </rPh>
    <rPh sb="51" eb="55">
      <t>ヒホケンシャ</t>
    </rPh>
    <rPh sb="56" eb="57">
      <t>トウ</t>
    </rPh>
    <rPh sb="58" eb="60">
      <t>ヒョウジュン</t>
    </rPh>
    <rPh sb="60" eb="62">
      <t>ホウシュウ</t>
    </rPh>
    <rPh sb="62" eb="64">
      <t>ゲツガク</t>
    </rPh>
    <rPh sb="65" eb="67">
      <t>トクレイ</t>
    </rPh>
    <rPh sb="68" eb="69">
      <t>ウ</t>
    </rPh>
    <rPh sb="74" eb="76">
      <t>ジョウキ</t>
    </rPh>
    <phoneticPr fontId="3"/>
  </si>
  <si>
    <t>平成　　年　　月　　日</t>
    <phoneticPr fontId="3"/>
  </si>
  <si>
    <t>住　　所</t>
    <phoneticPr fontId="3"/>
  </si>
  <si>
    <t>申 出 者</t>
    <phoneticPr fontId="3"/>
  </si>
  <si>
    <t>氏　　名</t>
    <phoneticPr fontId="3"/>
  </si>
  <si>
    <t>㊞</t>
    <phoneticPr fontId="3"/>
  </si>
  <si>
    <t xml:space="preserve"> 　上記の記載事項は、事実と相違ないものと認めます。</t>
    <phoneticPr fontId="3"/>
  </si>
  <si>
    <t>職　　名</t>
    <phoneticPr fontId="3"/>
  </si>
  <si>
    <t>所属所長</t>
    <phoneticPr fontId="3"/>
  </si>
  <si>
    <t>所属所受付日欄</t>
    <rPh sb="0" eb="2">
      <t>ショゾク</t>
    </rPh>
    <rPh sb="2" eb="3">
      <t>ショ</t>
    </rPh>
    <rPh sb="3" eb="5">
      <t>ウケツケ</t>
    </rPh>
    <rPh sb="5" eb="6">
      <t>ヒ</t>
    </rPh>
    <rPh sb="6" eb="7">
      <t>ラン</t>
    </rPh>
    <phoneticPr fontId="3"/>
  </si>
  <si>
    <t>(H29.6）</t>
    <phoneticPr fontId="3"/>
  </si>
  <si>
    <t>　　　公立学校共済組合石川支部長　殿</t>
    <rPh sb="11" eb="13">
      <t>イシカワ</t>
    </rPh>
    <rPh sb="17" eb="18">
      <t>トノ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</si>
</sst>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e\.m\.d;@"/>
    <numFmt numFmtId="177" formatCode="ggge&quot;年&quot;m&quot;月&quot;"/>
    <numFmt numFmtId="178" formatCode="#,##0_ "/>
    <numFmt numFmtId="179" formatCode="0&quot;等&quot;&quot;級&quot;\ "/>
    <numFmt numFmtId="180" formatCode="0_ &quot;千&quot;&quot;円&quot;"/>
  </numFmts>
  <fonts count="39"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4"/>
      <color theme="1"/>
      <name val="ＭＳ Ｐゴシック"/>
      <family val="2"/>
      <charset val="128"/>
      <scheme val="minor"/>
    </font>
    <font>
      <b/>
      <sz val="11"/>
      <color rgb="FFFF000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
      <b/>
      <sz val="24"/>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22"/>
      <color theme="1"/>
      <name val="ＭＳ Ｐゴシック"/>
      <family val="3"/>
      <charset val="128"/>
      <scheme val="minor"/>
    </font>
    <font>
      <b/>
      <sz val="18"/>
      <color theme="1"/>
      <name val="ＭＳ Ｐゴシック"/>
      <family val="3"/>
      <charset val="128"/>
      <scheme val="minor"/>
    </font>
    <font>
      <sz val="10"/>
      <color rgb="FF800000"/>
      <name val="ＭＳ Ｐゴシック"/>
      <family val="2"/>
      <charset val="128"/>
      <scheme val="minor"/>
    </font>
    <font>
      <sz val="10"/>
      <color rgb="FF800000"/>
      <name val="ＭＳ Ｐゴシック"/>
      <family val="3"/>
      <charset val="128"/>
      <scheme val="minor"/>
    </font>
    <font>
      <sz val="11"/>
      <color rgb="FF800000"/>
      <name val="ＭＳ Ｐゴシック"/>
      <family val="3"/>
      <charset val="128"/>
      <scheme val="minor"/>
    </font>
    <font>
      <u/>
      <sz val="10"/>
      <color rgb="FF800000"/>
      <name val="ＭＳ Ｐゴシック"/>
      <family val="3"/>
      <charset val="128"/>
      <scheme val="minor"/>
    </font>
    <font>
      <sz val="16"/>
      <color theme="1"/>
      <name val="HGP創英ﾌﾟﾚｾﾞﾝｽEB"/>
      <family val="1"/>
      <charset val="128"/>
    </font>
    <font>
      <sz val="11"/>
      <color theme="1"/>
      <name val="ＭＳ Ｐ明朝"/>
      <family val="1"/>
      <charset val="128"/>
    </font>
    <font>
      <sz val="11"/>
      <color theme="1"/>
      <name val="HGSｺﾞｼｯｸM"/>
      <family val="3"/>
      <charset val="128"/>
    </font>
    <font>
      <sz val="10.5"/>
      <color theme="1"/>
      <name val="HGSｺﾞｼｯｸM"/>
      <family val="3"/>
      <charset val="128"/>
    </font>
    <font>
      <sz val="9"/>
      <color theme="1"/>
      <name val="ＭＳ Ｐ明朝"/>
      <family val="1"/>
      <charset val="128"/>
    </font>
    <font>
      <u/>
      <sz val="10.5"/>
      <color theme="1"/>
      <name val="HGSｺﾞｼｯｸM"/>
      <family val="3"/>
      <charset val="128"/>
    </font>
    <font>
      <b/>
      <u/>
      <sz val="9"/>
      <color theme="1"/>
      <name val="ＭＳ Ｐ明朝"/>
      <family val="1"/>
      <charset val="128"/>
    </font>
    <font>
      <sz val="6"/>
      <color theme="1"/>
      <name val="ＭＳ Ｐ明朝"/>
      <family val="1"/>
      <charset val="128"/>
    </font>
    <font>
      <sz val="8"/>
      <color theme="1"/>
      <name val="ＭＳ Ｐ明朝"/>
      <family val="1"/>
      <charset val="128"/>
    </font>
    <font>
      <sz val="9"/>
      <color theme="1"/>
      <name val="HGSｺﾞｼｯｸM"/>
      <family val="3"/>
      <charset val="128"/>
    </font>
    <font>
      <sz val="10"/>
      <color theme="1"/>
      <name val="HGSｺﾞｼｯｸM"/>
      <family val="3"/>
      <charset val="128"/>
    </font>
    <font>
      <sz val="14"/>
      <color theme="1"/>
      <name val="HGSｺﾞｼｯｸM"/>
      <family val="3"/>
      <charset val="128"/>
    </font>
    <font>
      <sz val="8"/>
      <color theme="1"/>
      <name val="HGSｺﾞｼｯｸM"/>
      <family val="3"/>
      <charset val="128"/>
    </font>
    <font>
      <sz val="10.5"/>
      <color theme="1"/>
      <name val="Century"/>
      <family val="1"/>
    </font>
    <font>
      <sz val="10.5"/>
      <color theme="1"/>
      <name val="ＭＳ 明朝"/>
      <family val="1"/>
      <charset val="128"/>
    </font>
    <font>
      <sz val="10.5"/>
      <color rgb="FFFF0000"/>
      <name val="HGSｺﾞｼｯｸM"/>
      <family val="3"/>
      <charset val="128"/>
    </font>
    <font>
      <sz val="5"/>
      <color theme="1"/>
      <name val="HGSｺﾞｼｯｸM"/>
      <family val="3"/>
      <charset val="128"/>
    </font>
    <font>
      <sz val="9"/>
      <color rgb="FFFF0000"/>
      <name val="ＭＳ Ｐ明朝"/>
      <family val="1"/>
      <charset val="128"/>
    </font>
    <font>
      <sz val="10.5"/>
      <color rgb="FFFF0000"/>
      <name val="ＭＳ Ｐ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59996337778862885"/>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2">
    <xf numFmtId="0" fontId="0" fillId="0" borderId="0" xfId="0">
      <alignment vertical="center"/>
    </xf>
    <xf numFmtId="0" fontId="0" fillId="0" borderId="0" xfId="0" applyBorder="1">
      <alignment vertical="center"/>
    </xf>
    <xf numFmtId="0" fontId="0" fillId="0" borderId="0" xfId="0" applyFill="1" applyBorder="1">
      <alignment vertical="center"/>
    </xf>
    <xf numFmtId="0" fontId="0" fillId="2" borderId="0" xfId="0" applyFill="1">
      <alignment vertical="center"/>
    </xf>
    <xf numFmtId="0" fontId="0" fillId="3" borderId="0" xfId="0" applyFill="1">
      <alignment vertical="center"/>
    </xf>
    <xf numFmtId="0" fontId="4" fillId="2" borderId="0" xfId="0" applyFont="1" applyFill="1" applyBorder="1" applyAlignment="1">
      <alignment vertical="center"/>
    </xf>
    <xf numFmtId="0" fontId="4" fillId="3" borderId="0" xfId="0" applyFont="1" applyFill="1" applyBorder="1" applyAlignment="1">
      <alignment vertical="center"/>
    </xf>
    <xf numFmtId="0" fontId="5" fillId="0" borderId="0" xfId="0" applyFont="1" applyBorder="1">
      <alignment vertical="center"/>
    </xf>
    <xf numFmtId="0" fontId="4" fillId="2" borderId="1" xfId="0" applyFont="1" applyFill="1" applyBorder="1" applyAlignment="1">
      <alignment horizontal="center" vertical="center" shrinkToFit="1"/>
    </xf>
    <xf numFmtId="38" fontId="4" fillId="2" borderId="1" xfId="1" applyFont="1" applyFill="1" applyBorder="1" applyAlignment="1">
      <alignment horizontal="center" vertical="center" shrinkToFit="1"/>
    </xf>
    <xf numFmtId="0" fontId="4" fillId="3" borderId="1" xfId="0" applyFont="1" applyFill="1" applyBorder="1" applyAlignment="1">
      <alignment horizontal="center" vertical="center" shrinkToFit="1"/>
    </xf>
    <xf numFmtId="38" fontId="4" fillId="3" borderId="1" xfId="1" applyFont="1" applyFill="1" applyBorder="1" applyAlignment="1">
      <alignment horizontal="center" vertical="center" shrinkToFit="1"/>
    </xf>
    <xf numFmtId="176" fontId="0" fillId="2" borderId="0" xfId="0" applyNumberFormat="1" applyFill="1">
      <alignment vertical="center"/>
    </xf>
    <xf numFmtId="38" fontId="4" fillId="2" borderId="1" xfId="1" applyFont="1" applyFill="1" applyBorder="1" applyAlignment="1">
      <alignment vertical="center" wrapText="1"/>
    </xf>
    <xf numFmtId="0" fontId="4" fillId="2" borderId="1" xfId="0" applyFont="1" applyFill="1" applyBorder="1" applyAlignment="1">
      <alignment horizontal="center" vertical="center" wrapText="1"/>
    </xf>
    <xf numFmtId="176" fontId="0" fillId="3" borderId="0" xfId="0" applyNumberFormat="1" applyFill="1">
      <alignment vertical="center"/>
    </xf>
    <xf numFmtId="38" fontId="4" fillId="3" borderId="1" xfId="1" applyFont="1" applyFill="1" applyBorder="1" applyAlignment="1">
      <alignment vertical="center" wrapText="1"/>
    </xf>
    <xf numFmtId="0" fontId="4" fillId="3" borderId="1" xfId="0" applyFont="1" applyFill="1" applyBorder="1" applyAlignment="1">
      <alignment horizontal="center" vertical="center" wrapText="1"/>
    </xf>
    <xf numFmtId="0" fontId="5" fillId="0" borderId="0" xfId="0" applyFont="1" applyFill="1" applyBorder="1">
      <alignment vertical="center"/>
    </xf>
    <xf numFmtId="38" fontId="4" fillId="2" borderId="1" xfId="1" applyFont="1" applyFill="1" applyBorder="1" applyAlignment="1">
      <alignment vertical="center"/>
    </xf>
    <xf numFmtId="0" fontId="0" fillId="0" borderId="0" xfId="0" applyBorder="1" applyAlignment="1">
      <alignment horizontal="right" vertical="center"/>
    </xf>
    <xf numFmtId="0" fontId="6" fillId="2" borderId="1" xfId="0" applyFont="1" applyFill="1" applyBorder="1" applyAlignment="1">
      <alignment vertical="center"/>
    </xf>
    <xf numFmtId="38" fontId="4" fillId="2" borderId="1" xfId="1" applyFont="1" applyFill="1" applyBorder="1" applyAlignment="1">
      <alignment vertical="top" wrapText="1"/>
    </xf>
    <xf numFmtId="0" fontId="6" fillId="3" borderId="1" xfId="0" applyFont="1" applyFill="1" applyBorder="1" applyAlignment="1">
      <alignment vertical="center"/>
    </xf>
    <xf numFmtId="38" fontId="4" fillId="3" borderId="1" xfId="1" applyFont="1" applyFill="1" applyBorder="1" applyAlignment="1">
      <alignment vertical="center"/>
    </xf>
    <xf numFmtId="38" fontId="4" fillId="3" borderId="1" xfId="1" applyFont="1" applyFill="1" applyBorder="1" applyAlignment="1">
      <alignment vertical="top" wrapText="1"/>
    </xf>
    <xf numFmtId="0" fontId="0" fillId="0" borderId="0" xfId="0" applyBorder="1" applyAlignment="1">
      <alignment vertical="center"/>
    </xf>
    <xf numFmtId="176" fontId="2" fillId="2" borderId="0" xfId="0" applyNumberFormat="1" applyFont="1" applyFill="1" applyBorder="1">
      <alignment vertical="center"/>
    </xf>
    <xf numFmtId="176" fontId="2" fillId="3" borderId="0" xfId="0" applyNumberFormat="1" applyFont="1" applyFill="1" applyBorder="1">
      <alignment vertical="center"/>
    </xf>
    <xf numFmtId="177" fontId="5" fillId="0" borderId="0" xfId="0" applyNumberFormat="1" applyFont="1" applyFill="1" applyBorder="1" applyAlignment="1">
      <alignment vertical="center"/>
    </xf>
    <xf numFmtId="177" fontId="0" fillId="0" borderId="0" xfId="0" applyNumberFormat="1">
      <alignment vertical="center"/>
    </xf>
    <xf numFmtId="177" fontId="0" fillId="0" borderId="0" xfId="0" applyNumberFormat="1" applyFill="1" applyBorder="1">
      <alignment vertical="center"/>
    </xf>
    <xf numFmtId="0" fontId="0" fillId="2" borderId="0" xfId="0" applyFill="1" applyBorder="1">
      <alignment vertical="center"/>
    </xf>
    <xf numFmtId="0" fontId="0" fillId="3" borderId="0" xfId="0" applyFill="1" applyBorder="1">
      <alignment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8" fillId="0" borderId="0" xfId="0" applyFont="1">
      <alignment vertical="center"/>
    </xf>
    <xf numFmtId="0" fontId="8" fillId="0" borderId="0"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10" fillId="0" borderId="0" xfId="0" applyFont="1" applyFill="1" applyBorder="1">
      <alignment vertical="center"/>
    </xf>
    <xf numFmtId="0" fontId="11" fillId="0" borderId="0" xfId="0" applyFont="1" applyFill="1" applyBorder="1" applyAlignment="1">
      <alignment horizontal="center" vertical="center" wrapText="1"/>
    </xf>
    <xf numFmtId="0" fontId="5" fillId="4" borderId="1" xfId="0" applyFont="1" applyFill="1" applyBorder="1" applyProtection="1">
      <alignment vertical="center"/>
      <protection locked="0"/>
    </xf>
    <xf numFmtId="179" fontId="5" fillId="0" borderId="5" xfId="0" applyNumberFormat="1" applyFont="1" applyBorder="1">
      <alignment vertical="center"/>
    </xf>
    <xf numFmtId="180" fontId="5" fillId="0" borderId="5" xfId="0" applyNumberFormat="1" applyFont="1" applyBorder="1">
      <alignment vertical="center"/>
    </xf>
    <xf numFmtId="0" fontId="13" fillId="0" borderId="0" xfId="0" applyFont="1">
      <alignment vertical="center"/>
    </xf>
    <xf numFmtId="0" fontId="13" fillId="0" borderId="0" xfId="0" applyFont="1" applyFill="1" applyBorder="1">
      <alignment vertical="center"/>
    </xf>
    <xf numFmtId="0" fontId="5" fillId="0" borderId="0" xfId="0" applyFont="1">
      <alignment vertical="center"/>
    </xf>
    <xf numFmtId="0" fontId="14" fillId="0" borderId="0" xfId="0" applyFont="1" applyBorder="1" applyAlignment="1"/>
    <xf numFmtId="0" fontId="15" fillId="0" borderId="0" xfId="0" applyFont="1" applyBorder="1">
      <alignment vertical="center"/>
    </xf>
    <xf numFmtId="0" fontId="5" fillId="2" borderId="0" xfId="0" applyFont="1" applyFill="1">
      <alignment vertical="center"/>
    </xf>
    <xf numFmtId="0" fontId="5" fillId="3" borderId="0" xfId="0" applyFont="1" applyFill="1">
      <alignment vertical="center"/>
    </xf>
    <xf numFmtId="0" fontId="16" fillId="0" borderId="0" xfId="0" applyFont="1" applyBorder="1">
      <alignment vertical="center"/>
    </xf>
    <xf numFmtId="0" fontId="17" fillId="0" borderId="0" xfId="0" applyFont="1" applyFill="1" applyBorder="1">
      <alignment vertical="center"/>
    </xf>
    <xf numFmtId="0" fontId="17" fillId="0" borderId="0" xfId="0" applyFont="1" applyBorder="1">
      <alignment vertical="center"/>
    </xf>
    <xf numFmtId="178" fontId="17" fillId="0" borderId="0" xfId="0" applyNumberFormat="1" applyFont="1" applyBorder="1">
      <alignment vertical="center"/>
    </xf>
    <xf numFmtId="0" fontId="18" fillId="0" borderId="0" xfId="0" applyFont="1" applyBorder="1">
      <alignment vertical="center"/>
    </xf>
    <xf numFmtId="3" fontId="19" fillId="0" borderId="0" xfId="0" applyNumberFormat="1" applyFont="1" applyBorder="1" applyAlignment="1">
      <alignment horizontal="center" vertical="center"/>
    </xf>
    <xf numFmtId="0" fontId="0" fillId="5" borderId="0" xfId="0" applyFill="1">
      <alignment vertical="center"/>
    </xf>
    <xf numFmtId="0" fontId="21" fillId="5" borderId="0" xfId="0" applyFont="1" applyFill="1">
      <alignment vertical="center"/>
    </xf>
    <xf numFmtId="0" fontId="22" fillId="5" borderId="0" xfId="0" applyFont="1" applyFill="1">
      <alignment vertical="center"/>
    </xf>
    <xf numFmtId="0" fontId="22" fillId="0" borderId="0" xfId="0" applyFont="1">
      <alignment vertical="center"/>
    </xf>
    <xf numFmtId="0" fontId="23" fillId="5" borderId="9" xfId="0" applyFont="1" applyFill="1" applyBorder="1" applyAlignment="1">
      <alignment vertical="center" wrapText="1"/>
    </xf>
    <xf numFmtId="0" fontId="23" fillId="5" borderId="10" xfId="0" applyFont="1" applyFill="1" applyBorder="1" applyAlignment="1">
      <alignment vertical="center" wrapText="1"/>
    </xf>
    <xf numFmtId="0" fontId="23" fillId="5" borderId="11" xfId="0" applyFont="1" applyFill="1" applyBorder="1" applyAlignment="1">
      <alignment vertical="center" wrapText="1"/>
    </xf>
    <xf numFmtId="0" fontId="23" fillId="5" borderId="12" xfId="0" applyFont="1" applyFill="1" applyBorder="1" applyAlignment="1">
      <alignment vertical="center" wrapText="1"/>
    </xf>
    <xf numFmtId="0" fontId="23" fillId="0" borderId="0" xfId="0" applyFont="1" applyAlignment="1">
      <alignment vertical="center" wrapText="1"/>
    </xf>
    <xf numFmtId="0" fontId="23" fillId="5" borderId="14" xfId="0" applyFont="1" applyFill="1" applyBorder="1" applyAlignment="1">
      <alignment vertical="center" wrapText="1"/>
    </xf>
    <xf numFmtId="0" fontId="23" fillId="5" borderId="5" xfId="0" applyFont="1" applyFill="1" applyBorder="1" applyAlignment="1">
      <alignment vertical="center" wrapText="1"/>
    </xf>
    <xf numFmtId="0" fontId="23" fillId="5" borderId="15" xfId="0" applyFont="1" applyFill="1" applyBorder="1" applyAlignment="1">
      <alignment vertical="center" wrapText="1"/>
    </xf>
    <xf numFmtId="0" fontId="23" fillId="5" borderId="2" xfId="0" applyFont="1" applyFill="1" applyBorder="1" applyAlignment="1">
      <alignment vertical="center" wrapText="1"/>
    </xf>
    <xf numFmtId="0" fontId="23" fillId="5" borderId="3" xfId="0" applyFont="1" applyFill="1" applyBorder="1" applyAlignment="1">
      <alignment vertical="center" wrapText="1"/>
    </xf>
    <xf numFmtId="0" fontId="23" fillId="5" borderId="4" xfId="0" applyFont="1" applyFill="1" applyBorder="1" applyAlignment="1">
      <alignment vertical="center" wrapText="1"/>
    </xf>
    <xf numFmtId="0" fontId="23" fillId="5" borderId="17" xfId="0" applyFont="1" applyFill="1" applyBorder="1" applyAlignment="1">
      <alignment vertical="center" wrapText="1"/>
    </xf>
    <xf numFmtId="0" fontId="22" fillId="5" borderId="17" xfId="0" applyFont="1" applyFill="1" applyBorder="1">
      <alignment vertical="center"/>
    </xf>
    <xf numFmtId="0" fontId="22" fillId="5" borderId="4" xfId="0" applyFont="1" applyFill="1" applyBorder="1">
      <alignment vertical="center"/>
    </xf>
    <xf numFmtId="0" fontId="23" fillId="5" borderId="18" xfId="0" applyFont="1" applyFill="1" applyBorder="1" applyAlignment="1">
      <alignment vertical="center" wrapText="1"/>
    </xf>
    <xf numFmtId="0" fontId="24" fillId="5" borderId="7" xfId="0" applyFont="1" applyFill="1" applyBorder="1" applyAlignment="1">
      <alignment vertical="center" wrapText="1"/>
    </xf>
    <xf numFmtId="0" fontId="24" fillId="5" borderId="8" xfId="0" applyFont="1" applyFill="1" applyBorder="1" applyAlignment="1">
      <alignment vertical="center" wrapText="1"/>
    </xf>
    <xf numFmtId="0" fontId="23" fillId="5" borderId="0" xfId="0" applyFont="1" applyFill="1" applyAlignment="1">
      <alignment vertical="center" wrapText="1"/>
    </xf>
    <xf numFmtId="0" fontId="25" fillId="5" borderId="12" xfId="0" applyFont="1" applyFill="1" applyBorder="1" applyAlignment="1">
      <alignment vertical="center" wrapText="1"/>
    </xf>
    <xf numFmtId="0" fontId="25" fillId="5" borderId="0" xfId="0" applyFont="1" applyFill="1" applyBorder="1" applyAlignment="1">
      <alignment vertical="center" wrapText="1"/>
    </xf>
    <xf numFmtId="0" fontId="23" fillId="5" borderId="0" xfId="0" applyFont="1" applyFill="1" applyBorder="1" applyAlignment="1">
      <alignment vertical="top" wrapText="1"/>
    </xf>
    <xf numFmtId="0" fontId="29" fillId="5" borderId="0" xfId="0" applyFont="1" applyFill="1" applyBorder="1" applyAlignment="1">
      <alignment horizontal="left" vertical="center" wrapText="1"/>
    </xf>
    <xf numFmtId="0" fontId="23" fillId="5" borderId="13" xfId="0" applyFont="1" applyFill="1" applyBorder="1" applyAlignment="1">
      <alignment vertical="center" wrapText="1"/>
    </xf>
    <xf numFmtId="0" fontId="23" fillId="5" borderId="0" xfId="0" applyFont="1" applyFill="1" applyBorder="1" applyAlignment="1">
      <alignment horizontal="left" vertical="center"/>
    </xf>
    <xf numFmtId="0" fontId="23" fillId="5" borderId="0" xfId="0" applyFont="1" applyFill="1" applyBorder="1" applyAlignment="1">
      <alignment vertical="center" wrapText="1"/>
    </xf>
    <xf numFmtId="0" fontId="23" fillId="5" borderId="0" xfId="0" applyFont="1" applyFill="1" applyBorder="1" applyAlignment="1">
      <alignment vertical="center"/>
    </xf>
    <xf numFmtId="0" fontId="29" fillId="5" borderId="0" xfId="0" applyFont="1" applyFill="1" applyBorder="1" applyAlignment="1">
      <alignment vertical="center"/>
    </xf>
    <xf numFmtId="0" fontId="23" fillId="5" borderId="5" xfId="0" applyFont="1" applyFill="1" applyBorder="1" applyAlignment="1">
      <alignment horizontal="left" vertical="center"/>
    </xf>
    <xf numFmtId="0" fontId="23" fillId="5" borderId="5" xfId="0" applyFont="1" applyFill="1" applyBorder="1" applyAlignment="1">
      <alignment vertical="center"/>
    </xf>
    <xf numFmtId="0" fontId="30" fillId="5" borderId="7"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9" xfId="0" applyFont="1" applyFill="1" applyBorder="1" applyAlignment="1">
      <alignment vertical="center" wrapText="1"/>
    </xf>
    <xf numFmtId="0" fontId="23" fillId="5" borderId="20" xfId="0" applyFont="1" applyFill="1" applyBorder="1" applyAlignment="1">
      <alignment vertical="center" wrapText="1"/>
    </xf>
    <xf numFmtId="0" fontId="23" fillId="5" borderId="21" xfId="0" applyFont="1" applyFill="1" applyBorder="1" applyAlignment="1">
      <alignment vertical="center" wrapText="1"/>
    </xf>
    <xf numFmtId="0" fontId="23" fillId="5" borderId="22" xfId="0" applyFont="1" applyFill="1" applyBorder="1" applyAlignment="1">
      <alignment vertical="center" wrapText="1"/>
    </xf>
    <xf numFmtId="0" fontId="23" fillId="5" borderId="23" xfId="0" applyFont="1" applyFill="1" applyBorder="1" applyAlignment="1">
      <alignment vertical="center" wrapText="1"/>
    </xf>
    <xf numFmtId="0" fontId="23" fillId="5" borderId="24" xfId="0" applyFont="1" applyFill="1" applyBorder="1" applyAlignment="1">
      <alignment vertical="center" wrapText="1"/>
    </xf>
    <xf numFmtId="0" fontId="32" fillId="5" borderId="7" xfId="0" applyFont="1" applyFill="1" applyBorder="1" applyAlignment="1">
      <alignment horizontal="justify" vertical="center" wrapText="1"/>
    </xf>
    <xf numFmtId="0" fontId="33" fillId="5" borderId="7" xfId="0" applyFont="1" applyFill="1" applyBorder="1" applyAlignment="1">
      <alignment vertical="center" wrapText="1"/>
    </xf>
    <xf numFmtId="0" fontId="33" fillId="5" borderId="7" xfId="0" applyFont="1" applyFill="1" applyBorder="1" applyAlignment="1">
      <alignment horizontal="justify" vertical="center" wrapText="1"/>
    </xf>
    <xf numFmtId="0" fontId="0" fillId="5" borderId="7" xfId="0" applyFill="1" applyBorder="1">
      <alignment vertical="center"/>
    </xf>
    <xf numFmtId="0" fontId="0" fillId="5" borderId="8" xfId="0" applyFill="1" applyBorder="1">
      <alignment vertical="center"/>
    </xf>
    <xf numFmtId="0" fontId="23" fillId="5" borderId="0" xfId="0" applyFont="1" applyFill="1" applyBorder="1" applyAlignment="1">
      <alignment horizontal="justify" vertical="center" wrapText="1"/>
    </xf>
    <xf numFmtId="0" fontId="33" fillId="5" borderId="0" xfId="0" applyFont="1" applyFill="1" applyBorder="1" applyAlignment="1">
      <alignment vertical="center" wrapText="1"/>
    </xf>
    <xf numFmtId="0" fontId="33" fillId="5" borderId="0" xfId="0" applyFont="1" applyFill="1" applyBorder="1" applyAlignment="1">
      <alignment horizontal="justify" vertical="center" wrapText="1"/>
    </xf>
    <xf numFmtId="0" fontId="0" fillId="5" borderId="0" xfId="0" applyFill="1" applyBorder="1">
      <alignment vertical="center"/>
    </xf>
    <xf numFmtId="0" fontId="0" fillId="5" borderId="13" xfId="0" applyFill="1" applyBorder="1">
      <alignment vertical="center"/>
    </xf>
    <xf numFmtId="0" fontId="23" fillId="5" borderId="12" xfId="0" applyFont="1" applyFill="1" applyBorder="1" applyAlignment="1">
      <alignment wrapText="1"/>
    </xf>
    <xf numFmtId="0" fontId="23" fillId="5" borderId="0" xfId="0" applyFont="1" applyFill="1" applyBorder="1" applyAlignment="1">
      <alignment wrapText="1"/>
    </xf>
    <xf numFmtId="0" fontId="23" fillId="5" borderId="25" xfId="0" applyFont="1" applyFill="1" applyBorder="1" applyAlignment="1">
      <alignment wrapText="1"/>
    </xf>
    <xf numFmtId="0" fontId="23" fillId="5" borderId="13" xfId="0" applyFont="1" applyFill="1" applyBorder="1" applyAlignment="1">
      <alignment wrapText="1"/>
    </xf>
    <xf numFmtId="0" fontId="0" fillId="5" borderId="0" xfId="0" applyFill="1" applyAlignment="1"/>
    <xf numFmtId="0" fontId="0" fillId="0" borderId="0" xfId="0" applyAlignment="1"/>
    <xf numFmtId="0" fontId="23" fillId="5" borderId="25" xfId="0" applyFont="1" applyFill="1" applyBorder="1" applyAlignment="1">
      <alignment vertical="center" wrapText="1"/>
    </xf>
    <xf numFmtId="0" fontId="34" fillId="5" borderId="25" xfId="0" applyFont="1" applyFill="1" applyBorder="1" applyAlignment="1">
      <alignment vertical="center" wrapText="1"/>
    </xf>
    <xf numFmtId="0" fontId="23" fillId="5" borderId="5" xfId="0" applyFont="1" applyFill="1" applyBorder="1" applyAlignment="1">
      <alignment horizontal="justify" vertical="center" wrapText="1"/>
    </xf>
    <xf numFmtId="0" fontId="33" fillId="5" borderId="5" xfId="0" applyFont="1" applyFill="1" applyBorder="1" applyAlignment="1">
      <alignment vertical="center" wrapText="1"/>
    </xf>
    <xf numFmtId="0" fontId="33" fillId="5" borderId="5" xfId="0" applyFont="1" applyFill="1" applyBorder="1" applyAlignment="1">
      <alignment horizontal="justify" vertical="center" wrapText="1"/>
    </xf>
    <xf numFmtId="0" fontId="0" fillId="5" borderId="5" xfId="0" applyFill="1" applyBorder="1">
      <alignment vertical="center"/>
    </xf>
    <xf numFmtId="0" fontId="0" fillId="5" borderId="15" xfId="0" applyFill="1" applyBorder="1">
      <alignment vertical="center"/>
    </xf>
    <xf numFmtId="0" fontId="32" fillId="5" borderId="6" xfId="0" applyFont="1" applyFill="1" applyBorder="1" applyAlignment="1">
      <alignment vertical="center" wrapText="1"/>
    </xf>
    <xf numFmtId="0" fontId="32" fillId="5" borderId="7" xfId="0" applyFont="1" applyFill="1" applyBorder="1" applyAlignment="1">
      <alignment vertical="center" wrapText="1"/>
    </xf>
    <xf numFmtId="0" fontId="36" fillId="5" borderId="7" xfId="0" applyFont="1" applyFill="1" applyBorder="1" applyAlignment="1">
      <alignment vertical="center" wrapText="1"/>
    </xf>
    <xf numFmtId="0" fontId="36" fillId="5" borderId="0" xfId="0" applyFont="1" applyFill="1" applyBorder="1" applyAlignment="1">
      <alignment horizontal="justify" vertical="center" wrapText="1"/>
    </xf>
    <xf numFmtId="0" fontId="33" fillId="5" borderId="0" xfId="0" applyFont="1" applyFill="1" applyAlignment="1">
      <alignment horizontal="justify" vertical="center" wrapText="1"/>
    </xf>
    <xf numFmtId="0" fontId="8" fillId="5" borderId="0" xfId="0" applyFont="1" applyFill="1" applyBorder="1" applyAlignment="1">
      <alignment wrapText="1"/>
    </xf>
    <xf numFmtId="0" fontId="8" fillId="5" borderId="0" xfId="0" applyFont="1" applyFill="1">
      <alignment vertical="center"/>
    </xf>
    <xf numFmtId="0" fontId="38" fillId="5" borderId="12" xfId="0" applyFont="1" applyFill="1" applyBorder="1">
      <alignment vertical="center"/>
    </xf>
    <xf numFmtId="0" fontId="38" fillId="5" borderId="0" xfId="0" applyFont="1" applyFill="1" applyBorder="1">
      <alignment vertical="center"/>
    </xf>
    <xf numFmtId="0" fontId="38" fillId="5" borderId="13" xfId="0" applyFont="1" applyFill="1" applyBorder="1">
      <alignment vertical="center"/>
    </xf>
    <xf numFmtId="0" fontId="38" fillId="5" borderId="14" xfId="0" applyFont="1" applyFill="1" applyBorder="1">
      <alignment vertical="center"/>
    </xf>
    <xf numFmtId="0" fontId="38" fillId="5" borderId="5" xfId="0" applyFont="1" applyFill="1" applyBorder="1">
      <alignment vertical="center"/>
    </xf>
    <xf numFmtId="0" fontId="38" fillId="5" borderId="15" xfId="0" applyFont="1" applyFill="1" applyBorder="1">
      <alignment vertical="center"/>
    </xf>
    <xf numFmtId="0" fontId="12" fillId="0" borderId="0" xfId="0" applyFont="1" applyFill="1" applyBorder="1" applyAlignment="1">
      <alignment horizontal="left" vertical="top" wrapText="1"/>
    </xf>
    <xf numFmtId="38" fontId="4" fillId="2" borderId="1" xfId="1" applyFont="1" applyFill="1" applyBorder="1" applyAlignment="1">
      <alignment horizontal="center" vertical="center" shrinkToFit="1"/>
    </xf>
    <xf numFmtId="38" fontId="4" fillId="3" borderId="1" xfId="1" applyFont="1" applyFill="1" applyBorder="1" applyAlignment="1">
      <alignment horizontal="center" vertical="center" shrinkToFit="1"/>
    </xf>
    <xf numFmtId="177" fontId="7" fillId="0" borderId="0" xfId="0" applyNumberFormat="1" applyFont="1" applyAlignment="1">
      <alignment horizontal="right" vertical="center"/>
    </xf>
    <xf numFmtId="178" fontId="5" fillId="4" borderId="2" xfId="0" applyNumberFormat="1" applyFont="1" applyFill="1" applyBorder="1" applyAlignment="1" applyProtection="1">
      <alignment horizontal="right" vertical="center"/>
      <protection locked="0"/>
    </xf>
    <xf numFmtId="178" fontId="5" fillId="4" borderId="3" xfId="0" applyNumberFormat="1" applyFont="1" applyFill="1" applyBorder="1" applyAlignment="1" applyProtection="1">
      <alignment horizontal="right" vertical="center"/>
      <protection locked="0"/>
    </xf>
    <xf numFmtId="178" fontId="5" fillId="4" borderId="4" xfId="0" applyNumberFormat="1" applyFont="1" applyFill="1" applyBorder="1" applyAlignment="1" applyProtection="1">
      <alignment horizontal="right" vertical="center"/>
      <protection locked="0"/>
    </xf>
    <xf numFmtId="0" fontId="11" fillId="0" borderId="0"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5" fillId="5" borderId="8"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35" fillId="5" borderId="0"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37" fillId="5" borderId="0" xfId="0" applyFont="1" applyFill="1" applyAlignment="1">
      <alignment horizontal="center"/>
    </xf>
    <xf numFmtId="0" fontId="23" fillId="5" borderId="0" xfId="0" applyFont="1" applyFill="1" applyBorder="1" applyAlignment="1">
      <alignment horizontal="center" vertical="center" wrapText="1"/>
    </xf>
    <xf numFmtId="0" fontId="23" fillId="5" borderId="12"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23" fillId="5" borderId="13" xfId="0" applyFont="1" applyFill="1" applyBorder="1" applyAlignment="1">
      <alignment horizontal="left" vertical="center" wrapText="1"/>
    </xf>
    <xf numFmtId="0" fontId="23" fillId="5" borderId="0" xfId="0" applyFont="1" applyFill="1" applyBorder="1" applyAlignment="1">
      <alignment horizontal="center" vertical="top" wrapText="1"/>
    </xf>
    <xf numFmtId="0" fontId="23" fillId="5" borderId="0" xfId="0" applyFont="1" applyFill="1" applyBorder="1" applyAlignment="1">
      <alignment horizontal="center" wrapText="1"/>
    </xf>
    <xf numFmtId="0" fontId="32" fillId="5" borderId="6" xfId="0" applyFont="1" applyFill="1" applyBorder="1" applyAlignment="1">
      <alignment horizontal="justify" vertical="center" wrapText="1"/>
    </xf>
    <xf numFmtId="0" fontId="32" fillId="5" borderId="7" xfId="0" applyFont="1" applyFill="1" applyBorder="1" applyAlignment="1">
      <alignment horizontal="justify" vertical="center" wrapText="1"/>
    </xf>
    <xf numFmtId="0" fontId="30" fillId="5" borderId="1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23" fillId="5" borderId="6" xfId="0" applyFont="1" applyFill="1" applyBorder="1" applyAlignment="1">
      <alignment horizontal="left" vertical="top" wrapText="1"/>
    </xf>
    <xf numFmtId="0" fontId="23" fillId="5" borderId="7" xfId="0" applyFont="1" applyFill="1" applyBorder="1" applyAlignment="1">
      <alignment horizontal="left" vertical="top" wrapText="1"/>
    </xf>
    <xf numFmtId="0" fontId="23" fillId="5" borderId="8" xfId="0" applyFont="1" applyFill="1" applyBorder="1" applyAlignment="1">
      <alignment horizontal="left" vertical="top" wrapText="1"/>
    </xf>
    <xf numFmtId="0" fontId="23" fillId="5" borderId="12" xfId="0" applyFont="1" applyFill="1" applyBorder="1" applyAlignment="1">
      <alignment horizontal="left" vertical="top" wrapText="1"/>
    </xf>
    <xf numFmtId="0" fontId="23" fillId="5" borderId="0" xfId="0" applyFont="1" applyFill="1" applyBorder="1" applyAlignment="1">
      <alignment horizontal="left" vertical="top" wrapText="1"/>
    </xf>
    <xf numFmtId="0" fontId="23" fillId="5" borderId="13" xfId="0" applyFont="1" applyFill="1" applyBorder="1" applyAlignment="1">
      <alignment horizontal="left" vertical="top" wrapText="1"/>
    </xf>
    <xf numFmtId="0" fontId="25" fillId="5" borderId="6" xfId="0" applyFont="1" applyFill="1" applyBorder="1" applyAlignment="1">
      <alignment horizontal="center" wrapText="1"/>
    </xf>
    <xf numFmtId="0" fontId="25" fillId="5" borderId="7" xfId="0" applyFont="1" applyFill="1" applyBorder="1" applyAlignment="1">
      <alignment horizontal="center" wrapText="1"/>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4" fillId="5" borderId="7" xfId="0" applyFont="1" applyFill="1" applyBorder="1" applyAlignment="1">
      <alignment horizontal="left" wrapText="1"/>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20" fillId="5" borderId="0" xfId="0" applyFont="1" applyFill="1" applyAlignment="1">
      <alignment horizontal="center" vertical="center"/>
    </xf>
    <xf numFmtId="0" fontId="23" fillId="5" borderId="6" xfId="0" applyFont="1" applyFill="1" applyBorder="1" applyAlignment="1">
      <alignment horizontal="center" wrapText="1"/>
    </xf>
    <xf numFmtId="0" fontId="23" fillId="5" borderId="7" xfId="0" applyFont="1" applyFill="1" applyBorder="1" applyAlignment="1">
      <alignment horizontal="center" wrapText="1"/>
    </xf>
    <xf numFmtId="0" fontId="23" fillId="5" borderId="8" xfId="0" applyFont="1" applyFill="1" applyBorder="1" applyAlignment="1">
      <alignment horizontal="center" wrapText="1"/>
    </xf>
    <xf numFmtId="0" fontId="23" fillId="5" borderId="8" xfId="0" applyFont="1" applyFill="1" applyBorder="1" applyAlignment="1">
      <alignment horizontal="center" vertical="center" wrapText="1"/>
    </xf>
    <xf numFmtId="0" fontId="23" fillId="5" borderId="15" xfId="0" applyFont="1" applyFill="1" applyBorder="1" applyAlignment="1">
      <alignment horizontal="center" vertical="center" wrapText="1"/>
    </xf>
  </cellXfs>
  <cellStyles count="2">
    <cellStyle name="桁区切り 2 2" xfId="1"/>
    <cellStyle name="標準" xfId="0" builtinId="0"/>
  </cellStyles>
  <dxfs count="2">
    <dxf>
      <font>
        <color theme="0"/>
      </font>
      <fill>
        <patternFill>
          <fgColor theme="0"/>
        </patternFill>
      </fill>
    </dxf>
    <dxf>
      <font>
        <b/>
        <i val="0"/>
        <color rgb="FFFF0000"/>
      </font>
      <fill>
        <patternFill>
          <fgColor rgb="FFFF99FF"/>
          <bgColor rgb="FFFFC7CE"/>
        </patternFill>
      </fill>
    </dxf>
  </dxfs>
  <tableStyles count="0" defaultTableStyle="TableStyleMedium2" defaultPivotStyle="PivotStyleLight16"/>
  <colors>
    <mruColors>
      <color rgb="FFFF99CC"/>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88346</xdr:rowOff>
    </xdr:from>
    <xdr:to>
      <xdr:col>15</xdr:col>
      <xdr:colOff>917865</xdr:colOff>
      <xdr:row>25</xdr:row>
      <xdr:rowOff>161925</xdr:rowOff>
    </xdr:to>
    <xdr:sp macro="" textlink="">
      <xdr:nvSpPr>
        <xdr:cNvPr id="2" name="角丸四角形 1"/>
        <xdr:cNvSpPr/>
      </xdr:nvSpPr>
      <xdr:spPr>
        <a:xfrm>
          <a:off x="142875" y="88346"/>
          <a:ext cx="8004465" cy="581715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1" fontAlgn="auto" latinLnBrk="0" hangingPunct="1"/>
          <a:r>
            <a:rPr lang="ja-JP" altLang="ja-JP" sz="1800" b="1" i="0">
              <a:solidFill>
                <a:srgbClr val="990000"/>
              </a:solidFill>
              <a:effectLst/>
              <a:latin typeface="+mn-lt"/>
              <a:ea typeface="+mn-ea"/>
              <a:cs typeface="+mn-cs"/>
            </a:rPr>
            <a:t>３歳未満養育特例制度の申出はお済ですか？</a:t>
          </a:r>
          <a:r>
            <a:rPr lang="ja-JP" altLang="ja-JP" sz="1800">
              <a:solidFill>
                <a:srgbClr val="990000"/>
              </a:solidFill>
              <a:effectLst/>
              <a:latin typeface="+mn-lt"/>
              <a:ea typeface="+mn-ea"/>
              <a:cs typeface="+mn-cs"/>
            </a:rPr>
            <a:t> </a:t>
          </a:r>
          <a:endParaRPr lang="ja-JP" altLang="ja-JP" sz="2400">
            <a:solidFill>
              <a:srgbClr val="990000"/>
            </a:solidFill>
            <a:effectLst/>
          </a:endParaRPr>
        </a:p>
        <a:p>
          <a:pPr eaLnBrk="1" fontAlgn="auto" latinLnBrk="0" hangingPunct="1"/>
          <a:r>
            <a:rPr kumimoji="1" lang="ja-JP" altLang="ja-JP" sz="1100" b="0" i="0" baseline="0">
              <a:solidFill>
                <a:schemeClr val="dk1"/>
              </a:solidFill>
              <a:effectLst/>
              <a:latin typeface="+mn-lt"/>
              <a:ea typeface="+mn-ea"/>
              <a:cs typeface="+mn-cs"/>
            </a:rPr>
            <a:t>　</a:t>
          </a:r>
          <a:endParaRPr kumimoji="1" lang="en-US" altLang="ja-JP" sz="1100" b="0" i="0" baseline="0">
            <a:solidFill>
              <a:schemeClr val="dk1"/>
            </a:solidFill>
            <a:effectLst/>
            <a:latin typeface="+mn-lt"/>
            <a:ea typeface="+mn-ea"/>
            <a:cs typeface="+mn-cs"/>
          </a:endParaRPr>
        </a:p>
        <a:p>
          <a:pPr eaLnBrk="1" fontAlgn="auto" latinLnBrk="0" hangingPunct="1"/>
          <a:r>
            <a:rPr kumimoji="1" lang="ja-JP" altLang="en-US" sz="1100" b="0" i="0" baseline="0">
              <a:solidFill>
                <a:schemeClr val="dk1"/>
              </a:solidFill>
              <a:effectLst/>
              <a:latin typeface="+mn-lt"/>
              <a:ea typeface="+mn-ea"/>
              <a:cs typeface="+mn-cs"/>
            </a:rPr>
            <a:t>　３</a:t>
          </a:r>
          <a:r>
            <a:rPr kumimoji="1" lang="ja-JP" altLang="ja-JP" sz="1100" b="0" i="0" baseline="0">
              <a:solidFill>
                <a:schemeClr val="dk1"/>
              </a:solidFill>
              <a:effectLst/>
              <a:latin typeface="+mn-lt"/>
              <a:ea typeface="+mn-ea"/>
              <a:cs typeface="+mn-cs"/>
            </a:rPr>
            <a:t>歳未満養育特例制度とは、</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３歳未満の子を養育する組合員</a:t>
          </a:r>
          <a:r>
            <a:rPr kumimoji="1" lang="ja-JP" altLang="en-US" sz="1100" b="0" i="0" baseline="0">
              <a:solidFill>
                <a:schemeClr val="dk1"/>
              </a:solidFill>
              <a:effectLst/>
              <a:latin typeface="+mn-lt"/>
              <a:ea typeface="+mn-ea"/>
              <a:cs typeface="+mn-cs"/>
            </a:rPr>
            <a:t>（</a:t>
          </a:r>
          <a:r>
            <a:rPr kumimoji="1" lang="ja-JP" altLang="en-US" sz="1100" b="0" i="0" u="sng" baseline="0">
              <a:solidFill>
                <a:schemeClr val="dk1"/>
              </a:solidFill>
              <a:effectLst/>
              <a:latin typeface="+mn-lt"/>
              <a:ea typeface="+mn-ea"/>
              <a:cs typeface="+mn-cs"/>
            </a:rPr>
            <a:t>男女ともに対象</a:t>
          </a:r>
          <a:r>
            <a:rPr kumimoji="1" lang="ja-JP" altLang="en-US"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が、</a:t>
          </a:r>
          <a:r>
            <a:rPr kumimoji="1" lang="en-US" altLang="ja-JP" sz="1100" b="0" i="0" u="sng" baseline="0">
              <a:solidFill>
                <a:schemeClr val="dk1"/>
              </a:solidFill>
              <a:effectLst/>
              <a:latin typeface="+mn-lt"/>
              <a:ea typeface="+mn-ea"/>
              <a:cs typeface="+mn-cs"/>
            </a:rPr>
            <a:t>3</a:t>
          </a:r>
          <a:r>
            <a:rPr kumimoji="1" lang="ja-JP" altLang="ja-JP" sz="1100" b="0" i="0" u="sng" baseline="0">
              <a:solidFill>
                <a:schemeClr val="dk1"/>
              </a:solidFill>
              <a:effectLst/>
              <a:latin typeface="+mn-lt"/>
              <a:ea typeface="+mn-ea"/>
              <a:cs typeface="+mn-cs"/>
            </a:rPr>
            <a:t>歳未満の子を育てている期間中に</a:t>
          </a:r>
          <a:r>
            <a:rPr kumimoji="1" lang="ja-JP"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掛金や年金額の算定基礎となる</a:t>
          </a:r>
          <a:r>
            <a:rPr kumimoji="1" lang="ja-JP" altLang="en-US" sz="1100" b="0" i="0" u="sng" baseline="0">
              <a:solidFill>
                <a:schemeClr val="dk1"/>
              </a:solidFill>
              <a:effectLst/>
              <a:latin typeface="+mn-lt"/>
              <a:ea typeface="+mn-ea"/>
              <a:cs typeface="+mn-cs"/>
            </a:rPr>
            <a:t>「標準報酬月額」が低下した場合（</a:t>
          </a:r>
          <a:r>
            <a:rPr kumimoji="1" lang="en-US" altLang="ja-JP" sz="1100" b="0" i="0" u="sng" baseline="0">
              <a:solidFill>
                <a:schemeClr val="dk1"/>
              </a:solidFill>
              <a:effectLst/>
              <a:latin typeface="+mn-lt"/>
              <a:ea typeface="+mn-ea"/>
              <a:cs typeface="+mn-cs"/>
            </a:rPr>
            <a:t>※</a:t>
          </a:r>
          <a:r>
            <a:rPr kumimoji="1" lang="ja-JP" altLang="en-US" sz="1100" b="0" i="0" u="sng"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、報酬の低下が将来の年金額に影響しないようにするため、養育開始直前の標準報酬月額をその期間の標準報酬月額とみなして年金額を計算する制度です。</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この特例措置を受けるには、必ず組合員からの申出が必要です。</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また、この特例措置を受けても、追加の掛金の負担はありません。</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a:t>
          </a:r>
          <a:endParaRPr lang="ja-JP" altLang="ja-JP" sz="1400">
            <a:effectLst/>
          </a:endParaRPr>
        </a:p>
        <a:p>
          <a:pPr eaLnBrk="1" fontAlgn="auto" latinLnBrk="0" hangingPunct="1"/>
          <a:r>
            <a:rPr kumimoji="1" lang="ja-JP" altLang="ja-JP" sz="1100" b="1" i="0" u="sng" baseline="0">
              <a:solidFill>
                <a:srgbClr val="800000"/>
              </a:solidFill>
              <a:effectLst>
                <a:outerShdw blurRad="50800" dist="50800" dir="5400000" algn="ctr" rotWithShape="0">
                  <a:schemeClr val="accent2">
                    <a:lumMod val="40000"/>
                    <a:lumOff val="60000"/>
                  </a:schemeClr>
                </a:outerShdw>
              </a:effectLst>
              <a:latin typeface="+mn-lt"/>
              <a:ea typeface="+mn-ea"/>
              <a:cs typeface="+mn-cs"/>
            </a:rPr>
            <a:t>生年月日が平成２４年１１月１日以降のお子さんを</a:t>
          </a:r>
          <a:endParaRPr lang="ja-JP" altLang="ja-JP" sz="1400">
            <a:solidFill>
              <a:srgbClr val="800000"/>
            </a:solidFill>
            <a:effectLst/>
          </a:endParaRPr>
        </a:p>
        <a:p>
          <a:pPr eaLnBrk="1" fontAlgn="auto" latinLnBrk="0" hangingPunct="1"/>
          <a:r>
            <a:rPr kumimoji="1" lang="ja-JP" altLang="ja-JP" sz="1100" b="1" i="0" u="sng" baseline="0">
              <a:solidFill>
                <a:srgbClr val="800000"/>
              </a:solidFill>
              <a:effectLst>
                <a:outerShdw blurRad="50800" dist="50800" dir="5400000" algn="ctr" rotWithShape="0">
                  <a:schemeClr val="accent2">
                    <a:lumMod val="40000"/>
                    <a:lumOff val="60000"/>
                  </a:schemeClr>
                </a:outerShdw>
              </a:effectLst>
              <a:latin typeface="+mn-lt"/>
              <a:ea typeface="+mn-ea"/>
              <a:cs typeface="+mn-cs"/>
            </a:rPr>
            <a:t>養育している組合員の皆さまへ</a:t>
          </a:r>
          <a:endParaRPr lang="ja-JP" altLang="ja-JP" sz="1400">
            <a:solidFill>
              <a:srgbClr val="800000"/>
            </a:solidFill>
            <a:effectLst/>
          </a:endParaRPr>
        </a:p>
        <a:p>
          <a:pPr eaLnBrk="1" fontAlgn="auto" latinLnBrk="0" hangingPunct="1"/>
          <a:r>
            <a:rPr kumimoji="1" lang="ja-JP" altLang="ja-JP" sz="1100" b="0" i="0" baseline="0">
              <a:solidFill>
                <a:schemeClr val="dk1"/>
              </a:solidFill>
              <a:effectLst/>
              <a:latin typeface="+mn-lt"/>
              <a:ea typeface="+mn-ea"/>
              <a:cs typeface="+mn-cs"/>
            </a:rPr>
            <a:t>（現在お子さんが３歳に</a:t>
          </a:r>
          <a:r>
            <a:rPr kumimoji="1" lang="ja-JP" altLang="en-US" sz="1100" b="0" i="0" baseline="0">
              <a:solidFill>
                <a:schemeClr val="dk1"/>
              </a:solidFill>
              <a:effectLst/>
              <a:latin typeface="+mn-lt"/>
              <a:ea typeface="+mn-ea"/>
              <a:cs typeface="+mn-cs"/>
            </a:rPr>
            <a:t>達している</a:t>
          </a:r>
          <a:r>
            <a:rPr kumimoji="1" lang="ja-JP" altLang="ja-JP" sz="1100" b="0" i="0" baseline="0">
              <a:solidFill>
                <a:schemeClr val="dk1"/>
              </a:solidFill>
              <a:effectLst/>
              <a:latin typeface="+mn-lt"/>
              <a:ea typeface="+mn-ea"/>
              <a:cs typeface="+mn-cs"/>
            </a:rPr>
            <a:t>かは問いません。）</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a:t>
          </a:r>
          <a:r>
            <a:rPr kumimoji="1" lang="ja-JP" altLang="en-US" sz="1100" b="0" i="0" baseline="0">
              <a:solidFill>
                <a:schemeClr val="dk1"/>
              </a:solidFill>
              <a:effectLst/>
              <a:latin typeface="+mn-lt"/>
              <a:ea typeface="+mn-ea"/>
              <a:cs typeface="+mn-cs"/>
            </a:rPr>
            <a:t>下の</a:t>
          </a:r>
          <a:r>
            <a:rPr kumimoji="1" lang="ja-JP" altLang="ja-JP" sz="1100" b="0" i="0" baseline="0">
              <a:solidFill>
                <a:schemeClr val="dk1"/>
              </a:solidFill>
              <a:effectLst/>
              <a:latin typeface="+mn-lt"/>
              <a:ea typeface="+mn-ea"/>
              <a:cs typeface="+mn-cs"/>
            </a:rPr>
            <a:t>「３歳未満養育特例対象者判定シート」でご確認いただき、</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a:t>
          </a:r>
          <a:r>
            <a:rPr kumimoji="1" lang="ja-JP" altLang="ja-JP" sz="1100" b="0" i="0" baseline="0">
              <a:solidFill>
                <a:srgbClr val="FF0000"/>
              </a:solidFill>
              <a:effectLst/>
              <a:latin typeface="+mn-lt"/>
              <a:ea typeface="+mn-ea"/>
              <a:cs typeface="+mn-cs"/>
            </a:rPr>
            <a:t>該当します</a:t>
          </a:r>
          <a:r>
            <a:rPr kumimoji="1" lang="ja-JP" altLang="ja-JP" sz="1100" b="0" i="0" baseline="0">
              <a:solidFill>
                <a:schemeClr val="dk1"/>
              </a:solidFill>
              <a:effectLst/>
              <a:latin typeface="+mn-lt"/>
              <a:ea typeface="+mn-ea"/>
              <a:cs typeface="+mn-cs"/>
            </a:rPr>
            <a:t>」となった場合は、「３歳未満の子を養育する旨の申出書」</a:t>
          </a:r>
          <a:endParaRPr kumimoji="1" lang="en-US" altLang="ja-JP" sz="1100" b="0" i="0" baseline="0">
            <a:solidFill>
              <a:schemeClr val="dk1"/>
            </a:solidFill>
            <a:effectLst/>
            <a:latin typeface="+mn-lt"/>
            <a:ea typeface="+mn-ea"/>
            <a:cs typeface="+mn-cs"/>
          </a:endParaRPr>
        </a:p>
        <a:p>
          <a:pPr eaLnBrk="1" fontAlgn="auto" latinLnBrk="0" hangingPunct="1"/>
          <a:r>
            <a:rPr kumimoji="1" lang="ja-JP" altLang="ja-JP" sz="1100" b="0" i="0" baseline="0">
              <a:solidFill>
                <a:schemeClr val="dk1"/>
              </a:solidFill>
              <a:effectLst/>
              <a:latin typeface="+mn-lt"/>
              <a:ea typeface="+mn-ea"/>
              <a:cs typeface="+mn-cs"/>
            </a:rPr>
            <a:t>を提出してください。</a:t>
          </a:r>
          <a:endParaRPr kumimoji="1" lang="en-US" altLang="ja-JP" sz="1100" b="1" i="0" baseline="0">
            <a:solidFill>
              <a:schemeClr val="dk1"/>
            </a:solidFill>
            <a:effectLst/>
            <a:latin typeface="+mn-lt"/>
            <a:ea typeface="+mn-ea"/>
            <a:cs typeface="+mn-cs"/>
          </a:endParaRPr>
        </a:p>
        <a:p>
          <a:pPr eaLnBrk="1" fontAlgn="auto" latinLnBrk="0" hangingPunct="1"/>
          <a:r>
            <a:rPr kumimoji="1" lang="ja-JP" altLang="ja-JP" sz="1100" b="1" i="0" baseline="0">
              <a:solidFill>
                <a:schemeClr val="dk1"/>
              </a:solidFill>
              <a:effectLst/>
              <a:latin typeface="+mn-lt"/>
              <a:ea typeface="+mn-ea"/>
              <a:cs typeface="+mn-cs"/>
            </a:rPr>
            <a:t>○添付書類</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ア　戸籍謄</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抄）本</a:t>
          </a:r>
          <a:r>
            <a:rPr kumimoji="1" lang="ja-JP" altLang="en-US" sz="1100" b="0" i="0" baseline="0">
              <a:solidFill>
                <a:schemeClr val="dk1"/>
              </a:solidFill>
              <a:effectLst/>
              <a:latin typeface="+mn-lt"/>
              <a:ea typeface="+mn-ea"/>
              <a:cs typeface="+mn-cs"/>
            </a:rPr>
            <a:t>または戸籍記載事項証明書</a:t>
          </a:r>
          <a:endParaRPr kumimoji="1" lang="en-US" altLang="ja-JP" sz="1100" b="0" i="0" baseline="0">
            <a:solidFill>
              <a:schemeClr val="dk1"/>
            </a:solidFill>
            <a:effectLst/>
            <a:latin typeface="+mn-lt"/>
            <a:ea typeface="+mn-ea"/>
            <a:cs typeface="+mn-cs"/>
          </a:endParaRPr>
        </a:p>
        <a:p>
          <a:pPr eaLnBrk="1" fontAlgn="auto" latinLnBrk="0" hangingPunct="1"/>
          <a:r>
            <a:rPr kumimoji="1" lang="ja-JP" altLang="en-US" sz="1100" b="0" i="0" baseline="0">
              <a:solidFill>
                <a:schemeClr val="dk1"/>
              </a:solidFill>
              <a:effectLst/>
              <a:latin typeface="+mn-lt"/>
              <a:ea typeface="+mn-ea"/>
              <a:cs typeface="+mn-cs"/>
            </a:rPr>
            <a:t>　　　（申出者と子の身分関係、子の生年月日を証明できるもの）</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イ　</a:t>
          </a:r>
          <a:r>
            <a:rPr kumimoji="1" lang="ja-JP" altLang="en-US" sz="1100" b="0" i="0" baseline="0">
              <a:solidFill>
                <a:schemeClr val="dk1"/>
              </a:solidFill>
              <a:effectLst/>
              <a:latin typeface="+mn-lt"/>
              <a:ea typeface="+mn-ea"/>
              <a:cs typeface="+mn-cs"/>
            </a:rPr>
            <a:t>住民票</a:t>
          </a:r>
          <a:endParaRPr kumimoji="1" lang="en-US" altLang="ja-JP" sz="1100" b="0" i="0" baseline="0">
            <a:solidFill>
              <a:schemeClr val="dk1"/>
            </a:solidFill>
            <a:effectLst/>
            <a:latin typeface="+mn-lt"/>
            <a:ea typeface="+mn-ea"/>
            <a:cs typeface="+mn-cs"/>
          </a:endParaRPr>
        </a:p>
        <a:p>
          <a:pPr eaLnBrk="1" fontAlgn="auto" latinLnBrk="0" hangingPunct="1"/>
          <a:r>
            <a:rPr kumimoji="1" lang="ja-JP" altLang="en-US" sz="1100" b="0" i="0" baseline="0">
              <a:solidFill>
                <a:schemeClr val="dk1"/>
              </a:solidFill>
              <a:effectLst/>
              <a:latin typeface="+mn-lt"/>
              <a:ea typeface="+mn-ea"/>
              <a:cs typeface="+mn-cs"/>
            </a:rPr>
            <a:t>　　　（コピー不可・個人番号の記載がないもの）</a:t>
          </a:r>
          <a:endParaRPr kumimoji="1" lang="en-US" altLang="ja-JP" sz="1100" b="0" i="0" baseline="0">
            <a:solidFill>
              <a:schemeClr val="dk1"/>
            </a:solidFill>
            <a:effectLst/>
            <a:latin typeface="+mn-lt"/>
            <a:ea typeface="+mn-ea"/>
            <a:cs typeface="+mn-cs"/>
          </a:endParaRPr>
        </a:p>
        <a:p>
          <a:pPr eaLnBrk="1" fontAlgn="auto" latinLnBrk="0" hangingPunct="1"/>
          <a:r>
            <a:rPr kumimoji="1" lang="ja-JP" altLang="en-US" sz="1100" b="0" i="0" baseline="0">
              <a:solidFill>
                <a:schemeClr val="dk1"/>
              </a:solidFill>
              <a:effectLst/>
              <a:latin typeface="+mn-lt"/>
              <a:ea typeface="+mn-ea"/>
              <a:cs typeface="+mn-cs"/>
            </a:rPr>
            <a:t>　　　（申出者と子が同居していることを確認できるもの）</a:t>
          </a:r>
          <a:endParaRPr kumimoji="1" lang="en-US" altLang="ja-JP" sz="1100" b="0" i="0" baseline="0">
            <a:solidFill>
              <a:schemeClr val="dk1"/>
            </a:solidFill>
            <a:effectLst/>
            <a:latin typeface="+mn-lt"/>
            <a:ea typeface="+mn-ea"/>
            <a:cs typeface="+mn-cs"/>
          </a:endParaRPr>
        </a:p>
        <a:p>
          <a:pPr eaLnBrk="1" fontAlgn="auto" latinLnBrk="0" hangingPunct="1"/>
          <a:r>
            <a:rPr kumimoji="1" lang="ja-JP" altLang="en-US" sz="1100" b="0" i="0" baseline="0">
              <a:solidFill>
                <a:schemeClr val="dk1"/>
              </a:solidFill>
              <a:effectLst/>
              <a:latin typeface="+mn-lt"/>
              <a:ea typeface="+mn-ea"/>
              <a:cs typeface="+mn-cs"/>
            </a:rPr>
            <a:t>　</a:t>
          </a:r>
          <a:r>
            <a:rPr kumimoji="1" lang="en-US"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00" b="0" i="0" baseline="0">
              <a:solidFill>
                <a:schemeClr val="dk1"/>
              </a:solidFill>
              <a:effectLst/>
              <a:latin typeface="ＭＳ Ｐゴシック" panose="020B0600070205080204" pitchFamily="50" charset="-128"/>
              <a:ea typeface="ＭＳ Ｐゴシック" panose="020B0600070205080204" pitchFamily="50" charset="-128"/>
              <a:cs typeface="+mn-cs"/>
            </a:rPr>
            <a:t>提</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出日から遡って</a:t>
          </a:r>
          <a:r>
            <a:rPr kumimoji="1" lang="en-US"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90</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日以内に発行されたものをご提出ください。</a:t>
          </a:r>
          <a:endParaRPr kumimoji="1" lang="en-US"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0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000" b="1"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1" i="0" baseline="0">
              <a:solidFill>
                <a:srgbClr val="FF0000"/>
              </a:solidFill>
              <a:effectLst/>
              <a:latin typeface="ＭＳ Ｐゴシック" panose="020B0600070205080204" pitchFamily="50" charset="-128"/>
              <a:ea typeface="ＭＳ Ｐゴシック" panose="020B0600070205080204" pitchFamily="50" charset="-128"/>
              <a:cs typeface="+mn-cs"/>
            </a:rPr>
            <a:t>住民票は</a:t>
          </a:r>
          <a:r>
            <a:rPr kumimoji="1" lang="ja-JP" altLang="en-US" sz="1000" b="1" i="0" u="sng" baseline="0">
              <a:solidFill>
                <a:srgbClr val="FF0000"/>
              </a:solidFill>
              <a:effectLst/>
              <a:latin typeface="ＭＳ Ｐゴシック" panose="020B0600070205080204" pitchFamily="50" charset="-128"/>
              <a:ea typeface="ＭＳ Ｐゴシック" panose="020B0600070205080204" pitchFamily="50" charset="-128"/>
              <a:cs typeface="+mn-cs"/>
            </a:rPr>
            <a:t>養育特例を開始した日に同居が確認できるもの</a:t>
          </a:r>
          <a:r>
            <a:rPr kumimoji="1" lang="ja-JP" altLang="en-US" sz="1000" b="1" i="0" baseline="0">
              <a:solidFill>
                <a:srgbClr val="FF0000"/>
              </a:solidFill>
              <a:effectLst/>
              <a:latin typeface="ＭＳ Ｐゴシック" panose="020B0600070205080204" pitchFamily="50" charset="-128"/>
              <a:ea typeface="ＭＳ Ｐゴシック" panose="020B0600070205080204" pitchFamily="50" charset="-128"/>
              <a:cs typeface="+mn-cs"/>
            </a:rPr>
            <a:t>をご提出ください。</a:t>
          </a:r>
          <a:r>
            <a:rPr kumimoji="1" lang="ja-JP" altLang="en-US" sz="1000" b="0" i="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0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（例）育児休業等が終了したことにより申し出を行う場合は、</a:t>
          </a:r>
          <a:r>
            <a:rPr kumimoji="1" lang="ja-JP" altLang="en-US" sz="1000" b="0" i="0" u="sng" baseline="0">
              <a:solidFill>
                <a:srgbClr val="FF0000"/>
              </a:solidFill>
              <a:effectLst/>
              <a:latin typeface="ＭＳ Ｐゴシック" panose="020B0600070205080204" pitchFamily="50" charset="-128"/>
              <a:ea typeface="ＭＳ Ｐゴシック" panose="020B0600070205080204" pitchFamily="50" charset="-128"/>
              <a:cs typeface="+mn-cs"/>
            </a:rPr>
            <a:t>育児休業等</a:t>
          </a:r>
          <a:endParaRPr kumimoji="1" lang="en-US" altLang="ja-JP" sz="1000" b="0" i="0"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000" b="0" i="0" u="none" baseline="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000" b="0" i="0" u="sng" baseline="0">
              <a:solidFill>
                <a:srgbClr val="FF0000"/>
              </a:solidFill>
              <a:effectLst/>
              <a:latin typeface="ＭＳ Ｐゴシック" panose="020B0600070205080204" pitchFamily="50" charset="-128"/>
              <a:ea typeface="ＭＳ Ｐゴシック" panose="020B0600070205080204" pitchFamily="50" charset="-128"/>
              <a:cs typeface="+mn-cs"/>
            </a:rPr>
            <a:t>終了年月日の翌日の属する月の初日以後に発行された住民票が必要です</a:t>
          </a:r>
          <a:r>
            <a:rPr kumimoji="1"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104776</xdr:colOff>
      <xdr:row>46</xdr:row>
      <xdr:rowOff>66675</xdr:rowOff>
    </xdr:from>
    <xdr:to>
      <xdr:col>3</xdr:col>
      <xdr:colOff>419101</xdr:colOff>
      <xdr:row>47</xdr:row>
      <xdr:rowOff>123825</xdr:rowOff>
    </xdr:to>
    <xdr:sp macro="" textlink="">
      <xdr:nvSpPr>
        <xdr:cNvPr id="3" name="角丸四角形 2"/>
        <xdr:cNvSpPr/>
      </xdr:nvSpPr>
      <xdr:spPr>
        <a:xfrm>
          <a:off x="314326" y="9801225"/>
          <a:ext cx="790575" cy="3048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判定</a:t>
          </a:r>
          <a:endParaRPr kumimoji="1" lang="ja-JP" altLang="en-US" sz="1100" b="1">
            <a:solidFill>
              <a:schemeClr val="tx1"/>
            </a:solidFill>
          </a:endParaRPr>
        </a:p>
      </xdr:txBody>
    </xdr:sp>
    <xdr:clientData/>
  </xdr:twoCellAnchor>
  <xdr:twoCellAnchor>
    <xdr:from>
      <xdr:col>12</xdr:col>
      <xdr:colOff>238125</xdr:colOff>
      <xdr:row>33</xdr:row>
      <xdr:rowOff>9526</xdr:rowOff>
    </xdr:from>
    <xdr:to>
      <xdr:col>15</xdr:col>
      <xdr:colOff>838201</xdr:colOff>
      <xdr:row>39</xdr:row>
      <xdr:rowOff>47626</xdr:rowOff>
    </xdr:to>
    <xdr:sp macro="" textlink="">
      <xdr:nvSpPr>
        <xdr:cNvPr id="4" name="正方形/長方形 3"/>
        <xdr:cNvSpPr/>
      </xdr:nvSpPr>
      <xdr:spPr>
        <a:xfrm>
          <a:off x="5153025" y="6591301"/>
          <a:ext cx="2914651" cy="1524000"/>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latin typeface="HG丸ｺﾞｼｯｸM-PRO" panose="020F0600000000000000" pitchFamily="50" charset="-128"/>
              <a:ea typeface="HG丸ｺﾞｼｯｸM-PRO" panose="020F0600000000000000" pitchFamily="50" charset="-128"/>
            </a:rPr>
            <a:t>養育開始日の前月が平成</a:t>
          </a:r>
          <a:r>
            <a:rPr kumimoji="1" lang="en-US" altLang="ja-JP" sz="1050" b="1">
              <a:solidFill>
                <a:srgbClr val="FF0000"/>
              </a:solidFill>
              <a:latin typeface="HG丸ｺﾞｼｯｸM-PRO" panose="020F0600000000000000" pitchFamily="50" charset="-128"/>
              <a:ea typeface="HG丸ｺﾞｼｯｸM-PRO" panose="020F0600000000000000" pitchFamily="50" charset="-128"/>
            </a:rPr>
            <a:t>27</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050" b="1">
              <a:solidFill>
                <a:srgbClr val="FF0000"/>
              </a:solidFill>
              <a:latin typeface="HG丸ｺﾞｼｯｸM-PRO" panose="020F0600000000000000" pitchFamily="50" charset="-128"/>
              <a:ea typeface="HG丸ｺﾞｼｯｸM-PRO" panose="020F0600000000000000" pitchFamily="50" charset="-128"/>
            </a:rPr>
            <a:t>9</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月以前で</a:t>
          </a:r>
        </a:p>
        <a:p>
          <a:pPr algn="l"/>
          <a:r>
            <a:rPr kumimoji="1" lang="ja-JP" altLang="en-US" sz="1050" b="1">
              <a:solidFill>
                <a:srgbClr val="FF0000"/>
              </a:solidFill>
              <a:latin typeface="HG丸ｺﾞｼｯｸM-PRO" panose="020F0600000000000000" pitchFamily="50" charset="-128"/>
              <a:ea typeface="HG丸ｺﾞｼｯｸM-PRO" panose="020F0600000000000000" pitchFamily="50" charset="-128"/>
            </a:rPr>
            <a:t>あるときの入力時の留意点</a:t>
          </a:r>
        </a:p>
        <a:p>
          <a:pPr algn="l"/>
          <a:endPar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　養育開始日の前月１日時点の給料および給料の調整額、教職調整額に給与改定や遡及訂正による変更があった場合には、</a:t>
          </a:r>
          <a:r>
            <a:rPr kumimoji="1" lang="ja-JP" altLang="en-US" sz="1050" u="sng">
              <a:solidFill>
                <a:sysClr val="windowText" lastClr="000000"/>
              </a:solidFill>
              <a:latin typeface="HG丸ｺﾞｼｯｸM-PRO" panose="020F0600000000000000" pitchFamily="50" charset="-128"/>
              <a:ea typeface="HG丸ｺﾞｼｯｸM-PRO" panose="020F0600000000000000" pitchFamily="50" charset="-128"/>
            </a:rPr>
            <a:t>変更後の額</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を入力してください。</a:t>
          </a:r>
        </a:p>
      </xdr:txBody>
    </xdr:sp>
    <xdr:clientData/>
  </xdr:twoCellAnchor>
  <xdr:twoCellAnchor>
    <xdr:from>
      <xdr:col>11</xdr:col>
      <xdr:colOff>133350</xdr:colOff>
      <xdr:row>43</xdr:row>
      <xdr:rowOff>47625</xdr:rowOff>
    </xdr:from>
    <xdr:to>
      <xdr:col>15</xdr:col>
      <xdr:colOff>266700</xdr:colOff>
      <xdr:row>53</xdr:row>
      <xdr:rowOff>133350</xdr:rowOff>
    </xdr:to>
    <xdr:sp macro="" textlink="">
      <xdr:nvSpPr>
        <xdr:cNvPr id="5" name="テキスト ボックス 4"/>
        <xdr:cNvSpPr txBox="1"/>
      </xdr:nvSpPr>
      <xdr:spPr>
        <a:xfrm>
          <a:off x="4276725" y="9039225"/>
          <a:ext cx="3219450" cy="2266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5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effectLst/>
              <a:latin typeface="+mn-lt"/>
              <a:ea typeface="+mn-ea"/>
              <a:cs typeface="+mn-cs"/>
            </a:rPr>
            <a:t>　◇判定方法</a:t>
          </a:r>
          <a:endParaRPr kumimoji="1" lang="en-US" altLang="ja-JP" sz="1000" b="1">
            <a:solidFill>
              <a:srgbClr val="FF0000"/>
            </a:solidFill>
            <a:effectLst/>
            <a:latin typeface="+mn-lt"/>
            <a:ea typeface="+mn-ea"/>
            <a:cs typeface="+mn-cs"/>
          </a:endParaRPr>
        </a:p>
        <a:p>
          <a:r>
            <a:rPr kumimoji="1" lang="ja-JP" altLang="en-US" sz="1050">
              <a:solidFill>
                <a:schemeClr val="dk1"/>
              </a:solidFill>
              <a:effectLst/>
              <a:latin typeface="+mn-lt"/>
              <a:ea typeface="+mn-ea"/>
              <a:cs typeface="+mn-cs"/>
            </a:rPr>
            <a:t>　</a:t>
          </a:r>
          <a:r>
            <a:rPr kumimoji="1" lang="en-US" altLang="ja-JP" sz="1000">
              <a:solidFill>
                <a:schemeClr val="dk1"/>
              </a:solidFill>
              <a:effectLst/>
              <a:latin typeface="+mn-lt"/>
              <a:ea typeface="+mn-ea"/>
              <a:cs typeface="+mn-cs"/>
            </a:rPr>
            <a:t>『</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養育開始日の前月の標準報酬月額</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a)</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と</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現在の</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標準報酬月額</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』(b)</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とを比較して、</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(a)</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が高ければ、特例を適用することができます</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0" lang="en-US" altLang="ja-JP" sz="105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0"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養育開始日の前月</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が平成</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27</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年</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９</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月以前である場合は、（給料＋給料調整額＋教職調整額）に</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1.25</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を乗じた額を等級表に当てはめた</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額と現在の額とを比較します。このシートでは、給料月額を入力することで自動的に（</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a</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）の値が算出されます。</a:t>
          </a:r>
          <a:endParaRPr lang="ja-JP" altLang="ja-JP" sz="105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0</xdr:colOff>
      <xdr:row>43</xdr:row>
      <xdr:rowOff>47625</xdr:rowOff>
    </xdr:from>
    <xdr:to>
      <xdr:col>15</xdr:col>
      <xdr:colOff>847725</xdr:colOff>
      <xdr:row>53</xdr:row>
      <xdr:rowOff>152400</xdr:rowOff>
    </xdr:to>
    <xdr:sp macro="" textlink="">
      <xdr:nvSpPr>
        <xdr:cNvPr id="6" name="円形吹き出し 5"/>
        <xdr:cNvSpPr/>
      </xdr:nvSpPr>
      <xdr:spPr>
        <a:xfrm>
          <a:off x="3371850" y="9039225"/>
          <a:ext cx="4705350" cy="2286000"/>
        </a:xfrm>
        <a:prstGeom prst="wedgeEllipseCallout">
          <a:avLst>
            <a:gd name="adj1" fmla="val -56368"/>
            <a:gd name="adj2" fmla="val 3343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xdr:txBody>
    </xdr:sp>
    <xdr:clientData/>
  </xdr:twoCellAnchor>
  <xdr:twoCellAnchor>
    <xdr:from>
      <xdr:col>12</xdr:col>
      <xdr:colOff>769792</xdr:colOff>
      <xdr:row>11</xdr:row>
      <xdr:rowOff>1155</xdr:rowOff>
    </xdr:from>
    <xdr:to>
      <xdr:col>15</xdr:col>
      <xdr:colOff>752474</xdr:colOff>
      <xdr:row>23</xdr:row>
      <xdr:rowOff>19050</xdr:rowOff>
    </xdr:to>
    <xdr:sp macro="" textlink="">
      <xdr:nvSpPr>
        <xdr:cNvPr id="7" name="テキスト ボックス 6"/>
        <xdr:cNvSpPr txBox="1"/>
      </xdr:nvSpPr>
      <xdr:spPr>
        <a:xfrm>
          <a:off x="5684692" y="1887105"/>
          <a:ext cx="2297257" cy="3123045"/>
        </a:xfrm>
        <a:prstGeom prst="rect">
          <a:avLst/>
        </a:prstGeom>
        <a:no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r>
            <a:rPr kumimoji="1" lang="ja-JP" altLang="en-US" sz="1000">
              <a:latin typeface="+mn-ea"/>
              <a:ea typeface="+mn-ea"/>
            </a:rPr>
            <a:t>「標準報酬月額」の低下の理由</a:t>
          </a:r>
          <a:endParaRPr kumimoji="1" lang="en-US" altLang="ja-JP" sz="1000">
            <a:latin typeface="+mn-ea"/>
            <a:ea typeface="+mn-ea"/>
          </a:endParaRPr>
        </a:p>
        <a:p>
          <a:endParaRPr kumimoji="1" lang="en-US" altLang="ja-JP" sz="1000">
            <a:latin typeface="+mn-ea"/>
            <a:ea typeface="+mn-ea"/>
          </a:endParaRPr>
        </a:p>
        <a:p>
          <a:r>
            <a:rPr kumimoji="1" lang="ja-JP" altLang="en-US" sz="1000">
              <a:latin typeface="+mn-ea"/>
              <a:ea typeface="+mn-ea"/>
            </a:rPr>
            <a:t>（例）</a:t>
          </a:r>
          <a:endParaRPr kumimoji="1" lang="en-US" altLang="ja-JP" sz="1000">
            <a:latin typeface="+mn-ea"/>
            <a:ea typeface="+mn-ea"/>
          </a:endParaRPr>
        </a:p>
        <a:p>
          <a:r>
            <a:rPr kumimoji="1" lang="ja-JP" altLang="en-US" sz="1000">
              <a:latin typeface="+mn-ea"/>
              <a:ea typeface="+mn-ea"/>
            </a:rPr>
            <a:t>・育児短時間勤務や部分休業による給料の減額</a:t>
          </a:r>
          <a:endParaRPr kumimoji="1" lang="en-US" altLang="ja-JP" sz="1000">
            <a:latin typeface="+mn-ea"/>
            <a:ea typeface="+mn-ea"/>
          </a:endParaRPr>
        </a:p>
        <a:p>
          <a:r>
            <a:rPr kumimoji="1" lang="ja-JP" altLang="en-US" sz="1000">
              <a:latin typeface="+mn-ea"/>
              <a:ea typeface="+mn-ea"/>
            </a:rPr>
            <a:t>・引っ越しによる通勤手当・住居手当の減額</a:t>
          </a:r>
          <a:endParaRPr kumimoji="1" lang="en-US" altLang="ja-JP" sz="1000">
            <a:latin typeface="+mn-ea"/>
            <a:ea typeface="+mn-ea"/>
          </a:endParaRPr>
        </a:p>
        <a:p>
          <a:r>
            <a:rPr kumimoji="1" lang="ja-JP" altLang="en-US" sz="1000">
              <a:latin typeface="+mn-ea"/>
              <a:ea typeface="+mn-ea"/>
            </a:rPr>
            <a:t>・調整額の不支給</a:t>
          </a:r>
          <a:endParaRPr kumimoji="1" lang="en-US" altLang="ja-JP" sz="1100">
            <a:latin typeface="+mn-ea"/>
            <a:ea typeface="+mn-ea"/>
          </a:endParaRPr>
        </a:p>
        <a:p>
          <a:r>
            <a:rPr kumimoji="1" lang="ja-JP" altLang="en-US" sz="1000">
              <a:solidFill>
                <a:srgbClr val="FF0000"/>
              </a:solidFill>
              <a:latin typeface="+mn-ea"/>
              <a:ea typeface="+mn-ea"/>
            </a:rPr>
            <a:t>★標準報酬制導入（</a:t>
          </a:r>
          <a:r>
            <a:rPr kumimoji="1" lang="en-US" altLang="ja-JP" sz="1000">
              <a:solidFill>
                <a:srgbClr val="FF0000"/>
              </a:solidFill>
              <a:latin typeface="+mn-ea"/>
              <a:ea typeface="+mn-ea"/>
            </a:rPr>
            <a:t>H27.10</a:t>
          </a:r>
          <a:r>
            <a:rPr kumimoji="1" lang="ja-JP" altLang="en-US" sz="1000">
              <a:solidFill>
                <a:srgbClr val="FF0000"/>
              </a:solidFill>
              <a:latin typeface="+mn-ea"/>
              <a:ea typeface="+mn-ea"/>
            </a:rPr>
            <a:t>）以前にお子様が産まれている方は、一律基本給の</a:t>
          </a:r>
          <a:r>
            <a:rPr kumimoji="1" lang="ja-JP" altLang="en-US" sz="1000" u="sng">
              <a:solidFill>
                <a:srgbClr val="FF0000"/>
              </a:solidFill>
              <a:latin typeface="+mn-ea"/>
              <a:ea typeface="+mn-ea"/>
            </a:rPr>
            <a:t>２５％を諸手当の額とみなして</a:t>
          </a:r>
          <a:r>
            <a:rPr kumimoji="1" lang="ja-JP" altLang="en-US" sz="1000">
              <a:solidFill>
                <a:srgbClr val="FF0000"/>
              </a:solidFill>
              <a:latin typeface="+mn-ea"/>
              <a:ea typeface="+mn-ea"/>
            </a:rPr>
            <a:t>「基本給</a:t>
          </a:r>
          <a:r>
            <a:rPr kumimoji="1" lang="en-US" altLang="ja-JP" sz="1000">
              <a:solidFill>
                <a:srgbClr val="FF0000"/>
              </a:solidFill>
              <a:latin typeface="+mn-ea"/>
              <a:ea typeface="+mn-ea"/>
            </a:rPr>
            <a:t>×</a:t>
          </a:r>
          <a:r>
            <a:rPr kumimoji="1" lang="ja-JP" altLang="en-US" sz="1000">
              <a:solidFill>
                <a:srgbClr val="FF0000"/>
              </a:solidFill>
              <a:latin typeface="+mn-ea"/>
              <a:ea typeface="+mn-ea"/>
            </a:rPr>
            <a:t>１．２５」を基に特例で保障される標準報酬月額を算出しているため、給与が減少していなくとも、特例の該当となる場合があります。</a:t>
          </a:r>
          <a:endParaRPr kumimoji="1" lang="en-US" altLang="ja-JP" sz="1000">
            <a:solidFill>
              <a:srgbClr val="FF0000"/>
            </a:solidFill>
            <a:latin typeface="+mn-ea"/>
            <a:ea typeface="+mn-ea"/>
          </a:endParaRPr>
        </a:p>
      </xdr:txBody>
    </xdr:sp>
    <xdr:clientData/>
  </xdr:twoCellAnchor>
  <xdr:twoCellAnchor>
    <xdr:from>
      <xdr:col>10</xdr:col>
      <xdr:colOff>152400</xdr:colOff>
      <xdr:row>31</xdr:row>
      <xdr:rowOff>76200</xdr:rowOff>
    </xdr:from>
    <xdr:to>
      <xdr:col>11</xdr:col>
      <xdr:colOff>457200</xdr:colOff>
      <xdr:row>34</xdr:row>
      <xdr:rowOff>47625</xdr:rowOff>
    </xdr:to>
    <xdr:sp macro="" textlink="">
      <xdr:nvSpPr>
        <xdr:cNvPr id="8" name="正方形/長方形 7"/>
        <xdr:cNvSpPr/>
      </xdr:nvSpPr>
      <xdr:spPr>
        <a:xfrm>
          <a:off x="3524250" y="6296025"/>
          <a:ext cx="1076325" cy="581025"/>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①から③の順に、黄色いセル</a:t>
          </a:r>
          <a:r>
            <a:rPr kumimoji="1" lang="en-US" altLang="ja-JP" sz="800">
              <a:solidFill>
                <a:sysClr val="windowText" lastClr="000000"/>
              </a:solidFill>
            </a:rPr>
            <a:t>5</a:t>
          </a:r>
          <a:r>
            <a:rPr kumimoji="1" lang="ja-JP" altLang="en-US" sz="800">
              <a:solidFill>
                <a:sysClr val="windowText" lastClr="000000"/>
              </a:solidFill>
            </a:rPr>
            <a:t>箇所に入力が必要です。</a:t>
          </a:r>
        </a:p>
      </xdr:txBody>
    </xdr:sp>
    <xdr:clientData/>
  </xdr:twoCellAnchor>
  <xdr:twoCellAnchor>
    <xdr:from>
      <xdr:col>0</xdr:col>
      <xdr:colOff>104775</xdr:colOff>
      <xdr:row>33</xdr:row>
      <xdr:rowOff>0</xdr:rowOff>
    </xdr:from>
    <xdr:to>
      <xdr:col>3</xdr:col>
      <xdr:colOff>19050</xdr:colOff>
      <xdr:row>34</xdr:row>
      <xdr:rowOff>85725</xdr:rowOff>
    </xdr:to>
    <xdr:sp macro="" textlink="">
      <xdr:nvSpPr>
        <xdr:cNvPr id="9" name="テキスト ボックス 8"/>
        <xdr:cNvSpPr txBox="1"/>
      </xdr:nvSpPr>
      <xdr:spPr>
        <a:xfrm>
          <a:off x="104775" y="6581775"/>
          <a:ext cx="6000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①</a:t>
          </a:r>
        </a:p>
      </xdr:txBody>
    </xdr:sp>
    <xdr:clientData/>
  </xdr:twoCellAnchor>
  <xdr:twoCellAnchor>
    <xdr:from>
      <xdr:col>0</xdr:col>
      <xdr:colOff>114300</xdr:colOff>
      <xdr:row>40</xdr:row>
      <xdr:rowOff>171450</xdr:rowOff>
    </xdr:from>
    <xdr:to>
      <xdr:col>3</xdr:col>
      <xdr:colOff>28575</xdr:colOff>
      <xdr:row>42</xdr:row>
      <xdr:rowOff>76200</xdr:rowOff>
    </xdr:to>
    <xdr:sp macro="" textlink="">
      <xdr:nvSpPr>
        <xdr:cNvPr id="10" name="テキスト ボックス 9"/>
        <xdr:cNvSpPr txBox="1"/>
      </xdr:nvSpPr>
      <xdr:spPr>
        <a:xfrm>
          <a:off x="114300" y="8420100"/>
          <a:ext cx="6000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②</a:t>
          </a:r>
        </a:p>
      </xdr:txBody>
    </xdr:sp>
    <xdr:clientData/>
  </xdr:twoCellAnchor>
  <xdr:twoCellAnchor>
    <xdr:from>
      <xdr:col>0</xdr:col>
      <xdr:colOff>114300</xdr:colOff>
      <xdr:row>42</xdr:row>
      <xdr:rowOff>228600</xdr:rowOff>
    </xdr:from>
    <xdr:to>
      <xdr:col>3</xdr:col>
      <xdr:colOff>28575</xdr:colOff>
      <xdr:row>44</xdr:row>
      <xdr:rowOff>66675</xdr:rowOff>
    </xdr:to>
    <xdr:sp macro="" textlink="">
      <xdr:nvSpPr>
        <xdr:cNvPr id="11" name="テキスト ボックス 10"/>
        <xdr:cNvSpPr txBox="1"/>
      </xdr:nvSpPr>
      <xdr:spPr>
        <a:xfrm>
          <a:off x="114300" y="8972550"/>
          <a:ext cx="6000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③</a:t>
          </a:r>
        </a:p>
      </xdr:txBody>
    </xdr:sp>
    <xdr:clientData/>
  </xdr:twoCellAnchor>
  <xdr:twoCellAnchor>
    <xdr:from>
      <xdr:col>5</xdr:col>
      <xdr:colOff>180975</xdr:colOff>
      <xdr:row>39</xdr:row>
      <xdr:rowOff>0</xdr:rowOff>
    </xdr:from>
    <xdr:to>
      <xdr:col>9</xdr:col>
      <xdr:colOff>657225</xdr:colOff>
      <xdr:row>40</xdr:row>
      <xdr:rowOff>238125</xdr:rowOff>
    </xdr:to>
    <xdr:sp macro="" textlink="">
      <xdr:nvSpPr>
        <xdr:cNvPr id="12" name="四角形吹き出し 11"/>
        <xdr:cNvSpPr/>
      </xdr:nvSpPr>
      <xdr:spPr>
        <a:xfrm>
          <a:off x="1647825" y="8067675"/>
          <a:ext cx="1609725" cy="419100"/>
        </a:xfrm>
        <a:prstGeom prst="wedgeRectCallout">
          <a:avLst>
            <a:gd name="adj1" fmla="val -65372"/>
            <a:gd name="adj2" fmla="val 62701"/>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子の養育開始日を入力すると、年月が表示されます。</a:t>
          </a:r>
        </a:p>
      </xdr:txBody>
    </xdr:sp>
    <xdr:clientData/>
  </xdr:twoCellAnchor>
  <xdr:twoCellAnchor>
    <xdr:from>
      <xdr:col>6</xdr:col>
      <xdr:colOff>247650</xdr:colOff>
      <xdr:row>39</xdr:row>
      <xdr:rowOff>76200</xdr:rowOff>
    </xdr:from>
    <xdr:to>
      <xdr:col>12</xdr:col>
      <xdr:colOff>742950</xdr:colOff>
      <xdr:row>42</xdr:row>
      <xdr:rowOff>38100</xdr:rowOff>
    </xdr:to>
    <xdr:cxnSp macro="">
      <xdr:nvCxnSpPr>
        <xdr:cNvPr id="13" name="直線矢印コネクタ 12"/>
        <xdr:cNvCxnSpPr/>
      </xdr:nvCxnSpPr>
      <xdr:spPr>
        <a:xfrm flipH="1">
          <a:off x="1962150" y="8143875"/>
          <a:ext cx="3695700"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276225</xdr:colOff>
      <xdr:row>33</xdr:row>
      <xdr:rowOff>171450</xdr:rowOff>
    </xdr:from>
    <xdr:to>
      <xdr:col>10</xdr:col>
      <xdr:colOff>123825</xdr:colOff>
      <xdr:row>34</xdr:row>
      <xdr:rowOff>76200</xdr:rowOff>
    </xdr:to>
    <xdr:cxnSp macro="">
      <xdr:nvCxnSpPr>
        <xdr:cNvPr id="14" name="直線矢印コネクタ 13"/>
        <xdr:cNvCxnSpPr/>
      </xdr:nvCxnSpPr>
      <xdr:spPr>
        <a:xfrm flipH="1">
          <a:off x="2876550" y="6753225"/>
          <a:ext cx="619125"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133350</xdr:colOff>
      <xdr:row>6</xdr:row>
      <xdr:rowOff>28575</xdr:rowOff>
    </xdr:from>
    <xdr:to>
      <xdr:col>33</xdr:col>
      <xdr:colOff>42863</xdr:colOff>
      <xdr:row>7</xdr:row>
      <xdr:rowOff>28576</xdr:rowOff>
    </xdr:to>
    <xdr:sp macro="" textlink="">
      <xdr:nvSpPr>
        <xdr:cNvPr id="2" name="大かっこ 1"/>
        <xdr:cNvSpPr/>
      </xdr:nvSpPr>
      <xdr:spPr>
        <a:xfrm>
          <a:off x="3371850" y="2085975"/>
          <a:ext cx="2957513" cy="723901"/>
        </a:xfrm>
        <a:prstGeom prst="bracketPair">
          <a:avLst>
            <a:gd name="adj" fmla="val 39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166697</xdr:colOff>
      <xdr:row>10</xdr:row>
      <xdr:rowOff>0</xdr:rowOff>
    </xdr:from>
    <xdr:to>
      <xdr:col>15</xdr:col>
      <xdr:colOff>90497</xdr:colOff>
      <xdr:row>11</xdr:row>
      <xdr:rowOff>28576</xdr:rowOff>
    </xdr:to>
    <xdr:sp macro="" textlink="">
      <xdr:nvSpPr>
        <xdr:cNvPr id="3" name="右矢印 2"/>
        <xdr:cNvSpPr/>
      </xdr:nvSpPr>
      <xdr:spPr>
        <a:xfrm>
          <a:off x="2643197" y="3381375"/>
          <a:ext cx="304800" cy="276226"/>
        </a:xfrm>
        <a:prstGeom prst="rightArrow">
          <a:avLst>
            <a:gd name="adj1" fmla="val 54138"/>
            <a:gd name="adj2" fmla="val 46552"/>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45</xdr:row>
      <xdr:rowOff>66675</xdr:rowOff>
    </xdr:from>
    <xdr:to>
      <xdr:col>34</xdr:col>
      <xdr:colOff>80375</xdr:colOff>
      <xdr:row>103</xdr:row>
      <xdr:rowOff>95250</xdr:rowOff>
    </xdr:to>
    <xdr:pic>
      <xdr:nvPicPr>
        <xdr:cNvPr id="4" name="図 3"/>
        <xdr:cNvPicPr>
          <a:picLocks noChangeAspect="1"/>
        </xdr:cNvPicPr>
      </xdr:nvPicPr>
      <xdr:blipFill>
        <a:blip xmlns:r="http://schemas.openxmlformats.org/officeDocument/2006/relationships" r:embed="rId1"/>
        <a:stretch>
          <a:fillRect/>
        </a:stretch>
      </xdr:blipFill>
      <xdr:spPr>
        <a:xfrm>
          <a:off x="0" y="10601325"/>
          <a:ext cx="6557375" cy="9972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59</xdr:row>
      <xdr:rowOff>57150</xdr:rowOff>
    </xdr:from>
    <xdr:to>
      <xdr:col>9</xdr:col>
      <xdr:colOff>342901</xdr:colOff>
      <xdr:row>79</xdr:row>
      <xdr:rowOff>168568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0172700"/>
          <a:ext cx="6515100" cy="3540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9</xdr:col>
      <xdr:colOff>351084</xdr:colOff>
      <xdr:row>51</xdr:row>
      <xdr:rowOff>28574</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6523284" cy="8772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4:AF74"/>
  <sheetViews>
    <sheetView showGridLines="0" tabSelected="1" zoomScaleNormal="100" zoomScaleSheetLayoutView="100" workbookViewId="0">
      <selection activeCell="AI9" sqref="AI9"/>
    </sheetView>
  </sheetViews>
  <sheetFormatPr defaultRowHeight="13.5" x14ac:dyDescent="0.15"/>
  <cols>
    <col min="1" max="1" width="2.75" customWidth="1"/>
    <col min="2" max="2" width="2.25" style="1" customWidth="1"/>
    <col min="3" max="3" width="4" style="1" customWidth="1"/>
    <col min="4" max="4" width="5.625" style="1" customWidth="1"/>
    <col min="5" max="5" width="4.625" style="1" customWidth="1"/>
    <col min="6" max="6" width="3.25" style="2" customWidth="1"/>
    <col min="7" max="8" width="3.875" style="2" customWidth="1"/>
    <col min="9" max="9" width="3.875" style="1" customWidth="1"/>
    <col min="10" max="15" width="10.125" customWidth="1"/>
    <col min="16" max="16" width="12.875" customWidth="1"/>
    <col min="17" max="18" width="9.125" style="3" hidden="1" customWidth="1"/>
    <col min="19" max="19" width="13" style="3" hidden="1" customWidth="1"/>
    <col min="20" max="24" width="9" style="3" hidden="1" customWidth="1"/>
    <col min="25" max="26" width="9.125" style="4" hidden="1" customWidth="1"/>
    <col min="27" max="27" width="12.875" style="4" hidden="1" customWidth="1"/>
    <col min="28" max="32" width="9" style="4" hidden="1" customWidth="1"/>
  </cols>
  <sheetData>
    <row r="14" ht="57" customHeight="1" x14ac:dyDescent="0.15"/>
    <row r="15" ht="20.25" customHeight="1" x14ac:dyDescent="0.15"/>
    <row r="16" ht="20.25" customHeight="1" x14ac:dyDescent="0.15"/>
    <row r="17" spans="2:32" ht="20.25" customHeight="1" x14ac:dyDescent="0.15"/>
    <row r="21" spans="2:32" ht="18" customHeight="1" x14ac:dyDescent="0.15"/>
    <row r="22" spans="2:32" ht="18" customHeight="1" x14ac:dyDescent="0.15"/>
    <row r="23" spans="2:32" ht="23.25" customHeight="1" x14ac:dyDescent="0.15"/>
    <row r="24" spans="2:32" ht="27" customHeight="1" x14ac:dyDescent="0.15"/>
    <row r="25" spans="2:32" ht="32.25" customHeight="1" x14ac:dyDescent="0.15"/>
    <row r="26" spans="2:32" s="47" customFormat="1" ht="48" customHeight="1" x14ac:dyDescent="0.25">
      <c r="B26" s="48" t="s">
        <v>0</v>
      </c>
      <c r="C26" s="7"/>
      <c r="D26" s="49"/>
      <c r="E26" s="49"/>
      <c r="F26" s="18"/>
      <c r="G26" s="18"/>
      <c r="H26" s="18"/>
      <c r="I26" s="7"/>
      <c r="Q26" s="50"/>
      <c r="R26" s="50"/>
      <c r="S26" s="50"/>
      <c r="T26" s="50"/>
      <c r="U26" s="50"/>
      <c r="V26" s="50"/>
      <c r="W26" s="50"/>
      <c r="X26" s="50"/>
      <c r="Y26" s="51"/>
      <c r="Z26" s="51"/>
      <c r="AA26" s="51"/>
      <c r="AB26" s="51"/>
      <c r="AC26" s="51"/>
      <c r="AD26" s="51"/>
      <c r="AE26" s="51"/>
      <c r="AF26" s="51"/>
    </row>
    <row r="27" spans="2:32" ht="12" customHeight="1" x14ac:dyDescent="0.15">
      <c r="T27" s="5" t="s">
        <v>1</v>
      </c>
      <c r="U27" s="5"/>
      <c r="V27" s="5"/>
      <c r="W27" s="5"/>
      <c r="X27" s="5"/>
      <c r="AB27" s="6" t="s">
        <v>2</v>
      </c>
      <c r="AC27" s="6"/>
      <c r="AD27" s="6"/>
      <c r="AE27" s="6"/>
      <c r="AF27" s="6"/>
    </row>
    <row r="28" spans="2:32" ht="19.5" customHeight="1" x14ac:dyDescent="0.15">
      <c r="B28" s="7" t="s">
        <v>3</v>
      </c>
      <c r="T28" s="143" t="s">
        <v>4</v>
      </c>
      <c r="U28" s="143"/>
      <c r="V28" s="8" t="s">
        <v>5</v>
      </c>
      <c r="W28" s="9" t="s">
        <v>6</v>
      </c>
      <c r="X28" s="8" t="s">
        <v>5</v>
      </c>
      <c r="AB28" s="144" t="s">
        <v>4</v>
      </c>
      <c r="AC28" s="144"/>
      <c r="AD28" s="10" t="s">
        <v>5</v>
      </c>
      <c r="AE28" s="11" t="s">
        <v>6</v>
      </c>
      <c r="AF28" s="10" t="s">
        <v>5</v>
      </c>
    </row>
    <row r="29" spans="2:32" ht="19.5" customHeight="1" x14ac:dyDescent="0.15">
      <c r="C29" s="1" t="s">
        <v>23</v>
      </c>
      <c r="Q29" s="12">
        <v>42614</v>
      </c>
      <c r="R29" s="3" t="s">
        <v>7</v>
      </c>
      <c r="T29" s="13">
        <v>0</v>
      </c>
      <c r="U29" s="13">
        <v>101000</v>
      </c>
      <c r="V29" s="14">
        <v>1</v>
      </c>
      <c r="W29" s="13">
        <v>98000</v>
      </c>
      <c r="X29" s="14">
        <v>1</v>
      </c>
      <c r="Y29" s="15">
        <v>42614</v>
      </c>
      <c r="Z29" s="4" t="s">
        <v>7</v>
      </c>
      <c r="AB29" s="16">
        <v>0</v>
      </c>
      <c r="AC29" s="16">
        <v>93000</v>
      </c>
      <c r="AD29" s="17">
        <v>1</v>
      </c>
      <c r="AE29" s="16">
        <v>88000</v>
      </c>
      <c r="AF29" s="17">
        <v>1</v>
      </c>
    </row>
    <row r="30" spans="2:32" ht="19.5" customHeight="1" x14ac:dyDescent="0.15">
      <c r="C30" s="1" t="s">
        <v>24</v>
      </c>
      <c r="T30" s="13">
        <v>101000</v>
      </c>
      <c r="U30" s="13">
        <v>107000</v>
      </c>
      <c r="V30" s="14">
        <v>2</v>
      </c>
      <c r="W30" s="13">
        <v>104000</v>
      </c>
      <c r="X30" s="14">
        <v>2</v>
      </c>
      <c r="AB30" s="16">
        <v>93000</v>
      </c>
      <c r="AC30" s="16">
        <v>101000</v>
      </c>
      <c r="AD30" s="17">
        <v>2</v>
      </c>
      <c r="AE30" s="16">
        <v>98000</v>
      </c>
      <c r="AF30" s="17">
        <v>2</v>
      </c>
    </row>
    <row r="31" spans="2:32" ht="19.5" customHeight="1" x14ac:dyDescent="0.15">
      <c r="C31" s="1" t="s">
        <v>34</v>
      </c>
      <c r="T31" s="13">
        <f t="shared" ref="T31:T47" si="0">U30</f>
        <v>107000</v>
      </c>
      <c r="U31" s="13">
        <v>114000</v>
      </c>
      <c r="V31" s="14">
        <v>3</v>
      </c>
      <c r="W31" s="13">
        <v>110000</v>
      </c>
      <c r="X31" s="14">
        <v>3</v>
      </c>
      <c r="AB31" s="16">
        <v>101000</v>
      </c>
      <c r="AC31" s="16">
        <v>107000</v>
      </c>
      <c r="AD31" s="17">
        <v>3</v>
      </c>
      <c r="AE31" s="16">
        <v>104000</v>
      </c>
      <c r="AF31" s="17">
        <v>3</v>
      </c>
    </row>
    <row r="32" spans="2:32" ht="14.25" customHeight="1" x14ac:dyDescent="0.15">
      <c r="T32" s="13">
        <f t="shared" si="0"/>
        <v>114000</v>
      </c>
      <c r="U32" s="13">
        <v>122000</v>
      </c>
      <c r="V32" s="14">
        <v>4</v>
      </c>
      <c r="W32" s="13">
        <v>118000</v>
      </c>
      <c r="X32" s="14">
        <v>4</v>
      </c>
      <c r="AB32" s="16">
        <f>AC31</f>
        <v>107000</v>
      </c>
      <c r="AC32" s="16">
        <v>114000</v>
      </c>
      <c r="AD32" s="17">
        <v>4</v>
      </c>
      <c r="AE32" s="16">
        <v>110000</v>
      </c>
      <c r="AF32" s="17">
        <v>4</v>
      </c>
    </row>
    <row r="33" spans="3:32" ht="14.25" customHeight="1" x14ac:dyDescent="0.15">
      <c r="T33" s="13">
        <f t="shared" si="0"/>
        <v>122000</v>
      </c>
      <c r="U33" s="13">
        <v>130000</v>
      </c>
      <c r="V33" s="14">
        <v>5</v>
      </c>
      <c r="W33" s="13">
        <v>126000</v>
      </c>
      <c r="X33" s="14">
        <v>5</v>
      </c>
      <c r="AB33" s="16">
        <f t="shared" ref="AB33:AB47" si="1">AC32</f>
        <v>114000</v>
      </c>
      <c r="AC33" s="16">
        <v>122000</v>
      </c>
      <c r="AD33" s="17">
        <v>5</v>
      </c>
      <c r="AE33" s="16">
        <v>118000</v>
      </c>
      <c r="AF33" s="17">
        <v>5</v>
      </c>
    </row>
    <row r="34" spans="3:32" ht="19.5" customHeight="1" x14ac:dyDescent="0.15">
      <c r="C34" s="18" t="s">
        <v>8</v>
      </c>
      <c r="T34" s="13">
        <f t="shared" si="0"/>
        <v>130000</v>
      </c>
      <c r="U34" s="19">
        <v>138000</v>
      </c>
      <c r="V34" s="14">
        <v>6</v>
      </c>
      <c r="W34" s="19">
        <v>134000</v>
      </c>
      <c r="X34" s="14">
        <v>6</v>
      </c>
      <c r="AB34" s="16">
        <f t="shared" si="1"/>
        <v>122000</v>
      </c>
      <c r="AC34" s="16">
        <v>130000</v>
      </c>
      <c r="AD34" s="17">
        <v>6</v>
      </c>
      <c r="AE34" s="16">
        <v>126000</v>
      </c>
      <c r="AF34" s="17">
        <v>6</v>
      </c>
    </row>
    <row r="35" spans="3:32" ht="19.5" customHeight="1" x14ac:dyDescent="0.15">
      <c r="C35" s="2"/>
      <c r="D35" s="20" t="s">
        <v>9</v>
      </c>
      <c r="E35" s="42"/>
      <c r="F35" s="2" t="s">
        <v>10</v>
      </c>
      <c r="G35" s="42"/>
      <c r="H35" s="2" t="s">
        <v>11</v>
      </c>
      <c r="I35" s="42"/>
      <c r="J35" t="s">
        <v>12</v>
      </c>
      <c r="Q35" s="12">
        <f>EDATE(DATE(E35+1988,G35,I35),-1)</f>
        <v>32080</v>
      </c>
      <c r="R35" s="21">
        <f>$D$43*1.25</f>
        <v>0</v>
      </c>
      <c r="T35" s="13">
        <f t="shared" si="0"/>
        <v>138000</v>
      </c>
      <c r="U35" s="22">
        <v>146000</v>
      </c>
      <c r="V35" s="14">
        <v>7</v>
      </c>
      <c r="W35" s="22">
        <v>142000</v>
      </c>
      <c r="X35" s="14">
        <v>7</v>
      </c>
      <c r="Y35" s="15">
        <f>EDATE(DATE(E35+1988,G35,I35),-1)</f>
        <v>32080</v>
      </c>
      <c r="Z35" s="23">
        <f>$D$43*1.25</f>
        <v>0</v>
      </c>
      <c r="AB35" s="16">
        <f t="shared" si="1"/>
        <v>130000</v>
      </c>
      <c r="AC35" s="24">
        <v>138000</v>
      </c>
      <c r="AD35" s="17">
        <v>7</v>
      </c>
      <c r="AE35" s="24">
        <v>134000</v>
      </c>
      <c r="AF35" s="17">
        <v>7</v>
      </c>
    </row>
    <row r="36" spans="3:32" ht="19.5" customHeight="1" x14ac:dyDescent="0.15">
      <c r="C36" s="2"/>
      <c r="D36" s="1" t="s">
        <v>13</v>
      </c>
      <c r="E36"/>
      <c r="G36"/>
      <c r="I36"/>
      <c r="Q36" s="12">
        <f>DATE(E35+1988,G35,I35)</f>
        <v>32111</v>
      </c>
      <c r="R36" s="21">
        <f>IF(SUMIFS(判定シート!$V$29:$V$60,判定シート!$T$29:$T$60,"&lt;="&amp;R35,判定シート!$U$29:$U$60,"&gt;"&amp;R35)=0,30,SUMIFS(判定シート!$V$29:$V$60,判定シート!$T$29:$T$60,"&lt;="&amp;R35,判定シート!$U$29:$U$60,"&gt;"&amp;R35))</f>
        <v>1</v>
      </c>
      <c r="T36" s="13">
        <f t="shared" si="0"/>
        <v>146000</v>
      </c>
      <c r="U36" s="22">
        <v>155000</v>
      </c>
      <c r="V36" s="14">
        <v>8</v>
      </c>
      <c r="W36" s="22">
        <v>150000</v>
      </c>
      <c r="X36" s="14">
        <v>8</v>
      </c>
      <c r="Y36" s="15">
        <f>DATE(E35+1988,G35,I35)</f>
        <v>32111</v>
      </c>
      <c r="Z36" s="23">
        <f>IF(SUMIFS(判定シート!$AD$29:$AD$60,判定シート!$AB$29:$AB$60,"&lt;="&amp;Z35,判定シート!$AC$29:$AC$60,"&gt;"&amp;Z35)=0,30,SUMIFS(判定シート!$AD$29:$AD$60,判定シート!$AB$29:$AB$60,"&lt;="&amp;Z35,判定シート!$AC$29:$AC$60,"&gt;"&amp;Z35))</f>
        <v>1</v>
      </c>
      <c r="AB36" s="16">
        <f t="shared" si="1"/>
        <v>138000</v>
      </c>
      <c r="AC36" s="25">
        <v>146000</v>
      </c>
      <c r="AD36" s="17">
        <v>8</v>
      </c>
      <c r="AE36" s="25">
        <v>142000</v>
      </c>
      <c r="AF36" s="17">
        <v>8</v>
      </c>
    </row>
    <row r="37" spans="3:32" ht="19.5" customHeight="1" x14ac:dyDescent="0.15">
      <c r="C37" s="2"/>
      <c r="D37" s="26" t="s">
        <v>14</v>
      </c>
      <c r="E37"/>
      <c r="G37"/>
      <c r="I37"/>
      <c r="Q37" s="27">
        <v>42309</v>
      </c>
      <c r="R37" s="21">
        <f>IF(SUMIFS(判定シート!$W$29:$W$60,判定シート!$T$29:$T$60,"&lt;="&amp;R35,判定シート!$U$29:$U$60,"&gt;"&amp;R35)=0,620000,SUMIFS(判定シート!$W$29:$W$60,判定シート!$T$29:$T$60,"&lt;="&amp;R35,判定シート!$U$29:$U$60,"&gt;"&amp;R35))/1000</f>
        <v>98</v>
      </c>
      <c r="T37" s="13">
        <f t="shared" si="0"/>
        <v>155000</v>
      </c>
      <c r="U37" s="22">
        <v>165000</v>
      </c>
      <c r="V37" s="14">
        <v>9</v>
      </c>
      <c r="W37" s="22">
        <v>160000</v>
      </c>
      <c r="X37" s="14">
        <v>9</v>
      </c>
      <c r="Y37" s="28">
        <v>42309</v>
      </c>
      <c r="Z37" s="23">
        <f>IF(SUMIFS(判定シート!$AE$29:$AE$60,判定シート!$AB$29:$AB$60,"&lt;="&amp;Z35,判定シート!$AC$29:$AC$60,"&gt;"&amp;Z35)=0,620000,SUMIFS(判定シート!$AE$29:$AE$60,判定シート!$AB$29:$AB$60,"&lt;="&amp;Z35,判定シート!$AC$29:$AC$60,"&gt;"&amp;Z35))/1000</f>
        <v>88</v>
      </c>
      <c r="AB37" s="16">
        <f t="shared" si="1"/>
        <v>146000</v>
      </c>
      <c r="AC37" s="25">
        <v>155000</v>
      </c>
      <c r="AD37" s="17">
        <v>9</v>
      </c>
      <c r="AE37" s="25">
        <v>150000</v>
      </c>
      <c r="AF37" s="17">
        <v>9</v>
      </c>
    </row>
    <row r="38" spans="3:32" ht="19.5" customHeight="1" x14ac:dyDescent="0.15">
      <c r="C38" s="2"/>
      <c r="D38" s="2" t="s">
        <v>25</v>
      </c>
      <c r="E38"/>
      <c r="G38"/>
      <c r="I38"/>
      <c r="T38" s="13">
        <f t="shared" si="0"/>
        <v>165000</v>
      </c>
      <c r="U38" s="22">
        <v>175000</v>
      </c>
      <c r="V38" s="14">
        <v>10</v>
      </c>
      <c r="W38" s="22">
        <v>170000</v>
      </c>
      <c r="X38" s="14">
        <v>10</v>
      </c>
      <c r="AB38" s="16">
        <f t="shared" si="1"/>
        <v>155000</v>
      </c>
      <c r="AC38" s="25">
        <v>165000</v>
      </c>
      <c r="AD38" s="17">
        <v>10</v>
      </c>
      <c r="AE38" s="25">
        <v>160000</v>
      </c>
      <c r="AF38" s="17">
        <v>10</v>
      </c>
    </row>
    <row r="39" spans="3:32" ht="19.5" customHeight="1" x14ac:dyDescent="0.15">
      <c r="C39" s="2"/>
      <c r="D39" s="2" t="s">
        <v>26</v>
      </c>
      <c r="E39"/>
      <c r="G39"/>
      <c r="I39"/>
      <c r="T39" s="13">
        <f t="shared" si="0"/>
        <v>175000</v>
      </c>
      <c r="U39" s="22">
        <v>185000</v>
      </c>
      <c r="V39" s="14">
        <v>11</v>
      </c>
      <c r="W39" s="22">
        <v>180000</v>
      </c>
      <c r="X39" s="14">
        <v>11</v>
      </c>
      <c r="AB39" s="16">
        <f t="shared" si="1"/>
        <v>165000</v>
      </c>
      <c r="AC39" s="25">
        <v>175000</v>
      </c>
      <c r="AD39" s="17">
        <v>11</v>
      </c>
      <c r="AE39" s="25">
        <v>170000</v>
      </c>
      <c r="AF39" s="17">
        <v>11</v>
      </c>
    </row>
    <row r="40" spans="3:32" ht="14.25" customHeight="1" x14ac:dyDescent="0.15">
      <c r="C40" s="2"/>
      <c r="D40" s="2"/>
      <c r="E40"/>
      <c r="G40"/>
      <c r="I40"/>
      <c r="T40" s="13">
        <f t="shared" si="0"/>
        <v>185000</v>
      </c>
      <c r="U40" s="22">
        <v>195000</v>
      </c>
      <c r="V40" s="14">
        <v>12</v>
      </c>
      <c r="W40" s="22">
        <v>190000</v>
      </c>
      <c r="X40" s="14">
        <v>12</v>
      </c>
      <c r="AB40" s="16">
        <f t="shared" si="1"/>
        <v>175000</v>
      </c>
      <c r="AC40" s="25">
        <v>185000</v>
      </c>
      <c r="AD40" s="17">
        <v>12</v>
      </c>
      <c r="AE40" s="25">
        <v>180000</v>
      </c>
      <c r="AF40" s="17">
        <v>12</v>
      </c>
    </row>
    <row r="41" spans="3:32" ht="19.5" customHeight="1" x14ac:dyDescent="0.15">
      <c r="C41" s="2"/>
      <c r="D41" s="2"/>
      <c r="E41"/>
      <c r="G41"/>
      <c r="I41"/>
      <c r="T41" s="13">
        <f>U40</f>
        <v>195000</v>
      </c>
      <c r="U41" s="22">
        <v>210000</v>
      </c>
      <c r="V41" s="14">
        <v>13</v>
      </c>
      <c r="W41" s="22">
        <v>200000</v>
      </c>
      <c r="X41" s="14">
        <v>13</v>
      </c>
      <c r="AB41" s="16">
        <f>AC40</f>
        <v>185000</v>
      </c>
      <c r="AC41" s="25">
        <v>195000</v>
      </c>
      <c r="AD41" s="17">
        <v>13</v>
      </c>
      <c r="AE41" s="25">
        <v>190000</v>
      </c>
      <c r="AF41" s="17">
        <v>13</v>
      </c>
    </row>
    <row r="42" spans="3:32" ht="19.5" customHeight="1" x14ac:dyDescent="0.15">
      <c r="C42" s="145" t="str">
        <f>IF(I35="","",Q35)</f>
        <v/>
      </c>
      <c r="D42" s="145"/>
      <c r="E42" s="145"/>
      <c r="F42" s="145"/>
      <c r="G42" s="29" t="str">
        <f>IF(Q37&lt;=Q36,"時点の標準報酬月額","1日時点の給料月額(給料＋給料の調整額＋教職調整額)")&amp;"を入力してください。"</f>
        <v>1日時点の給料月額(給料＋給料の調整額＋教職調整額)を入力してください。</v>
      </c>
      <c r="T42" s="13">
        <f t="shared" si="0"/>
        <v>210000</v>
      </c>
      <c r="U42" s="22">
        <v>230000</v>
      </c>
      <c r="V42" s="14">
        <v>14</v>
      </c>
      <c r="W42" s="22">
        <v>220000</v>
      </c>
      <c r="X42" s="14">
        <v>14</v>
      </c>
      <c r="AB42" s="16">
        <f t="shared" si="1"/>
        <v>195000</v>
      </c>
      <c r="AC42" s="25">
        <v>210000</v>
      </c>
      <c r="AD42" s="17">
        <v>14</v>
      </c>
      <c r="AE42" s="25">
        <v>200000</v>
      </c>
      <c r="AF42" s="17">
        <v>14</v>
      </c>
    </row>
    <row r="43" spans="3:32" ht="19.5" customHeight="1" x14ac:dyDescent="0.15">
      <c r="C43" s="30"/>
      <c r="D43" s="146"/>
      <c r="E43" s="147"/>
      <c r="F43" s="148"/>
      <c r="G43" s="2" t="s">
        <v>15</v>
      </c>
      <c r="H43" s="31" t="s">
        <v>27</v>
      </c>
      <c r="M43" s="43" t="str">
        <f>IF(I35="","",IF(Q35&lt;=Q29,VLOOKUP(Q43,$W$29:$X$60,2,0),VLOOKUP(Q43,$AE$29:$AF$61,2,0)))</f>
        <v/>
      </c>
      <c r="N43" s="44" t="str">
        <f>IF(I35="","",Q43/1000)</f>
        <v/>
      </c>
      <c r="O43" s="45" t="s">
        <v>28</v>
      </c>
      <c r="P43" s="2"/>
      <c r="Q43" s="32">
        <f>IF(Q37&lt;=Q36,D43,R37*1000)</f>
        <v>98000</v>
      </c>
      <c r="T43" s="13">
        <f t="shared" si="0"/>
        <v>230000</v>
      </c>
      <c r="U43" s="22">
        <v>250000</v>
      </c>
      <c r="V43" s="14">
        <v>15</v>
      </c>
      <c r="W43" s="22">
        <v>240000</v>
      </c>
      <c r="X43" s="14">
        <v>15</v>
      </c>
      <c r="Y43" s="33">
        <f>IF(Y37&lt;=Y36,D43,Z37*1000)</f>
        <v>88000</v>
      </c>
      <c r="AB43" s="16">
        <f t="shared" si="1"/>
        <v>210000</v>
      </c>
      <c r="AC43" s="25">
        <v>230000</v>
      </c>
      <c r="AD43" s="17">
        <v>15</v>
      </c>
      <c r="AE43" s="25">
        <v>220000</v>
      </c>
      <c r="AF43" s="17">
        <v>15</v>
      </c>
    </row>
    <row r="44" spans="3:32" ht="19.5" customHeight="1" x14ac:dyDescent="0.15">
      <c r="C44" s="34" t="s">
        <v>29</v>
      </c>
      <c r="T44" s="13">
        <f>U43</f>
        <v>250000</v>
      </c>
      <c r="U44" s="22">
        <v>270000</v>
      </c>
      <c r="V44" s="14">
        <v>16</v>
      </c>
      <c r="W44" s="22">
        <v>260000</v>
      </c>
      <c r="X44" s="14">
        <v>16</v>
      </c>
      <c r="AB44" s="16">
        <f>AC43</f>
        <v>230000</v>
      </c>
      <c r="AC44" s="25">
        <v>250000</v>
      </c>
      <c r="AD44" s="17">
        <v>16</v>
      </c>
      <c r="AE44" s="25">
        <v>240000</v>
      </c>
      <c r="AF44" s="17">
        <v>16</v>
      </c>
    </row>
    <row r="45" spans="3:32" ht="19.5" customHeight="1" x14ac:dyDescent="0.15">
      <c r="C45" s="2"/>
      <c r="D45" s="146"/>
      <c r="E45" s="147"/>
      <c r="F45" s="148"/>
      <c r="G45" s="2" t="s">
        <v>15</v>
      </c>
      <c r="H45" s="46" t="s">
        <v>30</v>
      </c>
      <c r="I45" s="34"/>
      <c r="J45" s="1"/>
      <c r="K45" s="1"/>
      <c r="O45" s="2"/>
      <c r="T45" s="13">
        <f t="shared" si="0"/>
        <v>270000</v>
      </c>
      <c r="U45" s="22">
        <v>290000</v>
      </c>
      <c r="V45" s="14">
        <v>17</v>
      </c>
      <c r="W45" s="22">
        <v>280000</v>
      </c>
      <c r="X45" s="14">
        <v>17</v>
      </c>
      <c r="AB45" s="16">
        <f t="shared" si="1"/>
        <v>250000</v>
      </c>
      <c r="AC45" s="25">
        <v>270000</v>
      </c>
      <c r="AD45" s="17">
        <v>17</v>
      </c>
      <c r="AE45" s="25">
        <v>260000</v>
      </c>
      <c r="AF45" s="17">
        <v>17</v>
      </c>
    </row>
    <row r="46" spans="3:32" ht="19.5" customHeight="1" x14ac:dyDescent="0.15">
      <c r="C46" s="2"/>
      <c r="H46" s="1"/>
      <c r="I46" s="35"/>
      <c r="J46" s="2"/>
      <c r="K46" s="2"/>
      <c r="O46" s="2"/>
      <c r="T46" s="13">
        <f t="shared" si="0"/>
        <v>290000</v>
      </c>
      <c r="U46" s="22">
        <v>310000</v>
      </c>
      <c r="V46" s="14">
        <v>18</v>
      </c>
      <c r="W46" s="22">
        <v>300000</v>
      </c>
      <c r="X46" s="14">
        <v>18</v>
      </c>
      <c r="AB46" s="16">
        <f t="shared" si="1"/>
        <v>270000</v>
      </c>
      <c r="AC46" s="25">
        <v>290000</v>
      </c>
      <c r="AD46" s="17">
        <v>18</v>
      </c>
      <c r="AE46" s="25">
        <v>280000</v>
      </c>
      <c r="AF46" s="17">
        <v>18</v>
      </c>
    </row>
    <row r="47" spans="3:32" ht="19.5" customHeight="1" x14ac:dyDescent="0.15">
      <c r="T47" s="13">
        <f t="shared" si="0"/>
        <v>310000</v>
      </c>
      <c r="U47" s="22">
        <v>330000</v>
      </c>
      <c r="V47" s="14">
        <v>19</v>
      </c>
      <c r="W47" s="22">
        <v>320000</v>
      </c>
      <c r="X47" s="14">
        <v>19</v>
      </c>
      <c r="AB47" s="16">
        <f t="shared" si="1"/>
        <v>290000</v>
      </c>
      <c r="AC47" s="25">
        <v>310000</v>
      </c>
      <c r="AD47" s="17">
        <v>19</v>
      </c>
      <c r="AE47" s="25">
        <v>300000</v>
      </c>
      <c r="AF47" s="17">
        <v>19</v>
      </c>
    </row>
    <row r="48" spans="3:32" ht="13.5" customHeight="1" x14ac:dyDescent="0.15">
      <c r="T48" s="13">
        <v>330000</v>
      </c>
      <c r="U48" s="22">
        <v>350000</v>
      </c>
      <c r="V48" s="14">
        <v>20</v>
      </c>
      <c r="W48" s="22">
        <v>340000</v>
      </c>
      <c r="X48" s="14">
        <v>20</v>
      </c>
      <c r="AB48" s="16">
        <v>310000</v>
      </c>
      <c r="AC48" s="25">
        <v>330000</v>
      </c>
      <c r="AD48" s="17">
        <v>20</v>
      </c>
      <c r="AE48" s="25">
        <v>320000</v>
      </c>
      <c r="AF48" s="17">
        <v>20</v>
      </c>
    </row>
    <row r="49" spans="1:32" ht="15" customHeight="1" x14ac:dyDescent="0.15">
      <c r="A49" s="36"/>
      <c r="B49" s="37"/>
      <c r="C49" s="38" t="s">
        <v>31</v>
      </c>
      <c r="D49" s="39" t="str">
        <f>IF(D45="","",IF(Q43&lt;D45,"&lt;",IF(Q43=D45,"=","&gt;")))</f>
        <v/>
      </c>
      <c r="E49" s="38" t="s">
        <v>32</v>
      </c>
      <c r="F49" s="40" t="s">
        <v>33</v>
      </c>
      <c r="G49" s="40"/>
      <c r="H49" s="40"/>
      <c r="I49" s="37"/>
      <c r="J49" s="36"/>
      <c r="K49" s="36"/>
      <c r="L49" s="36"/>
      <c r="M49" s="36"/>
      <c r="N49" s="36"/>
      <c r="O49" s="36"/>
      <c r="P49" s="36"/>
      <c r="T49" s="13">
        <v>350000</v>
      </c>
      <c r="U49" s="22">
        <v>370000</v>
      </c>
      <c r="V49" s="14">
        <v>21</v>
      </c>
      <c r="W49" s="22">
        <v>360000</v>
      </c>
      <c r="X49" s="14">
        <v>21</v>
      </c>
      <c r="AB49" s="16">
        <v>330000</v>
      </c>
      <c r="AC49" s="25">
        <v>350000</v>
      </c>
      <c r="AD49" s="17">
        <v>21</v>
      </c>
      <c r="AE49" s="25">
        <v>340000</v>
      </c>
      <c r="AF49" s="17">
        <v>21</v>
      </c>
    </row>
    <row r="50" spans="1:32" ht="19.5" customHeight="1" x14ac:dyDescent="0.15">
      <c r="C50" s="7" t="s">
        <v>16</v>
      </c>
      <c r="T50" s="13">
        <v>370000</v>
      </c>
      <c r="U50" s="22">
        <v>395000</v>
      </c>
      <c r="V50" s="14">
        <v>22</v>
      </c>
      <c r="W50" s="22">
        <v>380000</v>
      </c>
      <c r="X50" s="14">
        <v>22</v>
      </c>
      <c r="AB50" s="16">
        <v>350000</v>
      </c>
      <c r="AC50" s="25">
        <v>370000</v>
      </c>
      <c r="AD50" s="17">
        <v>22</v>
      </c>
      <c r="AE50" s="25">
        <v>360000</v>
      </c>
      <c r="AF50" s="17">
        <v>22</v>
      </c>
    </row>
    <row r="51" spans="1:32" ht="19.5" customHeight="1" x14ac:dyDescent="0.15">
      <c r="D51" s="149" t="str">
        <f>IF(D45="","",IF(D45&lt;Q43,"該当します。","該当しません。"))</f>
        <v/>
      </c>
      <c r="E51" s="149"/>
      <c r="F51" s="149"/>
      <c r="G51" s="149"/>
      <c r="H51" s="149"/>
      <c r="I51" s="149"/>
      <c r="J51" s="149"/>
      <c r="K51" s="41"/>
      <c r="T51" s="13">
        <v>395000</v>
      </c>
      <c r="U51" s="22">
        <v>425000</v>
      </c>
      <c r="V51" s="14">
        <v>23</v>
      </c>
      <c r="W51" s="22">
        <v>410000</v>
      </c>
      <c r="X51" s="14">
        <v>23</v>
      </c>
      <c r="AB51" s="16">
        <v>370000</v>
      </c>
      <c r="AC51" s="25">
        <v>395000</v>
      </c>
      <c r="AD51" s="17">
        <v>23</v>
      </c>
      <c r="AE51" s="25">
        <v>380000</v>
      </c>
      <c r="AF51" s="17">
        <v>23</v>
      </c>
    </row>
    <row r="52" spans="1:32" ht="12.75" customHeight="1" x14ac:dyDescent="0.15">
      <c r="D52" s="149"/>
      <c r="E52" s="149"/>
      <c r="F52" s="149"/>
      <c r="G52" s="149"/>
      <c r="H52" s="149"/>
      <c r="I52" s="149"/>
      <c r="J52" s="149"/>
      <c r="K52" s="41"/>
      <c r="T52" s="13">
        <v>425000</v>
      </c>
      <c r="U52" s="22">
        <v>455000</v>
      </c>
      <c r="V52" s="14">
        <v>24</v>
      </c>
      <c r="W52" s="22">
        <v>440000</v>
      </c>
      <c r="X52" s="14">
        <v>24</v>
      </c>
      <c r="AB52" s="16">
        <v>395000</v>
      </c>
      <c r="AC52" s="25">
        <v>425000</v>
      </c>
      <c r="AD52" s="17">
        <v>24</v>
      </c>
      <c r="AE52" s="25">
        <v>410000</v>
      </c>
      <c r="AF52" s="17">
        <v>24</v>
      </c>
    </row>
    <row r="53" spans="1:32" ht="13.5" customHeight="1" x14ac:dyDescent="0.15">
      <c r="D53" s="149"/>
      <c r="E53" s="149"/>
      <c r="F53" s="149"/>
      <c r="G53" s="149"/>
      <c r="H53" s="149"/>
      <c r="I53" s="149"/>
      <c r="J53" s="149"/>
      <c r="K53" s="41"/>
      <c r="T53" s="13">
        <v>455000</v>
      </c>
      <c r="U53" s="22">
        <v>485000</v>
      </c>
      <c r="V53" s="14">
        <v>25</v>
      </c>
      <c r="W53" s="22">
        <v>470000</v>
      </c>
      <c r="X53" s="14">
        <v>25</v>
      </c>
      <c r="AB53" s="16">
        <v>425000</v>
      </c>
      <c r="AC53" s="25">
        <v>455000</v>
      </c>
      <c r="AD53" s="17">
        <v>25</v>
      </c>
      <c r="AE53" s="25">
        <v>440000</v>
      </c>
      <c r="AF53" s="17">
        <v>25</v>
      </c>
    </row>
    <row r="54" spans="1:32" x14ac:dyDescent="0.15">
      <c r="T54" s="13">
        <v>485000</v>
      </c>
      <c r="U54" s="22">
        <v>515000</v>
      </c>
      <c r="V54" s="14">
        <v>26</v>
      </c>
      <c r="W54" s="22">
        <v>500000</v>
      </c>
      <c r="X54" s="14">
        <v>26</v>
      </c>
      <c r="AB54" s="16">
        <v>455000</v>
      </c>
      <c r="AC54" s="25">
        <v>485000</v>
      </c>
      <c r="AD54" s="17">
        <v>26</v>
      </c>
      <c r="AE54" s="25">
        <v>470000</v>
      </c>
      <c r="AF54" s="17">
        <v>26</v>
      </c>
    </row>
    <row r="55" spans="1:32" x14ac:dyDescent="0.15">
      <c r="C55" s="142" t="str">
        <f>IF(D45&lt;Q43,"３歳未満の子を養育する旨の申出書を提出してください。（３歳未満の子が複数いる場合、それぞれの申出書を提出してください。)なお、産休・育休の掛金免除期間は、特例の対象とはなりませんので、復職後に提出してください。","ただし、子が３歳に達するまでに標準報酬月額が下がった場合は該当することがあります。")</f>
        <v>３歳未満の子を養育する旨の申出書を提出してください。（３歳未満の子が複数いる場合、それぞれの申出書を提出してください。)なお、産休・育休の掛金免除期間は、特例の対象とはなりませんので、復職後に提出してください。</v>
      </c>
      <c r="D55" s="142"/>
      <c r="E55" s="142"/>
      <c r="F55" s="142"/>
      <c r="G55" s="142"/>
      <c r="H55" s="142"/>
      <c r="I55" s="142"/>
      <c r="J55" s="142"/>
      <c r="K55" s="142"/>
      <c r="L55" s="142"/>
      <c r="M55" s="142"/>
      <c r="N55" s="142"/>
      <c r="O55" s="142"/>
      <c r="T55" s="13">
        <v>515000</v>
      </c>
      <c r="U55" s="22">
        <v>545000</v>
      </c>
      <c r="V55" s="14">
        <v>27</v>
      </c>
      <c r="W55" s="22">
        <v>530000</v>
      </c>
      <c r="X55" s="14">
        <v>27</v>
      </c>
      <c r="AB55" s="16">
        <v>485000</v>
      </c>
      <c r="AC55" s="25">
        <v>515000</v>
      </c>
      <c r="AD55" s="17">
        <v>27</v>
      </c>
      <c r="AE55" s="25">
        <v>500000</v>
      </c>
      <c r="AF55" s="17">
        <v>27</v>
      </c>
    </row>
    <row r="56" spans="1:32" x14ac:dyDescent="0.15">
      <c r="C56" s="142"/>
      <c r="D56" s="142"/>
      <c r="E56" s="142"/>
      <c r="F56" s="142"/>
      <c r="G56" s="142"/>
      <c r="H56" s="142"/>
      <c r="I56" s="142"/>
      <c r="J56" s="142"/>
      <c r="K56" s="142"/>
      <c r="L56" s="142"/>
      <c r="M56" s="142"/>
      <c r="N56" s="142"/>
      <c r="O56" s="142"/>
      <c r="T56" s="13">
        <v>545000</v>
      </c>
      <c r="U56" s="22">
        <v>575000</v>
      </c>
      <c r="V56" s="14">
        <v>28</v>
      </c>
      <c r="W56" s="22">
        <v>560000</v>
      </c>
      <c r="X56" s="14">
        <v>28</v>
      </c>
      <c r="AB56" s="16">
        <v>515000</v>
      </c>
      <c r="AC56" s="25">
        <v>545000</v>
      </c>
      <c r="AD56" s="17">
        <v>28</v>
      </c>
      <c r="AE56" s="25">
        <v>530000</v>
      </c>
      <c r="AF56" s="17">
        <v>28</v>
      </c>
    </row>
    <row r="57" spans="1:32" x14ac:dyDescent="0.15">
      <c r="C57" s="142"/>
      <c r="D57" s="142"/>
      <c r="E57" s="142"/>
      <c r="F57" s="142"/>
      <c r="G57" s="142"/>
      <c r="H57" s="142"/>
      <c r="I57" s="142"/>
      <c r="J57" s="142"/>
      <c r="K57" s="142"/>
      <c r="L57" s="142"/>
      <c r="M57" s="142"/>
      <c r="N57" s="142"/>
      <c r="O57" s="142"/>
      <c r="T57" s="13">
        <v>575000</v>
      </c>
      <c r="U57" s="22">
        <v>605000</v>
      </c>
      <c r="V57" s="14">
        <v>29</v>
      </c>
      <c r="W57" s="22">
        <v>590000</v>
      </c>
      <c r="X57" s="14">
        <v>29</v>
      </c>
      <c r="AB57" s="16">
        <v>545000</v>
      </c>
      <c r="AC57" s="25">
        <v>575000</v>
      </c>
      <c r="AD57" s="17">
        <v>29</v>
      </c>
      <c r="AE57" s="25">
        <v>560000</v>
      </c>
      <c r="AF57" s="17">
        <v>29</v>
      </c>
    </row>
    <row r="58" spans="1:32" x14ac:dyDescent="0.15">
      <c r="C58" s="142"/>
      <c r="D58" s="142"/>
      <c r="E58" s="142"/>
      <c r="F58" s="142"/>
      <c r="G58" s="142"/>
      <c r="H58" s="142"/>
      <c r="I58" s="142"/>
      <c r="J58" s="142"/>
      <c r="K58" s="142"/>
      <c r="L58" s="142"/>
      <c r="M58" s="142"/>
      <c r="N58" s="142"/>
      <c r="O58" s="142"/>
      <c r="T58" s="13">
        <v>605000</v>
      </c>
      <c r="U58" s="22"/>
      <c r="V58" s="14">
        <v>30</v>
      </c>
      <c r="W58" s="22">
        <v>620000</v>
      </c>
      <c r="X58" s="14">
        <v>30</v>
      </c>
      <c r="AB58" s="16">
        <v>575000</v>
      </c>
      <c r="AC58" s="25">
        <v>605000</v>
      </c>
      <c r="AD58" s="17">
        <v>30</v>
      </c>
      <c r="AE58" s="25">
        <v>590000</v>
      </c>
      <c r="AF58" s="17">
        <v>30</v>
      </c>
    </row>
    <row r="59" spans="1:32" x14ac:dyDescent="0.15">
      <c r="C59" s="52" t="s">
        <v>17</v>
      </c>
      <c r="D59" s="52"/>
      <c r="E59" s="52"/>
      <c r="F59" s="53"/>
      <c r="G59" s="53"/>
      <c r="H59" s="53"/>
      <c r="I59" s="52"/>
      <c r="J59" s="54"/>
      <c r="K59" s="55" t="str">
        <f>IF(D45="","",$D$45)</f>
        <v/>
      </c>
      <c r="L59" s="54" t="s">
        <v>18</v>
      </c>
      <c r="M59" s="56"/>
      <c r="N59" s="54"/>
      <c r="O59" s="54"/>
      <c r="AB59" s="16">
        <v>605000</v>
      </c>
      <c r="AC59" s="25"/>
      <c r="AD59" s="17">
        <v>31</v>
      </c>
      <c r="AE59" s="25">
        <v>620000</v>
      </c>
      <c r="AF59" s="17">
        <v>31</v>
      </c>
    </row>
    <row r="60" spans="1:32" x14ac:dyDescent="0.15">
      <c r="C60" s="52" t="s">
        <v>19</v>
      </c>
      <c r="D60" s="52"/>
      <c r="E60" s="52"/>
      <c r="F60" s="53"/>
      <c r="G60" s="53"/>
      <c r="H60" s="53"/>
      <c r="I60" s="52"/>
      <c r="J60" s="54"/>
      <c r="K60" s="54"/>
      <c r="L60" s="56"/>
      <c r="M60" s="57" t="str">
        <f>IF(N43="","",$N$43*1000)</f>
        <v/>
      </c>
      <c r="N60" s="54" t="s">
        <v>20</v>
      </c>
      <c r="O60" s="54"/>
    </row>
    <row r="61" spans="1:32" x14ac:dyDescent="0.15">
      <c r="C61" s="52" t="s">
        <v>21</v>
      </c>
      <c r="D61" s="52"/>
      <c r="E61" s="52"/>
      <c r="F61" s="53"/>
      <c r="G61" s="53"/>
      <c r="H61" s="53"/>
      <c r="I61" s="52"/>
      <c r="J61" s="54"/>
      <c r="K61" s="55" t="str">
        <f>IF(D45="","",$D$45)</f>
        <v/>
      </c>
      <c r="L61" s="54" t="s">
        <v>22</v>
      </c>
      <c r="M61" s="56"/>
      <c r="N61" s="54"/>
      <c r="O61" s="54"/>
      <c r="T61" s="5"/>
      <c r="U61" s="5"/>
      <c r="V61" s="5"/>
      <c r="W61" s="5"/>
      <c r="X61" s="5"/>
    </row>
    <row r="62" spans="1:32" x14ac:dyDescent="0.15">
      <c r="T62" s="5"/>
      <c r="U62" s="5"/>
      <c r="V62" s="5"/>
      <c r="W62" s="5"/>
      <c r="X62" s="5"/>
    </row>
    <row r="63" spans="1:32" x14ac:dyDescent="0.15">
      <c r="T63" s="5"/>
      <c r="U63" s="5"/>
      <c r="V63" s="5"/>
      <c r="W63" s="5"/>
      <c r="X63" s="5"/>
      <c r="AB63" s="6"/>
      <c r="AC63" s="6"/>
      <c r="AD63" s="6"/>
      <c r="AE63" s="6"/>
      <c r="AF63" s="6"/>
    </row>
    <row r="64" spans="1:32" x14ac:dyDescent="0.15">
      <c r="T64" s="5"/>
      <c r="U64" s="5"/>
      <c r="V64" s="5"/>
      <c r="W64" s="5"/>
      <c r="X64" s="5"/>
      <c r="AB64" s="6"/>
      <c r="AC64" s="6"/>
      <c r="AD64" s="6"/>
      <c r="AE64" s="6"/>
      <c r="AF64" s="6"/>
    </row>
    <row r="65" spans="20:32" x14ac:dyDescent="0.15">
      <c r="T65" s="5"/>
      <c r="U65" s="5"/>
      <c r="V65" s="5"/>
      <c r="W65" s="5"/>
      <c r="X65" s="5"/>
      <c r="AB65" s="6"/>
      <c r="AC65" s="6"/>
      <c r="AD65" s="6"/>
      <c r="AE65" s="6"/>
      <c r="AF65" s="6"/>
    </row>
    <row r="66" spans="20:32" x14ac:dyDescent="0.15">
      <c r="T66" s="5"/>
      <c r="U66" s="5"/>
      <c r="V66" s="5"/>
      <c r="W66" s="5"/>
      <c r="X66" s="5"/>
      <c r="AB66" s="6"/>
      <c r="AC66" s="6"/>
      <c r="AD66" s="6"/>
      <c r="AE66" s="6"/>
      <c r="AF66" s="6"/>
    </row>
    <row r="67" spans="20:32" x14ac:dyDescent="0.15">
      <c r="T67" s="5"/>
      <c r="U67" s="5"/>
      <c r="V67" s="5"/>
      <c r="W67" s="5"/>
      <c r="X67" s="5"/>
      <c r="AB67" s="6"/>
      <c r="AC67" s="6"/>
      <c r="AD67" s="6"/>
      <c r="AE67" s="6"/>
      <c r="AF67" s="6"/>
    </row>
    <row r="68" spans="20:32" x14ac:dyDescent="0.15">
      <c r="T68" s="5"/>
      <c r="U68" s="5"/>
      <c r="V68" s="5"/>
      <c r="W68" s="5"/>
      <c r="X68" s="5"/>
      <c r="AB68" s="6"/>
      <c r="AC68" s="6"/>
      <c r="AD68" s="6"/>
      <c r="AE68" s="6"/>
      <c r="AF68" s="6"/>
    </row>
    <row r="69" spans="20:32" x14ac:dyDescent="0.15">
      <c r="T69" s="5"/>
      <c r="U69" s="5"/>
      <c r="V69" s="5"/>
      <c r="W69" s="5"/>
      <c r="X69" s="5"/>
      <c r="AB69" s="6"/>
      <c r="AC69" s="6"/>
      <c r="AD69" s="6"/>
      <c r="AE69" s="6"/>
      <c r="AF69" s="6"/>
    </row>
    <row r="70" spans="20:32" x14ac:dyDescent="0.15">
      <c r="T70" s="5"/>
      <c r="U70" s="5"/>
      <c r="V70" s="5"/>
      <c r="W70" s="5"/>
      <c r="X70" s="5"/>
      <c r="AB70" s="6"/>
      <c r="AC70" s="6"/>
      <c r="AD70" s="6"/>
      <c r="AE70" s="6"/>
      <c r="AF70" s="6"/>
    </row>
    <row r="71" spans="20:32" x14ac:dyDescent="0.15">
      <c r="T71" s="5"/>
      <c r="U71" s="5"/>
      <c r="V71" s="5"/>
      <c r="W71" s="5"/>
      <c r="X71" s="5"/>
      <c r="AB71" s="6"/>
      <c r="AC71" s="6"/>
      <c r="AD71" s="6"/>
      <c r="AE71" s="6"/>
      <c r="AF71" s="6"/>
    </row>
    <row r="72" spans="20:32" x14ac:dyDescent="0.15">
      <c r="T72" s="5"/>
      <c r="U72" s="5"/>
      <c r="V72" s="5"/>
      <c r="W72" s="5"/>
      <c r="X72" s="5"/>
      <c r="AB72" s="6"/>
      <c r="AC72" s="6"/>
      <c r="AD72" s="6"/>
      <c r="AE72" s="6"/>
      <c r="AF72" s="6"/>
    </row>
    <row r="73" spans="20:32" x14ac:dyDescent="0.15">
      <c r="T73" s="5"/>
      <c r="U73" s="5"/>
      <c r="V73" s="5"/>
      <c r="W73" s="5"/>
      <c r="X73" s="5"/>
      <c r="AB73" s="6"/>
      <c r="AC73" s="6"/>
      <c r="AD73" s="6"/>
      <c r="AE73" s="6"/>
      <c r="AF73" s="6"/>
    </row>
    <row r="74" spans="20:32" x14ac:dyDescent="0.15">
      <c r="AB74" s="6"/>
      <c r="AC74" s="6"/>
      <c r="AD74" s="6"/>
      <c r="AE74" s="6"/>
      <c r="AF74" s="6"/>
    </row>
  </sheetData>
  <sheetProtection password="EFEC" sheet="1" objects="1" scenarios="1"/>
  <mergeCells count="7">
    <mergeCell ref="C55:O58"/>
    <mergeCell ref="T28:U28"/>
    <mergeCell ref="AB28:AC28"/>
    <mergeCell ref="C42:F42"/>
    <mergeCell ref="D43:F43"/>
    <mergeCell ref="D45:F45"/>
    <mergeCell ref="D51:J53"/>
  </mergeCells>
  <phoneticPr fontId="3"/>
  <conditionalFormatting sqref="D51">
    <cfRule type="cellIs" dxfId="1" priority="1" operator="equal">
      <formula>"該当します。"</formula>
    </cfRule>
  </conditionalFormatting>
  <conditionalFormatting sqref="B59:P62">
    <cfRule type="expression" dxfId="0" priority="2">
      <formula>$N$43*1000&lt;=$D$45</formula>
    </cfRule>
  </conditionalFormatting>
  <dataValidations count="1">
    <dataValidation type="whole" allowBlank="1" showInputMessage="1" showErrorMessage="1" sqref="G35">
      <formula1>1</formula1>
      <formula2>12</formula2>
    </dataValidation>
  </dataValidations>
  <pageMargins left="0.74803149606299213" right="0.19685039370078741" top="0.39370078740157483" bottom="0.3937007874015748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L44"/>
  <sheetViews>
    <sheetView zoomScaleNormal="100" workbookViewId="0">
      <selection activeCell="AR27" sqref="AR27"/>
    </sheetView>
  </sheetViews>
  <sheetFormatPr defaultColWidth="2.5" defaultRowHeight="13.5" x14ac:dyDescent="0.15"/>
  <cols>
    <col min="29" max="29" width="2.5" customWidth="1"/>
  </cols>
  <sheetData>
    <row r="1" spans="1:38" ht="36.75" customHeight="1" x14ac:dyDescent="0.15">
      <c r="A1" s="196" t="s">
        <v>35</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58"/>
    </row>
    <row r="2" spans="1:38" s="61" customFormat="1" ht="22.5" customHeight="1" x14ac:dyDescent="0.15">
      <c r="A2" s="59" t="s">
        <v>36</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row>
    <row r="3" spans="1:38" s="61" customFormat="1" ht="17.25" customHeight="1" x14ac:dyDescent="0.15">
      <c r="A3" s="197" t="s">
        <v>37</v>
      </c>
      <c r="B3" s="198"/>
      <c r="C3" s="198"/>
      <c r="D3" s="198"/>
      <c r="E3" s="199"/>
      <c r="F3" s="62"/>
      <c r="G3" s="63"/>
      <c r="H3" s="63"/>
      <c r="I3" s="63"/>
      <c r="J3" s="63"/>
      <c r="K3" s="63"/>
      <c r="L3" s="63"/>
      <c r="M3" s="63"/>
      <c r="N3" s="63"/>
      <c r="O3" s="63"/>
      <c r="P3" s="63"/>
      <c r="Q3" s="63"/>
      <c r="R3" s="64"/>
      <c r="S3" s="176" t="s">
        <v>38</v>
      </c>
      <c r="T3" s="177"/>
      <c r="U3" s="177"/>
      <c r="V3" s="200"/>
      <c r="W3" s="176" t="s">
        <v>39</v>
      </c>
      <c r="X3" s="177"/>
      <c r="Y3" s="177"/>
      <c r="Z3" s="177" t="s">
        <v>40</v>
      </c>
      <c r="AA3" s="177"/>
      <c r="AB3" s="177"/>
      <c r="AC3" s="177"/>
      <c r="AD3" s="177"/>
      <c r="AE3" s="177"/>
      <c r="AF3" s="177"/>
      <c r="AG3" s="177"/>
      <c r="AH3" s="200"/>
      <c r="AI3" s="65"/>
      <c r="AJ3" s="66"/>
    </row>
    <row r="4" spans="1:38" s="61" customFormat="1" ht="28.5" customHeight="1" x14ac:dyDescent="0.15">
      <c r="A4" s="179" t="s">
        <v>41</v>
      </c>
      <c r="B4" s="157"/>
      <c r="C4" s="157"/>
      <c r="D4" s="157"/>
      <c r="E4" s="178"/>
      <c r="F4" s="67"/>
      <c r="G4" s="68"/>
      <c r="H4" s="68"/>
      <c r="I4" s="68"/>
      <c r="J4" s="68"/>
      <c r="K4" s="68"/>
      <c r="L4" s="68"/>
      <c r="M4" s="68"/>
      <c r="N4" s="68"/>
      <c r="O4" s="68"/>
      <c r="P4" s="68"/>
      <c r="Q4" s="68"/>
      <c r="R4" s="69"/>
      <c r="S4" s="168"/>
      <c r="T4" s="169"/>
      <c r="U4" s="169"/>
      <c r="V4" s="201"/>
      <c r="W4" s="168"/>
      <c r="X4" s="169"/>
      <c r="Y4" s="169"/>
      <c r="Z4" s="169"/>
      <c r="AA4" s="169"/>
      <c r="AB4" s="169"/>
      <c r="AC4" s="169"/>
      <c r="AD4" s="169"/>
      <c r="AE4" s="169"/>
      <c r="AF4" s="169"/>
      <c r="AG4" s="169"/>
      <c r="AH4" s="201"/>
      <c r="AI4" s="65"/>
      <c r="AJ4" s="66"/>
    </row>
    <row r="5" spans="1:38" s="61" customFormat="1" ht="28.5" customHeight="1" x14ac:dyDescent="0.15">
      <c r="A5" s="192" t="s">
        <v>42</v>
      </c>
      <c r="B5" s="193"/>
      <c r="C5" s="193"/>
      <c r="D5" s="193"/>
      <c r="E5" s="194"/>
      <c r="F5" s="70"/>
      <c r="G5" s="71"/>
      <c r="H5" s="71"/>
      <c r="I5" s="71"/>
      <c r="J5" s="71"/>
      <c r="K5" s="71"/>
      <c r="L5" s="71"/>
      <c r="M5" s="71"/>
      <c r="N5" s="71"/>
      <c r="O5" s="71"/>
      <c r="P5" s="72"/>
      <c r="Q5" s="192" t="s">
        <v>43</v>
      </c>
      <c r="R5" s="193"/>
      <c r="S5" s="193"/>
      <c r="T5" s="194"/>
      <c r="U5" s="192" t="s">
        <v>44</v>
      </c>
      <c r="V5" s="193"/>
      <c r="W5" s="193"/>
      <c r="X5" s="195"/>
      <c r="Y5" s="71"/>
      <c r="Z5" s="73"/>
      <c r="AA5" s="73"/>
      <c r="AB5" s="73"/>
      <c r="AC5" s="73"/>
      <c r="AD5" s="73"/>
      <c r="AE5" s="73"/>
      <c r="AF5" s="74"/>
      <c r="AG5" s="74"/>
      <c r="AH5" s="75"/>
      <c r="AI5" s="60"/>
    </row>
    <row r="6" spans="1:38" s="61" customFormat="1" ht="28.5" customHeight="1" x14ac:dyDescent="0.15">
      <c r="A6" s="192" t="s">
        <v>45</v>
      </c>
      <c r="B6" s="193"/>
      <c r="C6" s="193"/>
      <c r="D6" s="193"/>
      <c r="E6" s="194"/>
      <c r="F6" s="70"/>
      <c r="G6" s="71"/>
      <c r="H6" s="71"/>
      <c r="I6" s="71"/>
      <c r="J6" s="71"/>
      <c r="K6" s="71"/>
      <c r="L6" s="71"/>
      <c r="M6" s="71"/>
      <c r="N6" s="71"/>
      <c r="O6" s="71"/>
      <c r="P6" s="72"/>
      <c r="Q6" s="192" t="s">
        <v>46</v>
      </c>
      <c r="R6" s="193"/>
      <c r="S6" s="193"/>
      <c r="T6" s="193"/>
      <c r="U6" s="193"/>
      <c r="V6" s="193"/>
      <c r="W6" s="194"/>
      <c r="X6" s="76"/>
      <c r="Y6" s="71"/>
      <c r="Z6" s="73"/>
      <c r="AA6" s="73"/>
      <c r="AB6" s="73" t="s">
        <v>47</v>
      </c>
      <c r="AC6" s="73"/>
      <c r="AD6" s="73"/>
      <c r="AE6" s="73"/>
      <c r="AF6" s="74"/>
      <c r="AG6" s="74"/>
      <c r="AH6" s="75"/>
      <c r="AI6" s="60"/>
    </row>
    <row r="7" spans="1:38" s="61" customFormat="1" ht="57" customHeight="1" x14ac:dyDescent="0.15">
      <c r="A7" s="188" t="s">
        <v>48</v>
      </c>
      <c r="B7" s="189"/>
      <c r="C7" s="189"/>
      <c r="D7" s="189"/>
      <c r="E7" s="189"/>
      <c r="F7" s="189"/>
      <c r="G7" s="189"/>
      <c r="H7" s="190"/>
      <c r="I7" s="186" t="s">
        <v>49</v>
      </c>
      <c r="J7" s="187"/>
      <c r="K7" s="187"/>
      <c r="L7" s="187"/>
      <c r="M7" s="187"/>
      <c r="N7" s="187"/>
      <c r="O7" s="187"/>
      <c r="P7" s="187"/>
      <c r="Q7" s="187"/>
      <c r="R7" s="77"/>
      <c r="S7" s="191" t="s">
        <v>50</v>
      </c>
      <c r="T7" s="191"/>
      <c r="U7" s="191"/>
      <c r="V7" s="191"/>
      <c r="W7" s="191"/>
      <c r="X7" s="191"/>
      <c r="Y7" s="191"/>
      <c r="Z7" s="191"/>
      <c r="AA7" s="191"/>
      <c r="AB7" s="191"/>
      <c r="AC7" s="191"/>
      <c r="AD7" s="191"/>
      <c r="AE7" s="191"/>
      <c r="AF7" s="191"/>
      <c r="AG7" s="191"/>
      <c r="AH7" s="78"/>
      <c r="AI7" s="79"/>
      <c r="AJ7" s="66"/>
      <c r="AK7" s="66"/>
      <c r="AL7" s="66"/>
    </row>
    <row r="8" spans="1:38" s="61" customFormat="1" ht="8.25" customHeight="1" x14ac:dyDescent="0.15">
      <c r="A8" s="158"/>
      <c r="B8" s="159"/>
      <c r="C8" s="159"/>
      <c r="D8" s="159"/>
      <c r="E8" s="159"/>
      <c r="F8" s="159"/>
      <c r="G8" s="159"/>
      <c r="H8" s="160"/>
      <c r="I8" s="80"/>
      <c r="J8" s="81"/>
      <c r="K8" s="81"/>
      <c r="L8" s="81"/>
      <c r="M8" s="81"/>
      <c r="N8" s="81"/>
      <c r="O8" s="81"/>
      <c r="P8" s="81"/>
      <c r="Q8" s="81"/>
      <c r="R8" s="82"/>
      <c r="S8" s="82"/>
      <c r="T8" s="83"/>
      <c r="U8" s="83"/>
      <c r="V8" s="83"/>
      <c r="W8" s="83"/>
      <c r="X8" s="83"/>
      <c r="Y8" s="83"/>
      <c r="Z8" s="83"/>
      <c r="AA8" s="83"/>
      <c r="AB8" s="83"/>
      <c r="AC8" s="83"/>
      <c r="AD8" s="83"/>
      <c r="AE8" s="83"/>
      <c r="AF8" s="83"/>
      <c r="AG8" s="83"/>
      <c r="AH8" s="84"/>
      <c r="AI8" s="79"/>
      <c r="AJ8" s="66"/>
      <c r="AK8" s="66"/>
      <c r="AL8" s="66"/>
    </row>
    <row r="9" spans="1:38" ht="19.5" customHeight="1" x14ac:dyDescent="0.15">
      <c r="A9" s="158"/>
      <c r="B9" s="159"/>
      <c r="C9" s="159"/>
      <c r="D9" s="159"/>
      <c r="E9" s="159"/>
      <c r="F9" s="159"/>
      <c r="G9" s="159"/>
      <c r="H9" s="160"/>
      <c r="I9" s="80"/>
      <c r="J9" s="81"/>
      <c r="K9" s="81"/>
      <c r="L9" s="81"/>
      <c r="M9" s="81"/>
      <c r="N9" s="81"/>
      <c r="O9" s="81"/>
      <c r="P9" s="81"/>
      <c r="Q9" s="85" t="s">
        <v>51</v>
      </c>
      <c r="R9" s="85"/>
      <c r="S9" s="85"/>
      <c r="T9" s="86"/>
      <c r="U9" s="87"/>
      <c r="V9" s="87"/>
      <c r="W9" s="87"/>
      <c r="X9" s="86"/>
      <c r="Y9" s="87"/>
      <c r="Z9" s="86"/>
      <c r="AA9" s="86"/>
      <c r="AB9" s="86"/>
      <c r="AC9" s="86"/>
      <c r="AD9" s="86"/>
      <c r="AE9" s="86"/>
      <c r="AF9" s="86"/>
      <c r="AG9" s="86"/>
      <c r="AH9" s="84"/>
      <c r="AI9" s="58"/>
    </row>
    <row r="10" spans="1:38" ht="19.5" customHeight="1" x14ac:dyDescent="0.15">
      <c r="A10" s="158"/>
      <c r="B10" s="159"/>
      <c r="C10" s="159"/>
      <c r="D10" s="159"/>
      <c r="E10" s="159"/>
      <c r="F10" s="159"/>
      <c r="G10" s="159"/>
      <c r="H10" s="160"/>
      <c r="I10" s="179" t="s">
        <v>52</v>
      </c>
      <c r="J10" s="157"/>
      <c r="K10" s="157"/>
      <c r="L10" s="157"/>
      <c r="M10" s="157"/>
      <c r="N10" s="157"/>
      <c r="O10" s="86"/>
      <c r="P10" s="86"/>
      <c r="Q10" s="82"/>
      <c r="R10" s="88" t="s">
        <v>53</v>
      </c>
      <c r="S10" s="88"/>
      <c r="T10" s="88"/>
      <c r="U10" s="88"/>
      <c r="V10" s="87"/>
      <c r="W10" s="87"/>
      <c r="X10" s="86"/>
      <c r="Y10" s="87"/>
      <c r="Z10" s="86"/>
      <c r="AA10" s="86"/>
      <c r="AB10" s="86"/>
      <c r="AC10" s="86"/>
      <c r="AD10" s="86"/>
      <c r="AE10" s="86"/>
      <c r="AF10" s="86"/>
      <c r="AG10" s="86"/>
      <c r="AH10" s="84"/>
      <c r="AI10" s="58"/>
    </row>
    <row r="11" spans="1:38" ht="19.5" customHeight="1" x14ac:dyDescent="0.15">
      <c r="A11" s="158"/>
      <c r="B11" s="159"/>
      <c r="C11" s="159"/>
      <c r="D11" s="159"/>
      <c r="E11" s="159"/>
      <c r="F11" s="159"/>
      <c r="G11" s="159"/>
      <c r="H11" s="160"/>
      <c r="I11" s="179" t="s">
        <v>54</v>
      </c>
      <c r="J11" s="157"/>
      <c r="K11" s="157"/>
      <c r="L11" s="157"/>
      <c r="M11" s="157"/>
      <c r="N11" s="157"/>
      <c r="O11" s="86"/>
      <c r="P11" s="86"/>
      <c r="Q11" s="85" t="s">
        <v>55</v>
      </c>
      <c r="R11" s="85"/>
      <c r="S11" s="85"/>
      <c r="T11" s="86"/>
      <c r="U11" s="87"/>
      <c r="V11" s="87"/>
      <c r="W11" s="87"/>
      <c r="X11" s="86"/>
      <c r="Y11" s="87"/>
      <c r="Z11" s="86"/>
      <c r="AA11" s="86"/>
      <c r="AB11" s="86"/>
      <c r="AC11" s="86"/>
      <c r="AD11" s="86"/>
      <c r="AE11" s="86"/>
      <c r="AF11" s="86"/>
      <c r="AG11" s="86"/>
      <c r="AH11" s="84"/>
      <c r="AI11" s="58"/>
    </row>
    <row r="12" spans="1:38" ht="19.5" customHeight="1" x14ac:dyDescent="0.15">
      <c r="A12" s="158"/>
      <c r="B12" s="159"/>
      <c r="C12" s="159"/>
      <c r="D12" s="159"/>
      <c r="E12" s="159"/>
      <c r="F12" s="159"/>
      <c r="G12" s="159"/>
      <c r="H12" s="160"/>
      <c r="I12" s="179" t="s">
        <v>56</v>
      </c>
      <c r="J12" s="157"/>
      <c r="K12" s="157"/>
      <c r="L12" s="157"/>
      <c r="M12" s="157"/>
      <c r="N12" s="157"/>
      <c r="O12" s="86"/>
      <c r="P12" s="86"/>
      <c r="Q12" s="85" t="s">
        <v>57</v>
      </c>
      <c r="R12" s="85"/>
      <c r="S12" s="85"/>
      <c r="T12" s="86"/>
      <c r="U12" s="87"/>
      <c r="V12" s="87"/>
      <c r="W12" s="87"/>
      <c r="X12" s="86"/>
      <c r="Y12" s="87"/>
      <c r="Z12" s="86"/>
      <c r="AA12" s="86"/>
      <c r="AB12" s="86"/>
      <c r="AC12" s="86"/>
      <c r="AD12" s="86"/>
      <c r="AE12" s="86"/>
      <c r="AF12" s="86"/>
      <c r="AG12" s="86"/>
      <c r="AH12" s="84"/>
      <c r="AI12" s="58"/>
    </row>
    <row r="13" spans="1:38" ht="19.5" customHeight="1" x14ac:dyDescent="0.15">
      <c r="A13" s="165" t="s">
        <v>58</v>
      </c>
      <c r="B13" s="166"/>
      <c r="C13" s="166"/>
      <c r="D13" s="166"/>
      <c r="E13" s="166"/>
      <c r="F13" s="166"/>
      <c r="G13" s="166"/>
      <c r="H13" s="167"/>
      <c r="I13" s="67"/>
      <c r="J13" s="68"/>
      <c r="K13" s="68"/>
      <c r="L13" s="68"/>
      <c r="M13" s="68"/>
      <c r="N13" s="68"/>
      <c r="O13" s="68"/>
      <c r="P13" s="68"/>
      <c r="Q13" s="89" t="s">
        <v>59</v>
      </c>
      <c r="R13" s="89"/>
      <c r="S13" s="89"/>
      <c r="T13" s="68"/>
      <c r="U13" s="90"/>
      <c r="V13" s="90"/>
      <c r="W13" s="90"/>
      <c r="X13" s="68"/>
      <c r="Y13" s="90"/>
      <c r="Z13" s="68"/>
      <c r="AA13" s="68"/>
      <c r="AB13" s="68"/>
      <c r="AC13" s="68"/>
      <c r="AD13" s="68"/>
      <c r="AE13" s="68"/>
      <c r="AF13" s="68"/>
      <c r="AG13" s="68"/>
      <c r="AH13" s="69"/>
      <c r="AI13" s="58"/>
    </row>
    <row r="14" spans="1:38" ht="21" customHeight="1" x14ac:dyDescent="0.15">
      <c r="A14" s="180" t="s">
        <v>60</v>
      </c>
      <c r="B14" s="181"/>
      <c r="C14" s="181"/>
      <c r="D14" s="181"/>
      <c r="E14" s="181"/>
      <c r="F14" s="181"/>
      <c r="G14" s="181"/>
      <c r="H14" s="182"/>
      <c r="I14" s="186" t="s">
        <v>61</v>
      </c>
      <c r="J14" s="187"/>
      <c r="K14" s="187"/>
      <c r="L14" s="187"/>
      <c r="M14" s="187"/>
      <c r="N14" s="187"/>
      <c r="O14" s="187"/>
      <c r="P14" s="187"/>
      <c r="Q14" s="187"/>
      <c r="R14" s="91"/>
      <c r="S14" s="91"/>
      <c r="T14" s="91"/>
      <c r="U14" s="91"/>
      <c r="V14" s="91"/>
      <c r="W14" s="91"/>
      <c r="X14" s="91"/>
      <c r="Y14" s="91"/>
      <c r="Z14" s="92"/>
      <c r="AA14" s="92"/>
      <c r="AB14" s="92"/>
      <c r="AC14" s="92"/>
      <c r="AD14" s="92"/>
      <c r="AE14" s="92"/>
      <c r="AF14" s="92"/>
      <c r="AG14" s="92"/>
      <c r="AH14" s="93"/>
      <c r="AI14" s="58"/>
    </row>
    <row r="15" spans="1:38" ht="21" customHeight="1" x14ac:dyDescent="0.15">
      <c r="A15" s="183"/>
      <c r="B15" s="184"/>
      <c r="C15" s="184"/>
      <c r="D15" s="184"/>
      <c r="E15" s="184"/>
      <c r="F15" s="184"/>
      <c r="G15" s="184"/>
      <c r="H15" s="185"/>
      <c r="I15" s="179" t="s">
        <v>62</v>
      </c>
      <c r="J15" s="157"/>
      <c r="K15" s="157"/>
      <c r="L15" s="157"/>
      <c r="M15" s="157"/>
      <c r="N15" s="157"/>
      <c r="O15" s="157"/>
      <c r="P15" s="157"/>
      <c r="Q15" s="157"/>
      <c r="R15" s="94"/>
      <c r="S15" s="157" t="s">
        <v>63</v>
      </c>
      <c r="T15" s="157"/>
      <c r="U15" s="157"/>
      <c r="V15" s="157"/>
      <c r="W15" s="157"/>
      <c r="X15" s="157"/>
      <c r="Y15" s="157"/>
      <c r="Z15" s="157"/>
      <c r="AA15" s="157"/>
      <c r="AB15" s="95"/>
      <c r="AC15" s="95"/>
      <c r="AD15" s="95"/>
      <c r="AE15" s="95"/>
      <c r="AF15" s="95"/>
      <c r="AG15" s="95"/>
      <c r="AH15" s="96"/>
      <c r="AI15" s="58"/>
    </row>
    <row r="16" spans="1:38" ht="21" customHeight="1" x14ac:dyDescent="0.15">
      <c r="A16" s="183"/>
      <c r="B16" s="184"/>
      <c r="C16" s="184"/>
      <c r="D16" s="184"/>
      <c r="E16" s="184"/>
      <c r="F16" s="184"/>
      <c r="G16" s="184"/>
      <c r="H16" s="185"/>
      <c r="I16" s="179" t="s">
        <v>64</v>
      </c>
      <c r="J16" s="157"/>
      <c r="K16" s="157"/>
      <c r="L16" s="157"/>
      <c r="M16" s="157"/>
      <c r="N16" s="157"/>
      <c r="O16" s="157"/>
      <c r="P16" s="157"/>
      <c r="Q16" s="157"/>
      <c r="R16" s="94"/>
      <c r="S16" s="157" t="s">
        <v>65</v>
      </c>
      <c r="T16" s="157"/>
      <c r="U16" s="157"/>
      <c r="V16" s="157"/>
      <c r="W16" s="157"/>
      <c r="X16" s="157"/>
      <c r="Y16" s="157"/>
      <c r="Z16" s="157"/>
      <c r="AA16" s="157"/>
      <c r="AB16" s="95"/>
      <c r="AC16" s="95"/>
      <c r="AD16" s="95"/>
      <c r="AE16" s="95"/>
      <c r="AF16" s="95"/>
      <c r="AG16" s="95"/>
      <c r="AH16" s="96"/>
      <c r="AI16" s="58"/>
    </row>
    <row r="17" spans="1:35" ht="14.25" customHeight="1" x14ac:dyDescent="0.15">
      <c r="A17" s="165" t="s">
        <v>58</v>
      </c>
      <c r="B17" s="166"/>
      <c r="C17" s="166"/>
      <c r="D17" s="166"/>
      <c r="E17" s="166"/>
      <c r="F17" s="166"/>
      <c r="G17" s="166"/>
      <c r="H17" s="167"/>
      <c r="I17" s="168"/>
      <c r="J17" s="169"/>
      <c r="K17" s="169"/>
      <c r="L17" s="169"/>
      <c r="M17" s="169"/>
      <c r="N17" s="169"/>
      <c r="O17" s="169"/>
      <c r="P17" s="169"/>
      <c r="Q17" s="169"/>
      <c r="R17" s="97"/>
      <c r="S17" s="97"/>
      <c r="T17" s="97"/>
      <c r="U17" s="97"/>
      <c r="V17" s="97"/>
      <c r="W17" s="97"/>
      <c r="X17" s="97"/>
      <c r="Y17" s="97"/>
      <c r="Z17" s="98"/>
      <c r="AA17" s="98"/>
      <c r="AB17" s="98"/>
      <c r="AC17" s="98"/>
      <c r="AD17" s="98"/>
      <c r="AE17" s="98"/>
      <c r="AF17" s="98"/>
      <c r="AG17" s="98"/>
      <c r="AH17" s="99"/>
      <c r="AI17" s="58"/>
    </row>
    <row r="18" spans="1:35" ht="17.25" customHeight="1" x14ac:dyDescent="0.15">
      <c r="A18" s="170" t="s">
        <v>66</v>
      </c>
      <c r="B18" s="171"/>
      <c r="C18" s="171"/>
      <c r="D18" s="172"/>
      <c r="E18" s="176" t="s">
        <v>37</v>
      </c>
      <c r="F18" s="177"/>
      <c r="G18" s="177"/>
      <c r="H18" s="177"/>
      <c r="I18" s="178"/>
      <c r="J18" s="100"/>
      <c r="K18" s="101"/>
      <c r="L18" s="101"/>
      <c r="M18" s="101"/>
      <c r="N18" s="101"/>
      <c r="O18" s="101"/>
      <c r="P18" s="101"/>
      <c r="Q18" s="101"/>
      <c r="R18" s="101"/>
      <c r="S18" s="101"/>
      <c r="T18" s="101"/>
      <c r="U18" s="102"/>
      <c r="V18" s="179" t="s">
        <v>67</v>
      </c>
      <c r="W18" s="157"/>
      <c r="X18" s="157"/>
      <c r="Y18" s="178"/>
      <c r="Z18" s="179" t="s">
        <v>49</v>
      </c>
      <c r="AA18" s="157"/>
      <c r="AB18" s="157"/>
      <c r="AC18" s="157"/>
      <c r="AD18" s="157"/>
      <c r="AE18" s="157"/>
      <c r="AF18" s="157"/>
      <c r="AG18" s="157"/>
      <c r="AH18" s="178"/>
      <c r="AI18" s="58"/>
    </row>
    <row r="19" spans="1:35" ht="28.5" customHeight="1" x14ac:dyDescent="0.15">
      <c r="A19" s="173"/>
      <c r="B19" s="174"/>
      <c r="C19" s="174"/>
      <c r="D19" s="175"/>
      <c r="E19" s="179" t="s">
        <v>68</v>
      </c>
      <c r="F19" s="157"/>
      <c r="G19" s="157"/>
      <c r="H19" s="157"/>
      <c r="I19" s="178"/>
      <c r="J19" s="103"/>
      <c r="K19" s="104"/>
      <c r="L19" s="104"/>
      <c r="M19" s="104"/>
      <c r="N19" s="104"/>
      <c r="O19" s="104"/>
      <c r="P19" s="104"/>
      <c r="Q19" s="104"/>
      <c r="R19" s="104"/>
      <c r="S19" s="104"/>
      <c r="T19" s="104"/>
      <c r="U19" s="105"/>
      <c r="V19" s="179"/>
      <c r="W19" s="157"/>
      <c r="X19" s="157"/>
      <c r="Y19" s="178"/>
      <c r="Z19" s="179"/>
      <c r="AA19" s="157"/>
      <c r="AB19" s="157"/>
      <c r="AC19" s="157"/>
      <c r="AD19" s="157"/>
      <c r="AE19" s="157"/>
      <c r="AF19" s="157"/>
      <c r="AG19" s="157"/>
      <c r="AH19" s="178"/>
      <c r="AI19" s="58"/>
    </row>
    <row r="20" spans="1:35" ht="9" customHeight="1" x14ac:dyDescent="0.15">
      <c r="A20" s="163"/>
      <c r="B20" s="164"/>
      <c r="C20" s="164"/>
      <c r="D20" s="164"/>
      <c r="E20" s="164"/>
      <c r="F20" s="164"/>
      <c r="G20" s="164"/>
      <c r="H20" s="164"/>
      <c r="I20" s="164"/>
      <c r="J20" s="164"/>
      <c r="K20" s="164"/>
      <c r="L20" s="164"/>
      <c r="M20" s="164"/>
      <c r="N20" s="164"/>
      <c r="O20" s="164"/>
      <c r="P20" s="164"/>
      <c r="Q20" s="164"/>
      <c r="R20" s="164"/>
      <c r="S20" s="164"/>
      <c r="T20" s="106"/>
      <c r="U20" s="107"/>
      <c r="V20" s="108"/>
      <c r="W20" s="109"/>
      <c r="X20" s="109"/>
      <c r="Y20" s="109"/>
      <c r="Z20" s="109"/>
      <c r="AA20" s="109"/>
      <c r="AB20" s="109"/>
      <c r="AC20" s="109"/>
      <c r="AD20" s="109"/>
      <c r="AE20" s="109"/>
      <c r="AF20" s="109"/>
      <c r="AG20" s="109"/>
      <c r="AH20" s="110"/>
      <c r="AI20" s="58"/>
    </row>
    <row r="21" spans="1:35" ht="27" customHeight="1" x14ac:dyDescent="0.15">
      <c r="A21" s="158" t="s">
        <v>69</v>
      </c>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60"/>
      <c r="AI21" s="58"/>
    </row>
    <row r="22" spans="1:35" x14ac:dyDescent="0.15">
      <c r="A22" s="65"/>
      <c r="B22" s="86"/>
      <c r="C22" s="86"/>
      <c r="D22" s="86"/>
      <c r="E22" s="86"/>
      <c r="F22" s="86"/>
      <c r="G22" s="86"/>
      <c r="H22" s="86"/>
      <c r="I22" s="86"/>
      <c r="J22" s="86"/>
      <c r="K22" s="86"/>
      <c r="L22" s="86"/>
      <c r="M22" s="86"/>
      <c r="N22" s="86"/>
      <c r="O22" s="86"/>
      <c r="P22" s="86"/>
      <c r="Q22" s="86"/>
      <c r="R22" s="86"/>
      <c r="S22" s="86"/>
      <c r="T22" s="111"/>
      <c r="U22" s="112"/>
      <c r="V22" s="113"/>
      <c r="W22" s="114"/>
      <c r="X22" s="114"/>
      <c r="Y22" s="114"/>
      <c r="Z22" s="114"/>
      <c r="AA22" s="114"/>
      <c r="AB22" s="114"/>
      <c r="AC22" s="114"/>
      <c r="AD22" s="114"/>
      <c r="AE22" s="114"/>
      <c r="AF22" s="114"/>
      <c r="AG22" s="114"/>
      <c r="AH22" s="115"/>
      <c r="AI22" s="58"/>
    </row>
    <row r="23" spans="1:35" ht="13.5" customHeight="1" x14ac:dyDescent="0.15">
      <c r="A23" s="158" t="s">
        <v>80</v>
      </c>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60"/>
      <c r="AI23" s="58"/>
    </row>
    <row r="24" spans="1:35" x14ac:dyDescent="0.15">
      <c r="A24" s="65"/>
      <c r="B24" s="86"/>
      <c r="C24" s="86"/>
      <c r="D24" s="86"/>
      <c r="E24" s="86"/>
      <c r="F24" s="86"/>
      <c r="G24" s="86"/>
      <c r="H24" s="86"/>
      <c r="I24" s="86"/>
      <c r="J24" s="86"/>
      <c r="K24" s="86"/>
      <c r="L24" s="86"/>
      <c r="M24" s="86"/>
      <c r="N24" s="86"/>
      <c r="O24" s="86"/>
      <c r="P24" s="86"/>
      <c r="Q24" s="86"/>
      <c r="R24" s="86"/>
      <c r="S24" s="86"/>
      <c r="T24" s="111"/>
      <c r="U24" s="112"/>
      <c r="V24" s="113"/>
      <c r="W24" s="114"/>
      <c r="X24" s="114"/>
      <c r="Y24" s="114"/>
      <c r="Z24" s="114"/>
      <c r="AA24" s="114"/>
      <c r="AB24" s="114"/>
      <c r="AC24" s="114"/>
      <c r="AD24" s="114"/>
      <c r="AE24" s="114"/>
      <c r="AF24" s="114"/>
      <c r="AG24" s="114"/>
      <c r="AH24" s="115"/>
      <c r="AI24" s="58"/>
    </row>
    <row r="25" spans="1:35" ht="13.5" customHeight="1" x14ac:dyDescent="0.15">
      <c r="A25" s="65"/>
      <c r="B25" s="86"/>
      <c r="C25" s="86"/>
      <c r="D25" s="86"/>
      <c r="E25" s="161" t="s">
        <v>70</v>
      </c>
      <c r="F25" s="161"/>
      <c r="G25" s="161"/>
      <c r="H25" s="161"/>
      <c r="I25" s="161"/>
      <c r="J25" s="161"/>
      <c r="K25" s="161"/>
      <c r="L25" s="161"/>
      <c r="M25" s="161"/>
      <c r="N25" s="82"/>
      <c r="O25" s="82"/>
      <c r="P25" s="82"/>
      <c r="Q25" s="82"/>
      <c r="R25" s="82"/>
      <c r="S25" s="82"/>
      <c r="T25" s="82"/>
      <c r="U25" s="82"/>
      <c r="V25" s="82"/>
      <c r="W25" s="86"/>
      <c r="X25" s="86"/>
      <c r="Y25" s="86"/>
      <c r="Z25" s="86"/>
      <c r="AA25" s="86"/>
      <c r="AB25" s="86"/>
      <c r="AC25" s="86"/>
      <c r="AD25" s="86"/>
      <c r="AE25" s="86"/>
      <c r="AF25" s="86"/>
      <c r="AG25" s="86"/>
      <c r="AH25" s="84"/>
      <c r="AI25" s="58"/>
    </row>
    <row r="26" spans="1:35" s="121" customFormat="1" ht="24" customHeight="1" x14ac:dyDescent="0.15">
      <c r="A26" s="116"/>
      <c r="B26" s="117"/>
      <c r="C26" s="117"/>
      <c r="D26" s="117"/>
      <c r="E26" s="117"/>
      <c r="F26" s="117"/>
      <c r="G26" s="117"/>
      <c r="H26" s="117"/>
      <c r="I26" s="117"/>
      <c r="J26" s="117"/>
      <c r="K26" s="117"/>
      <c r="L26" s="117"/>
      <c r="M26" s="117"/>
      <c r="N26" s="162" t="s">
        <v>71</v>
      </c>
      <c r="O26" s="162"/>
      <c r="P26" s="162"/>
      <c r="Q26" s="162"/>
      <c r="R26" s="118"/>
      <c r="S26" s="118"/>
      <c r="T26" s="118"/>
      <c r="U26" s="118"/>
      <c r="V26" s="118"/>
      <c r="W26" s="118"/>
      <c r="X26" s="118"/>
      <c r="Y26" s="118"/>
      <c r="Z26" s="118"/>
      <c r="AA26" s="118"/>
      <c r="AB26" s="118"/>
      <c r="AC26" s="118"/>
      <c r="AD26" s="118"/>
      <c r="AE26" s="118"/>
      <c r="AF26" s="118"/>
      <c r="AG26" s="118"/>
      <c r="AH26" s="119"/>
      <c r="AI26" s="120"/>
    </row>
    <row r="27" spans="1:35" ht="13.5" customHeight="1" x14ac:dyDescent="0.15">
      <c r="A27" s="65"/>
      <c r="B27" s="86"/>
      <c r="C27" s="86"/>
      <c r="D27" s="86"/>
      <c r="E27" s="86"/>
      <c r="F27" s="86"/>
      <c r="G27" s="86"/>
      <c r="H27" s="86"/>
      <c r="I27" s="86"/>
      <c r="J27" s="157" t="s">
        <v>72</v>
      </c>
      <c r="K27" s="157"/>
      <c r="L27" s="157"/>
      <c r="M27" s="157"/>
      <c r="N27" s="157"/>
      <c r="O27" s="157"/>
      <c r="P27" s="157"/>
      <c r="Q27" s="157"/>
      <c r="R27" s="86"/>
      <c r="S27" s="86"/>
      <c r="T27" s="86"/>
      <c r="U27" s="86"/>
      <c r="V27" s="86"/>
      <c r="W27" s="86"/>
      <c r="X27" s="86"/>
      <c r="Y27" s="86"/>
      <c r="Z27" s="86"/>
      <c r="AA27" s="86"/>
      <c r="AB27" s="86"/>
      <c r="AC27" s="86"/>
      <c r="AD27" s="86"/>
      <c r="AE27" s="86"/>
      <c r="AF27" s="86"/>
      <c r="AG27" s="86"/>
      <c r="AH27" s="84"/>
      <c r="AI27" s="58"/>
    </row>
    <row r="28" spans="1:35" ht="23.25" customHeight="1" x14ac:dyDescent="0.15">
      <c r="A28" s="65"/>
      <c r="B28" s="86"/>
      <c r="C28" s="86"/>
      <c r="D28" s="86"/>
      <c r="E28" s="86"/>
      <c r="F28" s="86"/>
      <c r="G28" s="86"/>
      <c r="H28" s="86"/>
      <c r="I28" s="86"/>
      <c r="J28" s="86"/>
      <c r="K28" s="86"/>
      <c r="L28" s="86"/>
      <c r="M28" s="86"/>
      <c r="N28" s="157" t="s">
        <v>73</v>
      </c>
      <c r="O28" s="157"/>
      <c r="P28" s="157"/>
      <c r="Q28" s="157"/>
      <c r="R28" s="122"/>
      <c r="S28" s="122"/>
      <c r="T28" s="122"/>
      <c r="U28" s="122"/>
      <c r="V28" s="122"/>
      <c r="W28" s="122"/>
      <c r="X28" s="122"/>
      <c r="Y28" s="122"/>
      <c r="Z28" s="122"/>
      <c r="AA28" s="122"/>
      <c r="AB28" s="122"/>
      <c r="AC28" s="122"/>
      <c r="AD28" s="123" t="s">
        <v>74</v>
      </c>
      <c r="AE28" s="122"/>
      <c r="AF28" s="122"/>
      <c r="AG28" s="122"/>
      <c r="AH28" s="84"/>
      <c r="AI28" s="58"/>
    </row>
    <row r="29" spans="1:35" ht="9" customHeight="1" x14ac:dyDescent="0.15">
      <c r="A29" s="67"/>
      <c r="B29" s="68"/>
      <c r="C29" s="68"/>
      <c r="D29" s="68"/>
      <c r="E29" s="68"/>
      <c r="F29" s="68"/>
      <c r="G29" s="68"/>
      <c r="H29" s="68"/>
      <c r="I29" s="68"/>
      <c r="J29" s="68"/>
      <c r="K29" s="68"/>
      <c r="L29" s="68"/>
      <c r="M29" s="68"/>
      <c r="N29" s="68"/>
      <c r="O29" s="68"/>
      <c r="P29" s="68"/>
      <c r="Q29" s="68"/>
      <c r="R29" s="68"/>
      <c r="S29" s="68"/>
      <c r="T29" s="124"/>
      <c r="U29" s="125"/>
      <c r="V29" s="126"/>
      <c r="W29" s="127"/>
      <c r="X29" s="127"/>
      <c r="Y29" s="127"/>
      <c r="Z29" s="127"/>
      <c r="AA29" s="127"/>
      <c r="AB29" s="127"/>
      <c r="AC29" s="127"/>
      <c r="AD29" s="127"/>
      <c r="AE29" s="127"/>
      <c r="AF29" s="127"/>
      <c r="AG29" s="127"/>
      <c r="AH29" s="128"/>
      <c r="AI29" s="58"/>
    </row>
    <row r="30" spans="1:35" ht="9" customHeight="1" x14ac:dyDescent="0.15">
      <c r="A30" s="129"/>
      <c r="B30" s="130"/>
      <c r="C30" s="130"/>
      <c r="D30" s="130"/>
      <c r="E30" s="130"/>
      <c r="F30" s="130"/>
      <c r="G30" s="130"/>
      <c r="H30" s="130"/>
      <c r="I30" s="130"/>
      <c r="J30" s="130"/>
      <c r="K30" s="130"/>
      <c r="L30" s="130"/>
      <c r="M30" s="130"/>
      <c r="N30" s="130"/>
      <c r="O30" s="130"/>
      <c r="P30" s="130"/>
      <c r="Q30" s="130"/>
      <c r="R30" s="130"/>
      <c r="S30" s="130"/>
      <c r="T30" s="106"/>
      <c r="U30" s="107"/>
      <c r="V30" s="108"/>
      <c r="W30" s="109"/>
      <c r="X30" s="109"/>
      <c r="Y30" s="109"/>
      <c r="Z30" s="109"/>
      <c r="AA30" s="109"/>
      <c r="AB30" s="109"/>
      <c r="AC30" s="109"/>
      <c r="AD30" s="109"/>
      <c r="AE30" s="109"/>
      <c r="AF30" s="109"/>
      <c r="AG30" s="109"/>
      <c r="AH30" s="110"/>
      <c r="AI30" s="58"/>
    </row>
    <row r="31" spans="1:35" ht="13.5" customHeight="1" x14ac:dyDescent="0.15">
      <c r="A31" s="158" t="s">
        <v>75</v>
      </c>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60"/>
      <c r="AI31" s="58"/>
    </row>
    <row r="32" spans="1:35" x14ac:dyDescent="0.15">
      <c r="A32" s="65"/>
      <c r="B32" s="86"/>
      <c r="C32" s="86"/>
      <c r="D32" s="86"/>
      <c r="E32" s="86"/>
      <c r="F32" s="86"/>
      <c r="G32" s="86"/>
      <c r="H32" s="86"/>
      <c r="I32" s="86"/>
      <c r="J32" s="86"/>
      <c r="K32" s="86"/>
      <c r="L32" s="86"/>
      <c r="M32" s="86"/>
      <c r="N32" s="86"/>
      <c r="O32" s="86"/>
      <c r="P32" s="86"/>
      <c r="Q32" s="86"/>
      <c r="R32" s="86"/>
      <c r="S32" s="86"/>
      <c r="T32" s="111"/>
      <c r="U32" s="112"/>
      <c r="V32" s="113"/>
      <c r="W32" s="114"/>
      <c r="X32" s="114"/>
      <c r="Y32" s="114"/>
      <c r="Z32" s="114"/>
      <c r="AA32" s="114"/>
      <c r="AB32" s="114"/>
      <c r="AC32" s="114"/>
      <c r="AD32" s="114"/>
      <c r="AE32" s="114"/>
      <c r="AF32" s="114"/>
      <c r="AG32" s="114"/>
      <c r="AH32" s="115"/>
      <c r="AI32" s="58"/>
    </row>
    <row r="33" spans="1:35" ht="13.5" customHeight="1" x14ac:dyDescent="0.15">
      <c r="A33" s="65"/>
      <c r="B33" s="86"/>
      <c r="C33" s="86"/>
      <c r="D33" s="86"/>
      <c r="E33" s="161" t="s">
        <v>70</v>
      </c>
      <c r="F33" s="161"/>
      <c r="G33" s="161"/>
      <c r="H33" s="161"/>
      <c r="I33" s="161"/>
      <c r="J33" s="161"/>
      <c r="K33" s="161"/>
      <c r="L33" s="161"/>
      <c r="M33" s="161"/>
      <c r="N33" s="82"/>
      <c r="O33" s="82"/>
      <c r="P33" s="82"/>
      <c r="Q33" s="82"/>
      <c r="R33" s="82"/>
      <c r="S33" s="82"/>
      <c r="T33" s="82"/>
      <c r="U33" s="82"/>
      <c r="V33" s="86"/>
      <c r="W33" s="86"/>
      <c r="X33" s="86"/>
      <c r="Y33" s="86"/>
      <c r="Z33" s="86"/>
      <c r="AA33" s="86"/>
      <c r="AB33" s="86"/>
      <c r="AC33" s="86"/>
      <c r="AD33" s="86"/>
      <c r="AE33" s="86"/>
      <c r="AF33" s="86"/>
      <c r="AG33" s="86"/>
      <c r="AH33" s="84"/>
      <c r="AI33" s="58"/>
    </row>
    <row r="34" spans="1:35" s="121" customFormat="1" ht="24" customHeight="1" x14ac:dyDescent="0.15">
      <c r="A34" s="116"/>
      <c r="B34" s="117"/>
      <c r="C34" s="117"/>
      <c r="D34" s="117"/>
      <c r="E34" s="117"/>
      <c r="F34" s="117"/>
      <c r="G34" s="117"/>
      <c r="H34" s="117"/>
      <c r="I34" s="117"/>
      <c r="J34" s="117"/>
      <c r="K34" s="117"/>
      <c r="L34" s="117"/>
      <c r="M34" s="117"/>
      <c r="N34" s="162" t="s">
        <v>76</v>
      </c>
      <c r="O34" s="162"/>
      <c r="P34" s="162"/>
      <c r="Q34" s="162"/>
      <c r="R34" s="118"/>
      <c r="S34" s="118"/>
      <c r="T34" s="118"/>
      <c r="U34" s="118"/>
      <c r="V34" s="118"/>
      <c r="W34" s="118"/>
      <c r="X34" s="118"/>
      <c r="Y34" s="118"/>
      <c r="Z34" s="118"/>
      <c r="AA34" s="118"/>
      <c r="AB34" s="118"/>
      <c r="AC34" s="118"/>
      <c r="AD34" s="118"/>
      <c r="AE34" s="118"/>
      <c r="AF34" s="118"/>
      <c r="AG34" s="118"/>
      <c r="AH34" s="119"/>
      <c r="AI34" s="120"/>
    </row>
    <row r="35" spans="1:35" ht="13.5" customHeight="1" x14ac:dyDescent="0.15">
      <c r="A35" s="65"/>
      <c r="B35" s="86"/>
      <c r="C35" s="86"/>
      <c r="D35" s="86"/>
      <c r="E35" s="86"/>
      <c r="F35" s="86"/>
      <c r="G35" s="86"/>
      <c r="H35" s="86"/>
      <c r="I35" s="86"/>
      <c r="J35" s="157" t="s">
        <v>77</v>
      </c>
      <c r="K35" s="157"/>
      <c r="L35" s="157"/>
      <c r="M35" s="157"/>
      <c r="N35" s="86"/>
      <c r="O35" s="86"/>
      <c r="P35" s="86"/>
      <c r="Q35" s="86"/>
      <c r="R35" s="86"/>
      <c r="S35" s="86"/>
      <c r="T35" s="86"/>
      <c r="U35" s="86"/>
      <c r="V35" s="86"/>
      <c r="W35" s="86"/>
      <c r="X35" s="86"/>
      <c r="Y35" s="86"/>
      <c r="Z35" s="86"/>
      <c r="AA35" s="86"/>
      <c r="AB35" s="86"/>
      <c r="AC35" s="86"/>
      <c r="AD35" s="86"/>
      <c r="AE35" s="86"/>
      <c r="AF35" s="86"/>
      <c r="AG35" s="86"/>
      <c r="AH35" s="84"/>
      <c r="AI35" s="58"/>
    </row>
    <row r="36" spans="1:35" ht="23.25" customHeight="1" x14ac:dyDescent="0.15">
      <c r="A36" s="65"/>
      <c r="B36" s="86"/>
      <c r="C36" s="86"/>
      <c r="D36" s="86"/>
      <c r="E36" s="86"/>
      <c r="F36" s="86"/>
      <c r="G36" s="86"/>
      <c r="H36" s="86"/>
      <c r="I36" s="86"/>
      <c r="J36" s="86"/>
      <c r="K36" s="86"/>
      <c r="L36" s="86"/>
      <c r="M36" s="86"/>
      <c r="N36" s="157" t="s">
        <v>73</v>
      </c>
      <c r="O36" s="157"/>
      <c r="P36" s="157"/>
      <c r="Q36" s="157"/>
      <c r="R36" s="122"/>
      <c r="S36" s="122"/>
      <c r="T36" s="122"/>
      <c r="U36" s="122"/>
      <c r="V36" s="122"/>
      <c r="W36" s="122"/>
      <c r="X36" s="122"/>
      <c r="Y36" s="122"/>
      <c r="Z36" s="122"/>
      <c r="AA36" s="122"/>
      <c r="AB36" s="122"/>
      <c r="AC36" s="122"/>
      <c r="AD36" s="123" t="s">
        <v>74</v>
      </c>
      <c r="AE36" s="122"/>
      <c r="AF36" s="122"/>
      <c r="AG36" s="122"/>
      <c r="AH36" s="84"/>
      <c r="AI36" s="58"/>
    </row>
    <row r="37" spans="1:35" ht="9" customHeight="1" x14ac:dyDescent="0.15">
      <c r="A37" s="67"/>
      <c r="B37" s="68"/>
      <c r="C37" s="68"/>
      <c r="D37" s="68"/>
      <c r="E37" s="68"/>
      <c r="F37" s="68"/>
      <c r="G37" s="68"/>
      <c r="H37" s="68"/>
      <c r="I37" s="68"/>
      <c r="J37" s="68"/>
      <c r="K37" s="68"/>
      <c r="L37" s="68"/>
      <c r="M37" s="68"/>
      <c r="N37" s="68"/>
      <c r="O37" s="68"/>
      <c r="P37" s="68"/>
      <c r="Q37" s="68"/>
      <c r="R37" s="68"/>
      <c r="S37" s="68"/>
      <c r="T37" s="124"/>
      <c r="U37" s="125"/>
      <c r="V37" s="126"/>
      <c r="W37" s="127"/>
      <c r="X37" s="127"/>
      <c r="Y37" s="127"/>
      <c r="Z37" s="127"/>
      <c r="AA37" s="127"/>
      <c r="AB37" s="127"/>
      <c r="AC37" s="127"/>
      <c r="AD37" s="127"/>
      <c r="AE37" s="127"/>
      <c r="AF37" s="127"/>
      <c r="AG37" s="127"/>
      <c r="AH37" s="128"/>
      <c r="AI37" s="58"/>
    </row>
    <row r="38" spans="1:35" ht="9.75" customHeight="1" x14ac:dyDescent="0.15">
      <c r="A38" s="150" t="s">
        <v>78</v>
      </c>
      <c r="B38" s="151"/>
      <c r="C38" s="151"/>
      <c r="D38" s="151"/>
      <c r="E38" s="151"/>
      <c r="F38" s="151"/>
      <c r="G38" s="152"/>
      <c r="H38" s="131"/>
      <c r="I38" s="131"/>
      <c r="J38" s="131"/>
      <c r="K38" s="131"/>
      <c r="L38" s="131"/>
      <c r="M38" s="131"/>
      <c r="N38" s="131"/>
      <c r="O38" s="131"/>
      <c r="P38" s="131"/>
      <c r="Q38" s="131"/>
      <c r="R38" s="131"/>
      <c r="S38" s="131"/>
      <c r="T38" s="132"/>
      <c r="U38" s="107"/>
      <c r="V38" s="133"/>
      <c r="W38" s="58"/>
      <c r="X38" s="58"/>
      <c r="Y38" s="58"/>
      <c r="Z38" s="58"/>
      <c r="AA38" s="58"/>
      <c r="AB38" s="58"/>
      <c r="AC38" s="58"/>
      <c r="AD38" s="58"/>
      <c r="AE38" s="58"/>
      <c r="AF38" s="58"/>
      <c r="AG38" s="58"/>
      <c r="AH38" s="58"/>
      <c r="AI38" s="58"/>
    </row>
    <row r="39" spans="1:35" s="36" customFormat="1" ht="12" customHeight="1" x14ac:dyDescent="0.15">
      <c r="A39" s="153"/>
      <c r="B39" s="154"/>
      <c r="C39" s="154"/>
      <c r="D39" s="154"/>
      <c r="E39" s="154"/>
      <c r="F39" s="154"/>
      <c r="G39" s="155"/>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56" t="s">
        <v>79</v>
      </c>
      <c r="AG39" s="156"/>
      <c r="AH39" s="156"/>
      <c r="AI39" s="135"/>
    </row>
    <row r="40" spans="1:35" x14ac:dyDescent="0.15">
      <c r="A40" s="136"/>
      <c r="B40" s="137"/>
      <c r="C40" s="137"/>
      <c r="D40" s="137"/>
      <c r="E40" s="137"/>
      <c r="F40" s="137"/>
      <c r="G40" s="138"/>
      <c r="H40" s="1"/>
      <c r="I40" s="1"/>
      <c r="J40" s="1"/>
      <c r="K40" s="1"/>
      <c r="L40" s="1"/>
      <c r="M40" s="1"/>
      <c r="N40" s="1"/>
      <c r="O40" s="1"/>
      <c r="P40" s="1"/>
      <c r="Q40" s="1"/>
      <c r="R40" s="1"/>
      <c r="S40" s="1"/>
      <c r="T40" s="1"/>
      <c r="U40" s="1"/>
      <c r="V40" s="1"/>
      <c r="W40" s="1"/>
      <c r="X40" s="1"/>
      <c r="Y40" s="1"/>
      <c r="Z40" s="1"/>
      <c r="AA40" s="1"/>
      <c r="AB40" s="1"/>
      <c r="AC40" s="1"/>
      <c r="AD40" s="1"/>
      <c r="AE40" s="1"/>
    </row>
    <row r="41" spans="1:35" x14ac:dyDescent="0.15">
      <c r="A41" s="136"/>
      <c r="B41" s="137"/>
      <c r="C41" s="137"/>
      <c r="D41" s="137"/>
      <c r="E41" s="137"/>
      <c r="F41" s="137"/>
      <c r="G41" s="138"/>
    </row>
    <row r="42" spans="1:35" x14ac:dyDescent="0.15">
      <c r="A42" s="136"/>
      <c r="B42" s="137"/>
      <c r="C42" s="137"/>
      <c r="D42" s="137"/>
      <c r="E42" s="137"/>
      <c r="F42" s="137"/>
      <c r="G42" s="138"/>
    </row>
    <row r="43" spans="1:35" x14ac:dyDescent="0.15">
      <c r="A43" s="136"/>
      <c r="B43" s="137"/>
      <c r="C43" s="137"/>
      <c r="D43" s="137"/>
      <c r="E43" s="137"/>
      <c r="F43" s="137"/>
      <c r="G43" s="138"/>
    </row>
    <row r="44" spans="1:35" x14ac:dyDescent="0.15">
      <c r="A44" s="139"/>
      <c r="B44" s="140"/>
      <c r="C44" s="140"/>
      <c r="D44" s="140"/>
      <c r="E44" s="140"/>
      <c r="F44" s="140"/>
      <c r="G44" s="141"/>
    </row>
  </sheetData>
  <sheetProtection password="84D7" sheet="1" objects="1" scenarios="1"/>
  <mergeCells count="47">
    <mergeCell ref="A1:AH1"/>
    <mergeCell ref="A3:E3"/>
    <mergeCell ref="S3:V4"/>
    <mergeCell ref="W3:Y4"/>
    <mergeCell ref="Z3:AH4"/>
    <mergeCell ref="A4:E4"/>
    <mergeCell ref="A5:E5"/>
    <mergeCell ref="Q5:T5"/>
    <mergeCell ref="U5:V5"/>
    <mergeCell ref="W5:X5"/>
    <mergeCell ref="A6:E6"/>
    <mergeCell ref="Q6:W6"/>
    <mergeCell ref="A7:H12"/>
    <mergeCell ref="I7:Q7"/>
    <mergeCell ref="S7:AG7"/>
    <mergeCell ref="I10:N10"/>
    <mergeCell ref="I11:N11"/>
    <mergeCell ref="I12:N12"/>
    <mergeCell ref="V18:Y19"/>
    <mergeCell ref="Z18:AH19"/>
    <mergeCell ref="E19:I19"/>
    <mergeCell ref="A13:H13"/>
    <mergeCell ref="A14:H16"/>
    <mergeCell ref="I14:Q14"/>
    <mergeCell ref="I15:Q15"/>
    <mergeCell ref="S15:AA15"/>
    <mergeCell ref="I16:Q16"/>
    <mergeCell ref="S16:AA16"/>
    <mergeCell ref="J27:M27"/>
    <mergeCell ref="N27:Q27"/>
    <mergeCell ref="A17:H17"/>
    <mergeCell ref="I17:Q17"/>
    <mergeCell ref="A18:D19"/>
    <mergeCell ref="E18:I18"/>
    <mergeCell ref="A20:S20"/>
    <mergeCell ref="A21:AH21"/>
    <mergeCell ref="A23:AH23"/>
    <mergeCell ref="E25:M25"/>
    <mergeCell ref="N26:Q26"/>
    <mergeCell ref="A38:G39"/>
    <mergeCell ref="AF39:AH39"/>
    <mergeCell ref="N28:Q28"/>
    <mergeCell ref="A31:AH31"/>
    <mergeCell ref="E33:M33"/>
    <mergeCell ref="N34:Q34"/>
    <mergeCell ref="J35:M35"/>
    <mergeCell ref="N36:Q36"/>
  </mergeCells>
  <phoneticPr fontId="3"/>
  <printOptions horizontalCentered="1"/>
  <pageMargins left="0.70866141732283472" right="0.70866141732283472" top="0.55118110236220474" bottom="0.31496062992125984" header="0.31496062992125984" footer="0.15748031496062992"/>
  <pageSetup paperSize="9" scale="10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
  <sheetViews>
    <sheetView showGridLines="0" workbookViewId="0">
      <selection activeCell="L12" sqref="L12"/>
    </sheetView>
  </sheetViews>
  <sheetFormatPr defaultRowHeight="13.5" x14ac:dyDescent="0.15"/>
  <cols>
    <col min="10" max="10" width="4.625" customWidth="1"/>
  </cols>
  <sheetData/>
  <sheetProtection password="EFEC" sheet="1" objects="1" scenarios="1"/>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判定シート</vt:lpstr>
      <vt:lpstr>養育する旨の申出書</vt:lpstr>
      <vt:lpstr>養育しない旨の届出書</vt:lpstr>
      <vt:lpstr>判定シート!Print_Area</vt:lpstr>
      <vt:lpstr>養育する旨の申出書!Print_Area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PCVJ25AAZ79</dc:creator>
  <cp:lastModifiedBy>PCVJ25AAZ79</cp:lastModifiedBy>
  <cp:lastPrinted>2017-01-19T04:16:26Z</cp:lastPrinted>
  <dcterms:created xsi:type="dcterms:W3CDTF">2016-07-25T00:20:12Z</dcterms:created>
  <dcterms:modified xsi:type="dcterms:W3CDTF">2017-07-05T07:45:42Z</dcterms:modified>
</cp:coreProperties>
</file>