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傷病支給額計算書(保護)" sheetId="1" r:id="rId1"/>
  </sheets>
  <definedNames>
    <definedName name="_xlnm.Print_Area" localSheetId="0">'傷病支給額計算書(保護)'!$A$1:$AV$56</definedName>
    <definedName name="祝日">#REF!</definedName>
  </definedNames>
  <calcPr calcId="145621"/>
</workbook>
</file>

<file path=xl/calcChain.xml><?xml version="1.0" encoding="utf-8"?>
<calcChain xmlns="http://schemas.openxmlformats.org/spreadsheetml/2006/main">
  <c r="AL46" i="1" l="1"/>
  <c r="AB46" i="1"/>
  <c r="R46" i="1"/>
  <c r="I37" i="1"/>
  <c r="AL31" i="1"/>
  <c r="AQ31" i="1" s="1"/>
  <c r="R31" i="1"/>
  <c r="W31" i="1" s="1"/>
  <c r="AL30" i="1"/>
  <c r="AQ30" i="1" s="1"/>
  <c r="R30" i="1"/>
  <c r="W30" i="1" s="1"/>
  <c r="AL29" i="1"/>
  <c r="AQ29" i="1" s="1"/>
  <c r="R29" i="1"/>
  <c r="W29" i="1" s="1"/>
  <c r="AL28" i="1"/>
  <c r="AQ28" i="1" s="1"/>
  <c r="R28" i="1"/>
  <c r="W28" i="1" s="1"/>
  <c r="AL27" i="1"/>
  <c r="AQ27" i="1" s="1"/>
  <c r="R27" i="1"/>
  <c r="W27" i="1" s="1"/>
  <c r="AL26" i="1"/>
  <c r="AQ26" i="1" s="1"/>
  <c r="R26" i="1"/>
  <c r="W26" i="1" s="1"/>
  <c r="AL25" i="1"/>
  <c r="AQ25" i="1" s="1"/>
  <c r="R25" i="1"/>
  <c r="W25" i="1" s="1"/>
  <c r="AL24" i="1"/>
  <c r="AQ24" i="1" s="1"/>
  <c r="R24" i="1"/>
  <c r="W24" i="1" s="1"/>
  <c r="AL23" i="1"/>
  <c r="AQ23" i="1" s="1"/>
  <c r="R23" i="1"/>
  <c r="W23" i="1" s="1"/>
  <c r="AL22" i="1"/>
  <c r="AQ22" i="1" s="1"/>
  <c r="R22" i="1"/>
  <c r="W22" i="1" s="1"/>
  <c r="AL21" i="1"/>
  <c r="AQ21" i="1" s="1"/>
  <c r="R21" i="1"/>
  <c r="W21" i="1" s="1"/>
  <c r="AL20" i="1"/>
  <c r="AQ20" i="1" s="1"/>
  <c r="R20" i="1"/>
  <c r="W20" i="1" s="1"/>
  <c r="AL19" i="1"/>
  <c r="AQ19" i="1" s="1"/>
  <c r="R19" i="1"/>
  <c r="W19" i="1" s="1"/>
  <c r="M19" i="1"/>
  <c r="AR17" i="1"/>
  <c r="AH17" i="1"/>
  <c r="AB30" i="1" s="1"/>
  <c r="X17" i="1"/>
  <c r="AL10" i="1"/>
  <c r="AB10" i="1"/>
  <c r="R10" i="1"/>
  <c r="G8" i="1"/>
  <c r="F8" i="1"/>
  <c r="E8" i="1"/>
  <c r="D8" i="1"/>
  <c r="C8" i="1"/>
  <c r="B8" i="1"/>
  <c r="A8" i="1"/>
  <c r="G7" i="1"/>
  <c r="F7" i="1"/>
  <c r="E7" i="1"/>
  <c r="D7" i="1"/>
  <c r="C7" i="1"/>
  <c r="B7" i="1"/>
  <c r="A7" i="1"/>
  <c r="G6" i="1"/>
  <c r="F6" i="1"/>
  <c r="E6" i="1"/>
  <c r="D6" i="1"/>
  <c r="C6" i="1"/>
  <c r="B6" i="1"/>
  <c r="A6" i="1"/>
  <c r="G5" i="1"/>
  <c r="F5" i="1"/>
  <c r="E5" i="1"/>
  <c r="D5" i="1"/>
  <c r="C5" i="1"/>
  <c r="B5" i="1"/>
  <c r="A5" i="1"/>
  <c r="G4" i="1"/>
  <c r="F4" i="1"/>
  <c r="E4" i="1"/>
  <c r="D4" i="1"/>
  <c r="C4" i="1"/>
  <c r="B4" i="1"/>
  <c r="A4" i="1"/>
  <c r="G3" i="1"/>
  <c r="F3" i="1"/>
  <c r="E3" i="1"/>
  <c r="D3" i="1"/>
  <c r="C3" i="1"/>
  <c r="B3" i="1"/>
  <c r="A3" i="1"/>
  <c r="AX2" i="1"/>
  <c r="AB21" i="1" l="1"/>
  <c r="AB29" i="1"/>
  <c r="AB23" i="1"/>
  <c r="AB31" i="1"/>
  <c r="AB25" i="1"/>
  <c r="AB27" i="1"/>
  <c r="AB19" i="1"/>
  <c r="AB20" i="1"/>
  <c r="AB24" i="1"/>
  <c r="AB28" i="1"/>
  <c r="AB22" i="1"/>
  <c r="AB26" i="1"/>
  <c r="AA37" i="1"/>
  <c r="I39" i="1" s="1"/>
  <c r="X39" i="1" s="1"/>
  <c r="AQ32" i="1"/>
  <c r="AL48" i="1" s="1"/>
  <c r="W32" i="1"/>
  <c r="R48" i="1" s="1"/>
  <c r="AX3" i="1"/>
  <c r="F10" i="1" s="1"/>
  <c r="AG28" i="1" l="1"/>
  <c r="AG19" i="1"/>
  <c r="AG26" i="1"/>
  <c r="AG29" i="1"/>
  <c r="AG22" i="1"/>
  <c r="AG25" i="1"/>
  <c r="AG27" i="1"/>
  <c r="AG20" i="1"/>
  <c r="AG30" i="1"/>
  <c r="AG23" i="1"/>
  <c r="AG24" i="1"/>
  <c r="AG21" i="1"/>
  <c r="AG31" i="1"/>
  <c r="AL49" i="1"/>
  <c r="AL50" i="1" s="1"/>
  <c r="R49" i="1"/>
  <c r="R50" i="1" s="1"/>
  <c r="AG32" i="1" l="1"/>
  <c r="AB48" i="1" s="1"/>
  <c r="AB49" i="1" s="1"/>
  <c r="AB50" i="1" s="1"/>
  <c r="R52" i="1" s="1"/>
</calcChain>
</file>

<file path=xl/comments1.xml><?xml version="1.0" encoding="utf-8"?>
<comments xmlns="http://schemas.openxmlformats.org/spreadsheetml/2006/main">
  <authors>
    <author>FJ-USER</author>
  </authors>
  <commentList>
    <comment ref="C18" authorId="0">
      <text>
        <r>
          <rPr>
            <sz val="9"/>
            <color indexed="81"/>
            <rFont val="ＭＳ Ｐゴシック"/>
            <family val="3"/>
            <charset val="128"/>
          </rPr>
          <t>標準報酬月額を入力する。
(給与明細の右下に表示有り)</t>
        </r>
      </text>
    </comment>
    <comment ref="C21" authorId="0">
      <text>
        <r>
          <rPr>
            <sz val="9"/>
            <color indexed="81"/>
            <rFont val="ＭＳ Ｐ明朝"/>
            <family val="1"/>
            <charset val="128"/>
          </rPr>
          <t xml:space="preserve">
</t>
        </r>
        <r>
          <rPr>
            <b/>
            <sz val="9"/>
            <color indexed="81"/>
            <rFont val="ＭＳ Ｐ明朝"/>
            <family val="1"/>
            <charset val="128"/>
          </rPr>
          <t>(減額前の額)</t>
        </r>
        <r>
          <rPr>
            <sz val="9"/>
            <color indexed="81"/>
            <rFont val="ＭＳ Ｐ明朝"/>
            <family val="1"/>
            <charset val="128"/>
          </rPr>
          <t xml:space="preserve">
</t>
        </r>
      </text>
    </comment>
  </commentList>
</comments>
</file>

<file path=xl/sharedStrings.xml><?xml version="1.0" encoding="utf-8"?>
<sst xmlns="http://schemas.openxmlformats.org/spreadsheetml/2006/main" count="183" uniqueCount="76">
  <si>
    <t>分</t>
    <rPh sb="0" eb="1">
      <t>ブン</t>
    </rPh>
    <phoneticPr fontId="3"/>
  </si>
  <si>
    <t>の箇所に入力すること</t>
    <rPh sb="1" eb="3">
      <t>カショ</t>
    </rPh>
    <rPh sb="4" eb="6">
      <t>ニュウリョク</t>
    </rPh>
    <phoneticPr fontId="3"/>
  </si>
  <si>
    <t>日</t>
    <rPh sb="0" eb="1">
      <t>ニチ</t>
    </rPh>
    <phoneticPr fontId="3"/>
  </si>
  <si>
    <t>月</t>
  </si>
  <si>
    <t>火</t>
  </si>
  <si>
    <t>水</t>
  </si>
  <si>
    <t>木</t>
  </si>
  <si>
    <t>金</t>
  </si>
  <si>
    <t>土</t>
  </si>
  <si>
    <t>傷病手当金(附加金)　試算シート</t>
    <rPh sb="0" eb="2">
      <t>ショウビョウ</t>
    </rPh>
    <rPh sb="2" eb="5">
      <t>テアテキン</t>
    </rPh>
    <rPh sb="6" eb="9">
      <t>フカキン</t>
    </rPh>
    <rPh sb="11" eb="13">
      <t>シサン</t>
    </rPh>
    <phoneticPr fontId="3"/>
  </si>
  <si>
    <t>組合員番号</t>
    <rPh sb="0" eb="3">
      <t>クミアイイン</t>
    </rPh>
    <rPh sb="3" eb="5">
      <t>バンゴウ</t>
    </rPh>
    <phoneticPr fontId="3"/>
  </si>
  <si>
    <t>****</t>
    <phoneticPr fontId="3"/>
  </si>
  <si>
    <t>組合員氏名</t>
    <rPh sb="0" eb="2">
      <t>クミアイ</t>
    </rPh>
    <rPh sb="2" eb="3">
      <t>イン</t>
    </rPh>
    <rPh sb="3" eb="5">
      <t>シメイ</t>
    </rPh>
    <phoneticPr fontId="3"/>
  </si>
  <si>
    <t>○○○</t>
    <phoneticPr fontId="3"/>
  </si>
  <si>
    <t>所属所名</t>
    <rPh sb="0" eb="2">
      <t>ショゾク</t>
    </rPh>
    <rPh sb="2" eb="3">
      <t>ショ</t>
    </rPh>
    <rPh sb="3" eb="4">
      <t>メイ</t>
    </rPh>
    <phoneticPr fontId="3"/>
  </si>
  <si>
    <t>△△△△</t>
    <phoneticPr fontId="3"/>
  </si>
  <si>
    <t>休業期間</t>
    <rPh sb="0" eb="2">
      <t>キュウギョウ</t>
    </rPh>
    <rPh sb="2" eb="3">
      <t>キ</t>
    </rPh>
    <rPh sb="3" eb="4">
      <t>アイダ</t>
    </rPh>
    <phoneticPr fontId="3"/>
  </si>
  <si>
    <t>から</t>
    <phoneticPr fontId="3"/>
  </si>
  <si>
    <t>まで</t>
    <phoneticPr fontId="3"/>
  </si>
  <si>
    <t>給与支給割合</t>
    <rPh sb="0" eb="2">
      <t>キュウヨ</t>
    </rPh>
    <rPh sb="2" eb="4">
      <t>シキュウ</t>
    </rPh>
    <rPh sb="4" eb="6">
      <t>ワリアイ</t>
    </rPh>
    <phoneticPr fontId="3"/>
  </si>
  <si>
    <t>B</t>
    <phoneticPr fontId="3"/>
  </si>
  <si>
    <t>割</t>
    <rPh sb="0" eb="1">
      <t>ワリ</t>
    </rPh>
    <phoneticPr fontId="3"/>
  </si>
  <si>
    <t>給付日数
（土日を除く）</t>
    <rPh sb="0" eb="2">
      <t>キュウフ</t>
    </rPh>
    <rPh sb="2" eb="3">
      <t>ヒ</t>
    </rPh>
    <rPh sb="3" eb="4">
      <t>スウ</t>
    </rPh>
    <rPh sb="6" eb="8">
      <t>ドニチ</t>
    </rPh>
    <rPh sb="9" eb="10">
      <t>ノゾ</t>
    </rPh>
    <phoneticPr fontId="3"/>
  </si>
  <si>
    <t>標準報酬月額</t>
  </si>
  <si>
    <t>本来の支給額</t>
    <rPh sb="0" eb="2">
      <t>ホンライ</t>
    </rPh>
    <rPh sb="3" eb="5">
      <t>シキュウ</t>
    </rPh>
    <rPh sb="5" eb="6">
      <t>ガク</t>
    </rPh>
    <phoneticPr fontId="3"/>
  </si>
  <si>
    <t>A×B</t>
    <phoneticPr fontId="3"/>
  </si>
  <si>
    <t>A×B'</t>
    <phoneticPr fontId="3"/>
  </si>
  <si>
    <t>B'</t>
    <phoneticPr fontId="3"/>
  </si>
  <si>
    <t>A×B''</t>
    <phoneticPr fontId="3"/>
  </si>
  <si>
    <t>B''</t>
    <phoneticPr fontId="3"/>
  </si>
  <si>
    <t>種　別</t>
    <rPh sb="0" eb="1">
      <t>シュ</t>
    </rPh>
    <rPh sb="2" eb="3">
      <t>ベツ</t>
    </rPh>
    <phoneticPr fontId="3"/>
  </si>
  <si>
    <t>金　額 A</t>
    <rPh sb="0" eb="1">
      <t>キン</t>
    </rPh>
    <rPh sb="2" eb="3">
      <t>ガク</t>
    </rPh>
    <phoneticPr fontId="3"/>
  </si>
  <si>
    <t>期間内の支給額</t>
    <rPh sb="6" eb="7">
      <t>ガク</t>
    </rPh>
    <phoneticPr fontId="3"/>
  </si>
  <si>
    <t>報酬日額の算定</t>
    <phoneticPr fontId="3"/>
  </si>
  <si>
    <t>基本給</t>
    <rPh sb="0" eb="3">
      <t>キホンキュウ</t>
    </rPh>
    <phoneticPr fontId="3"/>
  </si>
  <si>
    <t>円</t>
    <rPh sb="0" eb="1">
      <t>エン</t>
    </rPh>
    <phoneticPr fontId="3"/>
  </si>
  <si>
    <t>基本給(給料の月額)</t>
    <rPh sb="0" eb="3">
      <t>キホンキュウ</t>
    </rPh>
    <rPh sb="4" eb="6">
      <t>キュウリョウ</t>
    </rPh>
    <rPh sb="7" eb="9">
      <t>ゲツガク</t>
    </rPh>
    <phoneticPr fontId="3"/>
  </si>
  <si>
    <t>地域手当</t>
    <rPh sb="0" eb="2">
      <t>チイキ</t>
    </rPh>
    <rPh sb="2" eb="4">
      <t>テアテ</t>
    </rPh>
    <phoneticPr fontId="3"/>
  </si>
  <si>
    <t xml:space="preserve">               　　　　　　　　　　　　　　　　　　　　　　　　　　　　　　　　　　　　　　                                　　　　　　　　　　　　　　　　　　　　　　　　　 (A1+A2+A3)</t>
    <phoneticPr fontId="3"/>
  </si>
  <si>
    <t>扶養手当</t>
    <rPh sb="0" eb="2">
      <t>フヨウ</t>
    </rPh>
    <rPh sb="2" eb="4">
      <t>テアテ</t>
    </rPh>
    <phoneticPr fontId="3"/>
  </si>
  <si>
    <t>住居手当</t>
    <rPh sb="0" eb="2">
      <t>ジュウキョ</t>
    </rPh>
    <rPh sb="2" eb="4">
      <t>テアテ</t>
    </rPh>
    <phoneticPr fontId="3"/>
  </si>
  <si>
    <t>教育職の場合は教職調整手当を含む額</t>
    <rPh sb="0" eb="3">
      <t>キョウイクショク</t>
    </rPh>
    <rPh sb="7" eb="9">
      <t>キョウショク</t>
    </rPh>
    <rPh sb="9" eb="11">
      <t>チョウセイ</t>
    </rPh>
    <rPh sb="11" eb="13">
      <t>テアテ</t>
    </rPh>
    <rPh sb="14" eb="15">
      <t>フク</t>
    </rPh>
    <rPh sb="16" eb="17">
      <t>ガク</t>
    </rPh>
    <phoneticPr fontId="3"/>
  </si>
  <si>
    <t>調整額</t>
    <rPh sb="0" eb="3">
      <t>チョウセイガク</t>
    </rPh>
    <phoneticPr fontId="3"/>
  </si>
  <si>
    <t>通勤手当</t>
    <rPh sb="0" eb="2">
      <t>ツウキン</t>
    </rPh>
    <rPh sb="2" eb="4">
      <t>テアテ</t>
    </rPh>
    <phoneticPr fontId="3"/>
  </si>
  <si>
    <t>合　計</t>
    <rPh sb="0" eb="1">
      <t>ゴウ</t>
    </rPh>
    <rPh sb="2" eb="3">
      <t>ケイ</t>
    </rPh>
    <phoneticPr fontId="3"/>
  </si>
  <si>
    <t>円未満切捨て</t>
    <phoneticPr fontId="3"/>
  </si>
  <si>
    <t>　標準報酬月額</t>
    <rPh sb="1" eb="3">
      <t>ヒョウジュン</t>
    </rPh>
    <rPh sb="3" eb="5">
      <t>ホウシュウ</t>
    </rPh>
    <rPh sb="5" eb="7">
      <t>ゲツガク</t>
    </rPh>
    <phoneticPr fontId="3"/>
  </si>
  <si>
    <t>標準報酬日額</t>
    <rPh sb="0" eb="2">
      <t>ヒョウジュン</t>
    </rPh>
    <rPh sb="2" eb="4">
      <t>ホウシュウ</t>
    </rPh>
    <rPh sb="4" eb="6">
      <t>ニチガク</t>
    </rPh>
    <phoneticPr fontId="3"/>
  </si>
  <si>
    <t>（</t>
    <phoneticPr fontId="3"/>
  </si>
  <si>
    <t>）</t>
    <phoneticPr fontId="3"/>
  </si>
  <si>
    <t>÷　２２　日　＝</t>
    <rPh sb="5" eb="6">
      <t>ニチ</t>
    </rPh>
    <phoneticPr fontId="3"/>
  </si>
  <si>
    <t>（１０円未満四捨五入）</t>
    <rPh sb="3" eb="4">
      <t>エン</t>
    </rPh>
    <rPh sb="4" eb="6">
      <t>ミマン</t>
    </rPh>
    <rPh sb="6" eb="10">
      <t>シシャゴニュウ</t>
    </rPh>
    <phoneticPr fontId="3"/>
  </si>
  <si>
    <t>　標準報酬日額</t>
    <rPh sb="1" eb="3">
      <t>ヒョウジュン</t>
    </rPh>
    <rPh sb="3" eb="5">
      <t>ホウシュウ</t>
    </rPh>
    <rPh sb="5" eb="7">
      <t>ニチガク</t>
    </rPh>
    <phoneticPr fontId="3"/>
  </si>
  <si>
    <t>支給割合</t>
    <rPh sb="0" eb="2">
      <t>シキュウ</t>
    </rPh>
    <rPh sb="2" eb="4">
      <t>ワリアイ</t>
    </rPh>
    <phoneticPr fontId="3"/>
  </si>
  <si>
    <t>給付日額</t>
    <rPh sb="0" eb="2">
      <t>キュウフ</t>
    </rPh>
    <rPh sb="2" eb="3">
      <t>ニチ</t>
    </rPh>
    <rPh sb="3" eb="4">
      <t>ガク</t>
    </rPh>
    <phoneticPr fontId="3"/>
  </si>
  <si>
    <t>（</t>
    <phoneticPr fontId="3"/>
  </si>
  <si>
    <t>）</t>
    <phoneticPr fontId="3"/>
  </si>
  <si>
    <t>× (</t>
    <phoneticPr fontId="3"/>
  </si>
  <si>
    <t>/ 3 )</t>
    <phoneticPr fontId="3"/>
  </si>
  <si>
    <t>＝</t>
    <phoneticPr fontId="3"/>
  </si>
  <si>
    <t>・・・③</t>
    <phoneticPr fontId="3"/>
  </si>
  <si>
    <t>（１円未満四捨五入）</t>
    <rPh sb="2" eb="3">
      <t>エン</t>
    </rPh>
    <rPh sb="3" eb="5">
      <t>ミマン</t>
    </rPh>
    <rPh sb="5" eb="9">
      <t>シシャゴニュウ</t>
    </rPh>
    <phoneticPr fontId="3"/>
  </si>
  <si>
    <t>給付日数　①</t>
    <rPh sb="0" eb="2">
      <t>キュウフ</t>
    </rPh>
    <rPh sb="2" eb="3">
      <t>ヒ</t>
    </rPh>
    <rPh sb="3" eb="4">
      <t>スウ</t>
    </rPh>
    <phoneticPr fontId="3"/>
  </si>
  <si>
    <t>報酬日額　②</t>
    <phoneticPr fontId="3"/>
  </si>
  <si>
    <t>③-②=④</t>
    <phoneticPr fontId="3"/>
  </si>
  <si>
    <t>④×①</t>
    <phoneticPr fontId="3"/>
  </si>
  <si>
    <t>給付合計額</t>
    <rPh sb="0" eb="2">
      <t>キュウフ</t>
    </rPh>
    <rPh sb="2" eb="4">
      <t>ゴウケイ</t>
    </rPh>
    <rPh sb="4" eb="5">
      <t>ガク</t>
    </rPh>
    <phoneticPr fontId="3"/>
  </si>
  <si>
    <t>休業月の要勤務日数
（祝日含む）</t>
    <rPh sb="0" eb="2">
      <t>キュウギョウ</t>
    </rPh>
    <rPh sb="2" eb="3">
      <t>ツキ</t>
    </rPh>
    <rPh sb="4" eb="5">
      <t>ヨウ</t>
    </rPh>
    <rPh sb="5" eb="7">
      <t>キンム</t>
    </rPh>
    <rPh sb="7" eb="9">
      <t>ニッスウ</t>
    </rPh>
    <rPh sb="11" eb="13">
      <t>シュクジツ</t>
    </rPh>
    <rPh sb="13" eb="14">
      <t>フク</t>
    </rPh>
    <phoneticPr fontId="3"/>
  </si>
  <si>
    <t>教員特別手当</t>
    <rPh sb="0" eb="2">
      <t>キョウイン</t>
    </rPh>
    <rPh sb="2" eb="4">
      <t>トクベツ</t>
    </rPh>
    <rPh sb="4" eb="6">
      <t>テアテ</t>
    </rPh>
    <phoneticPr fontId="3"/>
  </si>
  <si>
    <t>日額特勤手当</t>
    <rPh sb="0" eb="2">
      <t>ニチガク</t>
    </rPh>
    <rPh sb="2" eb="4">
      <t>トッキン</t>
    </rPh>
    <rPh sb="4" eb="6">
      <t>テアテ</t>
    </rPh>
    <phoneticPr fontId="3"/>
  </si>
  <si>
    <t>（１）　傷病手当金の日額の算定</t>
    <rPh sb="4" eb="6">
      <t>ショウビョウ</t>
    </rPh>
    <rPh sb="6" eb="8">
      <t>テアテ</t>
    </rPh>
    <rPh sb="8" eb="9">
      <t>キン</t>
    </rPh>
    <rPh sb="10" eb="12">
      <t>ニチガク</t>
    </rPh>
    <rPh sb="13" eb="15">
      <t>サンテイ</t>
    </rPh>
    <phoneticPr fontId="3"/>
  </si>
  <si>
    <t>（２）　給付額の決定</t>
    <rPh sb="4" eb="7">
      <t>キュウフガク</t>
    </rPh>
    <rPh sb="8" eb="10">
      <t>ケッテイ</t>
    </rPh>
    <phoneticPr fontId="3"/>
  </si>
  <si>
    <t>０円の場合は連絡不要</t>
    <rPh sb="1" eb="2">
      <t>エン</t>
    </rPh>
    <rPh sb="3" eb="5">
      <t>バアイ</t>
    </rPh>
    <rPh sb="6" eb="8">
      <t>レンラク</t>
    </rPh>
    <rPh sb="8" eb="10">
      <t>フヨウ</t>
    </rPh>
    <phoneticPr fontId="3"/>
  </si>
  <si>
    <t>減額前の手当額を入力</t>
    <rPh sb="0" eb="2">
      <t>ゲンガク</t>
    </rPh>
    <rPh sb="2" eb="3">
      <t>マエ</t>
    </rPh>
    <rPh sb="4" eb="6">
      <t>テアテ</t>
    </rPh>
    <rPh sb="6" eb="7">
      <t>ガク</t>
    </rPh>
    <rPh sb="8" eb="10">
      <t>ニュウリョク</t>
    </rPh>
    <phoneticPr fontId="3"/>
  </si>
  <si>
    <r>
      <t>　給付の算定の基礎とする日以外の日の勤務実態に基づいて翌月以降に支払われるもの</t>
    </r>
    <r>
      <rPr>
        <b/>
        <sz val="8"/>
        <color rgb="FFFF0000"/>
        <rFont val="ＭＳ Ｐゴシック"/>
        <family val="3"/>
        <charset val="128"/>
      </rPr>
      <t>（時間外勤務手当、休日給、宿日直手当、特殊勤務手当等）</t>
    </r>
    <r>
      <rPr>
        <sz val="8"/>
        <color rgb="FFFF0000"/>
        <rFont val="ＭＳ Ｐゴシック"/>
        <family val="3"/>
        <charset val="128"/>
      </rPr>
      <t>は除く</t>
    </r>
    <rPh sb="1" eb="3">
      <t>キュウフ</t>
    </rPh>
    <rPh sb="4" eb="6">
      <t>サンテイ</t>
    </rPh>
    <rPh sb="7" eb="9">
      <t>キソ</t>
    </rPh>
    <rPh sb="12" eb="13">
      <t>ニチ</t>
    </rPh>
    <rPh sb="13" eb="15">
      <t>イガイ</t>
    </rPh>
    <rPh sb="16" eb="17">
      <t>ニチ</t>
    </rPh>
    <rPh sb="18" eb="20">
      <t>キンム</t>
    </rPh>
    <rPh sb="20" eb="22">
      <t>ジッタイ</t>
    </rPh>
    <rPh sb="23" eb="24">
      <t>モト</t>
    </rPh>
    <rPh sb="27" eb="29">
      <t>ヨクゲツ</t>
    </rPh>
    <rPh sb="29" eb="31">
      <t>イコウ</t>
    </rPh>
    <rPh sb="32" eb="34">
      <t>シハラ</t>
    </rPh>
    <rPh sb="40" eb="43">
      <t>ジカンガイ</t>
    </rPh>
    <rPh sb="43" eb="45">
      <t>キンム</t>
    </rPh>
    <rPh sb="45" eb="47">
      <t>テアテ</t>
    </rPh>
    <rPh sb="48" eb="50">
      <t>キュウジツ</t>
    </rPh>
    <rPh sb="50" eb="51">
      <t>キュウ</t>
    </rPh>
    <rPh sb="52" eb="53">
      <t>シュク</t>
    </rPh>
    <rPh sb="53" eb="55">
      <t>ニッチョク</t>
    </rPh>
    <rPh sb="55" eb="57">
      <t>テアテ</t>
    </rPh>
    <rPh sb="58" eb="60">
      <t>トクシュ</t>
    </rPh>
    <rPh sb="60" eb="62">
      <t>キンム</t>
    </rPh>
    <rPh sb="62" eb="64">
      <t>テアテ</t>
    </rPh>
    <rPh sb="64" eb="65">
      <t>トウ</t>
    </rPh>
    <rPh sb="67" eb="68">
      <t>ノゾ</t>
    </rPh>
    <phoneticPr fontId="3"/>
  </si>
  <si>
    <r>
      <t>　・勤務する日数が多い月（3月や10月など）の場合、病気休職中（10割、8割支給期間中）でも給付が発生する可能性があります。
　</t>
    </r>
    <r>
      <rPr>
        <b/>
        <sz val="10"/>
        <color rgb="FFFF0000"/>
        <rFont val="ＭＳ Ｐ明朝"/>
        <family val="1"/>
        <charset val="128"/>
      </rPr>
      <t>・試算により、給付合計額に金額が表示された場合は連絡ください。</t>
    </r>
    <rPh sb="75" eb="77">
      <t>ゴウケイ</t>
    </rPh>
    <rPh sb="79" eb="81">
      <t>キンガク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</si>
</sst>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411]ggge&quot;年&quot;m&quot;月&quot;"/>
    <numFmt numFmtId="177" formatCode="[$-411]ggge&quot;年&quot;m&quot;月&quot;d&quot;日&quot;;@"/>
    <numFmt numFmtId="178" formatCode="d"/>
    <numFmt numFmtId="179" formatCode="0&quot;日&quot;"/>
    <numFmt numFmtId="180" formatCode="#,##0&quot;割&quot;"/>
    <numFmt numFmtId="181" formatCode="0.0_ "/>
    <numFmt numFmtId="182" formatCode="#,##0&quot;円&quot;"/>
    <numFmt numFmtId="183" formatCode="##,#00&quot;円&quot;"/>
    <numFmt numFmtId="184" formatCode="#,##0.00_ "/>
    <numFmt numFmtId="185" formatCode="#,##0_);[Red]\(#,##0\)"/>
  </numFmts>
  <fonts count="60">
    <font>
      <sz val="11"/>
      <name val="ＭＳ Ｐゴシック"/>
      <family val="3"/>
      <charset val="128"/>
    </font>
    <font>
      <sz val="11"/>
      <name val="ＭＳ Ｐゴシック"/>
      <family val="3"/>
      <charset val="128"/>
    </font>
    <font>
      <b/>
      <sz val="12"/>
      <name val="HG丸ｺﾞｼｯｸM-PRO"/>
      <family val="3"/>
      <charset val="128"/>
    </font>
    <font>
      <sz val="6"/>
      <name val="ＭＳ Ｐゴシック"/>
      <family val="3"/>
      <charset val="128"/>
    </font>
    <font>
      <b/>
      <sz val="14"/>
      <name val="ＭＳ Ｐゴシック"/>
      <family val="3"/>
      <charset val="128"/>
    </font>
    <font>
      <sz val="24"/>
      <name val="HG丸ｺﾞｼｯｸM-PRO"/>
      <family val="3"/>
      <charset val="128"/>
    </font>
    <font>
      <b/>
      <sz val="12"/>
      <color rgb="FFFF0000"/>
      <name val="HG丸ｺﾞｼｯｸM-PRO"/>
      <family val="3"/>
      <charset val="128"/>
    </font>
    <font>
      <sz val="11"/>
      <color theme="0"/>
      <name val="ＭＳ Ｐゴシック"/>
      <family val="3"/>
      <charset val="128"/>
    </font>
    <font>
      <b/>
      <sz val="11"/>
      <color rgb="FFFF0000"/>
      <name val="HG丸ｺﾞｼｯｸM-PRO"/>
      <family val="3"/>
      <charset val="128"/>
    </font>
    <font>
      <b/>
      <sz val="11"/>
      <name val="HG丸ｺﾞｼｯｸM-PRO"/>
      <family val="3"/>
      <charset val="128"/>
    </font>
    <font>
      <b/>
      <sz val="16"/>
      <name val="ＭＳ ゴシック"/>
      <family val="3"/>
      <charset val="128"/>
    </font>
    <font>
      <b/>
      <sz val="12"/>
      <color theme="0"/>
      <name val="HG丸ｺﾞｼｯｸM-PRO"/>
      <family val="3"/>
      <charset val="128"/>
    </font>
    <font>
      <sz val="16"/>
      <name val="ＭＳ Ｐゴシック"/>
      <family val="3"/>
      <charset val="128"/>
    </font>
    <font>
      <b/>
      <sz val="11"/>
      <color rgb="FFFF0000"/>
      <name val="ＭＳ Ｐゴシック"/>
      <family val="3"/>
      <charset val="128"/>
    </font>
    <font>
      <b/>
      <sz val="11"/>
      <name val="ＭＳ Ｐゴシック"/>
      <family val="3"/>
      <charset val="128"/>
    </font>
    <font>
      <b/>
      <sz val="12"/>
      <color indexed="10"/>
      <name val="ＭＳ ゴシック"/>
      <family val="3"/>
      <charset val="128"/>
    </font>
    <font>
      <b/>
      <sz val="16"/>
      <color indexed="12"/>
      <name val="ＭＳ ゴシック"/>
      <family val="3"/>
      <charset val="128"/>
    </font>
    <font>
      <sz val="11"/>
      <name val="HG丸ｺﾞｼｯｸM-PRO"/>
      <family val="3"/>
      <charset val="128"/>
    </font>
    <font>
      <sz val="14"/>
      <name val="HG丸ｺﾞｼｯｸM-PRO"/>
      <family val="3"/>
      <charset val="128"/>
    </font>
    <font>
      <b/>
      <sz val="10"/>
      <color indexed="12"/>
      <name val="ＭＳ Ｐゴシック"/>
      <family val="3"/>
      <charset val="128"/>
    </font>
    <font>
      <sz val="10"/>
      <name val="ＭＳ Ｐゴシック"/>
      <family val="3"/>
      <charset val="128"/>
    </font>
    <font>
      <sz val="8"/>
      <name val="ＭＳ Ｐゴシック"/>
      <family val="3"/>
      <charset val="128"/>
    </font>
    <font>
      <sz val="10"/>
      <name val="HG丸ｺﾞｼｯｸM-PRO"/>
      <family val="3"/>
      <charset val="128"/>
    </font>
    <font>
      <b/>
      <sz val="12"/>
      <color indexed="12"/>
      <name val="ＭＳ Ｐゴシック"/>
      <family val="3"/>
      <charset val="128"/>
    </font>
    <font>
      <b/>
      <sz val="11"/>
      <color theme="1"/>
      <name val="HG丸ｺﾞｼｯｸM-PRO"/>
      <family val="3"/>
      <charset val="128"/>
    </font>
    <font>
      <b/>
      <sz val="10"/>
      <color theme="1"/>
      <name val="HG丸ｺﾞｼｯｸM-PRO"/>
      <family val="3"/>
      <charset val="128"/>
    </font>
    <font>
      <b/>
      <sz val="11"/>
      <color indexed="12"/>
      <name val="ＭＳ Ｐゴシック"/>
      <family val="3"/>
      <charset val="128"/>
    </font>
    <font>
      <b/>
      <sz val="10"/>
      <name val="HG丸ｺﾞｼｯｸM-PRO"/>
      <family val="3"/>
      <charset val="128"/>
    </font>
    <font>
      <b/>
      <sz val="9"/>
      <name val="HG丸ｺﾞｼｯｸM-PRO"/>
      <family val="3"/>
      <charset val="128"/>
    </font>
    <font>
      <sz val="9"/>
      <name val="HG丸ｺﾞｼｯｸM-PRO"/>
      <family val="3"/>
      <charset val="128"/>
    </font>
    <font>
      <sz val="9"/>
      <color indexed="8"/>
      <name val="HG丸ｺﾞｼｯｸM-PRO"/>
      <family val="3"/>
      <charset val="128"/>
    </font>
    <font>
      <sz val="9"/>
      <name val="ＭＳ Ｐゴシック"/>
      <family val="3"/>
      <charset val="128"/>
    </font>
    <font>
      <sz val="8"/>
      <color indexed="8"/>
      <name val="HG丸ｺﾞｼｯｸM-PRO"/>
      <family val="3"/>
      <charset val="128"/>
    </font>
    <font>
      <b/>
      <sz val="10"/>
      <color theme="1"/>
      <name val="ＭＳ Ｐゴシック"/>
      <family val="3"/>
      <charset val="128"/>
    </font>
    <font>
      <b/>
      <sz val="10"/>
      <name val="ＭＳ Ｐゴシック"/>
      <family val="3"/>
      <charset val="128"/>
    </font>
    <font>
      <b/>
      <sz val="8"/>
      <name val="ＭＳ Ｐゴシック"/>
      <family val="3"/>
      <charset val="128"/>
    </font>
    <font>
      <b/>
      <sz val="6"/>
      <name val="ＭＳ Ｐゴシック"/>
      <family val="3"/>
      <charset val="128"/>
    </font>
    <font>
      <b/>
      <sz val="12"/>
      <name val="ＭＳ Ｐゴシック"/>
      <family val="3"/>
      <charset val="128"/>
    </font>
    <font>
      <sz val="12"/>
      <color indexed="18"/>
      <name val="HG丸ｺﾞｼｯｸM-PRO"/>
      <family val="3"/>
      <charset val="128"/>
    </font>
    <font>
      <sz val="14"/>
      <name val="ＭＳ Ｐゴシック"/>
      <family val="3"/>
      <charset val="128"/>
    </font>
    <font>
      <sz val="12"/>
      <name val="HG丸ｺﾞｼｯｸM-PRO"/>
      <family val="3"/>
      <charset val="128"/>
    </font>
    <font>
      <sz val="12"/>
      <name val="ＭＳ Ｐゴシック"/>
      <family val="3"/>
      <charset val="128"/>
    </font>
    <font>
      <sz val="12"/>
      <color indexed="12"/>
      <name val="ＭＳ Ｐゴシック"/>
      <family val="3"/>
      <charset val="128"/>
    </font>
    <font>
      <sz val="10"/>
      <color rgb="FF0000FF"/>
      <name val="HG丸ｺﾞｼｯｸM-PRO"/>
      <family val="3"/>
      <charset val="128"/>
    </font>
    <font>
      <sz val="12"/>
      <color rgb="FFFF0000"/>
      <name val="HG丸ｺﾞｼｯｸM-PRO"/>
      <family val="3"/>
      <charset val="128"/>
    </font>
    <font>
      <sz val="14"/>
      <color rgb="FFFF0000"/>
      <name val="ＭＳ Ｐゴシック"/>
      <family val="3"/>
      <charset val="128"/>
    </font>
    <font>
      <sz val="10"/>
      <color indexed="10"/>
      <name val="HG丸ｺﾞｼｯｸM-PRO"/>
      <family val="3"/>
      <charset val="128"/>
    </font>
    <font>
      <sz val="14"/>
      <color indexed="10"/>
      <name val="ＭＳ Ｐゴシック"/>
      <family val="3"/>
      <charset val="128"/>
    </font>
    <font>
      <sz val="14"/>
      <color indexed="12"/>
      <name val="ＭＳ Ｐゴシック"/>
      <family val="3"/>
      <charset val="128"/>
    </font>
    <font>
      <b/>
      <sz val="14"/>
      <name val="HG丸ｺﾞｼｯｸM-PRO"/>
      <family val="3"/>
      <charset val="128"/>
    </font>
    <font>
      <sz val="11"/>
      <color indexed="12"/>
      <name val="ＭＳ Ｐゴシック"/>
      <family val="3"/>
      <charset val="128"/>
    </font>
    <font>
      <sz val="9"/>
      <color indexed="81"/>
      <name val="ＭＳ Ｐゴシック"/>
      <family val="3"/>
      <charset val="128"/>
    </font>
    <font>
      <sz val="9"/>
      <color indexed="81"/>
      <name val="ＭＳ Ｐ明朝"/>
      <family val="1"/>
      <charset val="128"/>
    </font>
    <font>
      <b/>
      <sz val="9"/>
      <color indexed="81"/>
      <name val="ＭＳ Ｐ明朝"/>
      <family val="1"/>
      <charset val="128"/>
    </font>
    <font>
      <sz val="9"/>
      <color rgb="FF002060"/>
      <name val="HG丸ｺﾞｼｯｸM-PRO"/>
      <family val="3"/>
      <charset val="128"/>
    </font>
    <font>
      <sz val="10"/>
      <name val="ＭＳ Ｐ明朝"/>
      <family val="1"/>
      <charset val="128"/>
    </font>
    <font>
      <b/>
      <sz val="10"/>
      <name val="ＭＳ Ｐ明朝"/>
      <family val="1"/>
      <charset val="128"/>
    </font>
    <font>
      <b/>
      <sz val="8"/>
      <color rgb="FFFF0000"/>
      <name val="ＭＳ Ｐゴシック"/>
      <family val="3"/>
      <charset val="128"/>
    </font>
    <font>
      <sz val="8"/>
      <color rgb="FFFF0000"/>
      <name val="ＭＳ Ｐゴシック"/>
      <family val="3"/>
      <charset val="128"/>
    </font>
    <font>
      <b/>
      <sz val="10"/>
      <color rgb="FFFF0000"/>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s>
  <borders count="6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321">
    <xf numFmtId="0" fontId="0" fillId="0" borderId="0" xfId="0"/>
    <xf numFmtId="0" fontId="4" fillId="3" borderId="3" xfId="0" applyFont="1" applyFill="1" applyBorder="1" applyAlignment="1">
      <alignment vertical="center"/>
    </xf>
    <xf numFmtId="0" fontId="0" fillId="0" borderId="0" xfId="0" applyProtection="1">
      <protection locked="0"/>
    </xf>
    <xf numFmtId="0" fontId="0" fillId="2" borderId="0" xfId="0" applyFill="1" applyProtection="1">
      <protection locked="0"/>
    </xf>
    <xf numFmtId="49" fontId="5" fillId="2" borderId="0" xfId="0" applyNumberFormat="1" applyFont="1" applyFill="1" applyAlignment="1" applyProtection="1">
      <alignment vertical="center"/>
      <protection locked="0"/>
    </xf>
    <xf numFmtId="49" fontId="6" fillId="0" borderId="0" xfId="0" applyNumberFormat="1" applyFont="1" applyAlignment="1" applyProtection="1">
      <alignment vertical="center"/>
      <protection locked="0"/>
    </xf>
    <xf numFmtId="49" fontId="5" fillId="0" borderId="0" xfId="0" applyNumberFormat="1" applyFont="1" applyAlignment="1" applyProtection="1">
      <alignment vertical="center"/>
      <protection locked="0"/>
    </xf>
    <xf numFmtId="0" fontId="7" fillId="0" borderId="0" xfId="0" applyFont="1" applyProtection="1">
      <protection locked="0"/>
    </xf>
    <xf numFmtId="0" fontId="8"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8" fillId="3" borderId="6" xfId="0" applyFont="1" applyFill="1" applyBorder="1" applyAlignment="1">
      <alignment horizontal="center" vertical="center"/>
    </xf>
    <xf numFmtId="49" fontId="10" fillId="0" borderId="0" xfId="0" applyNumberFormat="1" applyFont="1" applyAlignment="1" applyProtection="1">
      <protection locked="0"/>
    </xf>
    <xf numFmtId="0" fontId="12" fillId="0" borderId="0" xfId="0" applyFont="1" applyAlignment="1" applyProtection="1">
      <alignment horizontal="distributed" vertical="distributed" wrapText="1"/>
      <protection locked="0"/>
    </xf>
    <xf numFmtId="178" fontId="13" fillId="4" borderId="7" xfId="0" applyNumberFormat="1" applyFont="1" applyFill="1" applyBorder="1" applyAlignment="1">
      <alignment horizontal="center" vertical="center"/>
    </xf>
    <xf numFmtId="178" fontId="14" fillId="0" borderId="8" xfId="0" applyNumberFormat="1" applyFont="1" applyBorder="1" applyAlignment="1">
      <alignment horizontal="center" vertical="center"/>
    </xf>
    <xf numFmtId="178" fontId="13" fillId="4" borderId="9" xfId="0" applyNumberFormat="1" applyFont="1" applyFill="1" applyBorder="1" applyAlignment="1">
      <alignment horizontal="center" vertical="center"/>
    </xf>
    <xf numFmtId="49" fontId="10" fillId="0" borderId="0" xfId="0" applyNumberFormat="1" applyFont="1" applyAlignment="1" applyProtection="1">
      <alignment horizontal="center"/>
      <protection locked="0"/>
    </xf>
    <xf numFmtId="178" fontId="13" fillId="4" borderId="10" xfId="0" applyNumberFormat="1" applyFont="1" applyFill="1" applyBorder="1" applyAlignment="1">
      <alignment horizontal="center" vertical="center"/>
    </xf>
    <xf numFmtId="178" fontId="14" fillId="0" borderId="11" xfId="0" applyNumberFormat="1" applyFont="1" applyBorder="1" applyAlignment="1">
      <alignment horizontal="center" vertical="center"/>
    </xf>
    <xf numFmtId="178" fontId="13" fillId="4" borderId="12" xfId="0" applyNumberFormat="1" applyFont="1" applyFill="1" applyBorder="1" applyAlignment="1">
      <alignment horizontal="center" vertical="center"/>
    </xf>
    <xf numFmtId="49" fontId="15" fillId="0" borderId="0" xfId="0" applyNumberFormat="1" applyFont="1" applyAlignment="1" applyProtection="1">
      <alignment horizontal="left"/>
      <protection locked="0"/>
    </xf>
    <xf numFmtId="49" fontId="16" fillId="0" borderId="0" xfId="0" applyNumberFormat="1" applyFont="1" applyAlignment="1" applyProtection="1">
      <alignment horizontal="center"/>
      <protection locked="0"/>
    </xf>
    <xf numFmtId="178" fontId="13" fillId="4" borderId="21" xfId="0" applyNumberFormat="1" applyFont="1" applyFill="1" applyBorder="1" applyAlignment="1">
      <alignment horizontal="center" vertical="center"/>
    </xf>
    <xf numFmtId="178" fontId="14" fillId="0" borderId="22" xfId="0" applyNumberFormat="1" applyFont="1" applyBorder="1" applyAlignment="1">
      <alignment horizontal="center" vertical="center"/>
    </xf>
    <xf numFmtId="178" fontId="13" fillId="4" borderId="23" xfId="0" applyNumberFormat="1" applyFont="1" applyFill="1" applyBorder="1" applyAlignment="1">
      <alignment horizontal="center" vertical="center"/>
    </xf>
    <xf numFmtId="178" fontId="13" fillId="0" borderId="0" xfId="0" applyNumberFormat="1" applyFont="1" applyBorder="1" applyAlignment="1">
      <alignment horizontal="right" vertical="center"/>
    </xf>
    <xf numFmtId="178" fontId="14" fillId="0" borderId="0" xfId="0" applyNumberFormat="1" applyFont="1" applyBorder="1" applyAlignment="1">
      <alignment horizontal="right" vertical="center"/>
    </xf>
    <xf numFmtId="0" fontId="14" fillId="0" borderId="0" xfId="0" applyFont="1" applyBorder="1" applyAlignment="1" applyProtection="1">
      <alignment horizontal="center" vertical="center"/>
      <protection locked="0"/>
    </xf>
    <xf numFmtId="0" fontId="14" fillId="0" borderId="0" xfId="0" applyFont="1" applyBorder="1" applyProtection="1">
      <protection locked="0"/>
    </xf>
    <xf numFmtId="0" fontId="19" fillId="0" borderId="0" xfId="0" applyFont="1" applyFill="1" applyBorder="1" applyAlignment="1" applyProtection="1">
      <alignment vertical="center"/>
      <protection locked="0"/>
    </xf>
    <xf numFmtId="0" fontId="14" fillId="0" borderId="0" xfId="0" applyFont="1" applyFill="1" applyBorder="1" applyAlignment="1" applyProtection="1">
      <alignment vertical="center"/>
      <protection locked="0"/>
    </xf>
    <xf numFmtId="0" fontId="14" fillId="0" borderId="0" xfId="0" applyFont="1" applyFill="1" applyBorder="1" applyProtection="1">
      <protection locked="0"/>
    </xf>
    <xf numFmtId="0" fontId="0" fillId="0" borderId="0" xfId="0" applyFill="1" applyBorder="1" applyProtection="1">
      <protection locked="0"/>
    </xf>
    <xf numFmtId="0" fontId="20" fillId="0" borderId="0" xfId="0" applyFont="1" applyFill="1" applyBorder="1" applyAlignment="1" applyProtection="1">
      <protection locked="0"/>
    </xf>
    <xf numFmtId="0" fontId="21" fillId="0" borderId="0" xfId="0" applyFont="1" applyFill="1" applyBorder="1" applyAlignment="1" applyProtection="1">
      <protection locked="0"/>
    </xf>
    <xf numFmtId="0" fontId="21" fillId="0" borderId="0" xfId="0" applyFont="1" applyFill="1" applyAlignment="1" applyProtection="1">
      <protection locked="0"/>
    </xf>
    <xf numFmtId="0" fontId="26" fillId="0" borderId="0" xfId="0" applyFont="1" applyFill="1" applyAlignment="1" applyProtection="1">
      <alignment vertical="center"/>
      <protection locked="0"/>
    </xf>
    <xf numFmtId="0" fontId="26" fillId="0" borderId="0" xfId="0" applyFont="1" applyFill="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22" fillId="0" borderId="0" xfId="0" applyFont="1" applyBorder="1" applyAlignment="1" applyProtection="1">
      <alignment vertical="center" wrapText="1"/>
      <protection locked="0"/>
    </xf>
    <xf numFmtId="0" fontId="22" fillId="0" borderId="0" xfId="0" applyFont="1" applyBorder="1" applyAlignment="1" applyProtection="1">
      <alignment vertical="center"/>
      <protection locked="0"/>
    </xf>
    <xf numFmtId="179" fontId="23" fillId="0" borderId="0" xfId="0" applyNumberFormat="1" applyFont="1" applyFill="1" applyBorder="1" applyAlignment="1" applyProtection="1">
      <alignment horizontal="center" vertical="center"/>
      <protection locked="0"/>
    </xf>
    <xf numFmtId="0" fontId="28" fillId="0" borderId="19" xfId="0" applyFont="1" applyFill="1" applyBorder="1" applyAlignment="1" applyProtection="1">
      <alignment vertical="top"/>
      <protection locked="0"/>
    </xf>
    <xf numFmtId="0" fontId="0" fillId="0" borderId="28" xfId="0" applyBorder="1" applyAlignment="1" applyProtection="1">
      <protection locked="0"/>
    </xf>
    <xf numFmtId="0" fontId="0" fillId="0" borderId="43" xfId="0" applyBorder="1" applyAlignment="1" applyProtection="1">
      <protection locked="0"/>
    </xf>
    <xf numFmtId="0" fontId="31" fillId="0" borderId="0" xfId="0" applyFont="1" applyBorder="1" applyAlignment="1" applyProtection="1">
      <alignment vertical="center"/>
      <protection locked="0"/>
    </xf>
    <xf numFmtId="0" fontId="31" fillId="0" borderId="41" xfId="0" applyFont="1" applyBorder="1" applyAlignment="1" applyProtection="1">
      <alignment vertical="center"/>
      <protection locked="0"/>
    </xf>
    <xf numFmtId="0" fontId="31" fillId="0" borderId="0" xfId="0" applyFont="1" applyBorder="1" applyAlignment="1" applyProtection="1">
      <alignment horizontal="center" vertical="center"/>
      <protection locked="0"/>
    </xf>
    <xf numFmtId="0" fontId="35" fillId="0" borderId="35" xfId="0" applyFont="1" applyFill="1" applyBorder="1" applyAlignment="1" applyProtection="1">
      <alignment vertical="center"/>
    </xf>
    <xf numFmtId="0" fontId="35" fillId="0" borderId="49" xfId="0" applyFont="1" applyFill="1" applyBorder="1" applyAlignment="1" applyProtection="1">
      <alignment vertical="center"/>
    </xf>
    <xf numFmtId="0" fontId="0" fillId="0" borderId="0" xfId="0" applyAlignment="1" applyProtection="1">
      <alignment horizontal="center"/>
      <protection locked="0"/>
    </xf>
    <xf numFmtId="0" fontId="36" fillId="0" borderId="0" xfId="0" applyFont="1" applyFill="1" applyBorder="1" applyAlignment="1" applyProtection="1">
      <alignment vertical="center"/>
      <protection locked="0"/>
    </xf>
    <xf numFmtId="182" fontId="19" fillId="0" borderId="0" xfId="0" applyNumberFormat="1" applyFont="1" applyFill="1" applyBorder="1" applyAlignment="1" applyProtection="1">
      <alignment horizontal="center" vertical="center"/>
      <protection locked="0"/>
    </xf>
    <xf numFmtId="0" fontId="22" fillId="0" borderId="0" xfId="0" applyFont="1" applyBorder="1" applyAlignment="1" applyProtection="1">
      <protection locked="0"/>
    </xf>
    <xf numFmtId="0" fontId="0" fillId="0" borderId="0" xfId="0" applyFill="1" applyAlignment="1" applyProtection="1">
      <alignment horizontal="center"/>
      <protection locked="0"/>
    </xf>
    <xf numFmtId="183" fontId="34" fillId="0" borderId="0" xfId="0" applyNumberFormat="1" applyFont="1" applyFill="1" applyBorder="1" applyAlignment="1" applyProtection="1">
      <alignment horizontal="center" vertical="center" shrinkToFit="1"/>
      <protection locked="0"/>
    </xf>
    <xf numFmtId="182" fontId="31" fillId="0" borderId="0" xfId="0" applyNumberFormat="1" applyFont="1" applyFill="1" applyBorder="1" applyAlignment="1" applyProtection="1">
      <alignment vertical="center"/>
      <protection locked="0"/>
    </xf>
    <xf numFmtId="38" fontId="0" fillId="0" borderId="0" xfId="1" applyFont="1" applyFill="1" applyBorder="1" applyAlignment="1" applyProtection="1">
      <alignment horizontal="center" vertical="center"/>
      <protection locked="0"/>
    </xf>
    <xf numFmtId="0" fontId="0" fillId="0" borderId="0" xfId="0" applyFill="1" applyProtection="1">
      <protection locked="0"/>
    </xf>
    <xf numFmtId="38" fontId="34" fillId="0" borderId="59" xfId="0" applyNumberFormat="1" applyFont="1" applyFill="1" applyBorder="1" applyAlignment="1" applyProtection="1">
      <alignment vertical="center" shrinkToFit="1"/>
    </xf>
    <xf numFmtId="0" fontId="35" fillId="0" borderId="61" xfId="0" applyFont="1" applyFill="1" applyBorder="1" applyAlignment="1" applyProtection="1">
      <alignment horizontal="right" vertical="center"/>
    </xf>
    <xf numFmtId="38" fontId="34" fillId="0" borderId="59" xfId="0" applyNumberFormat="1" applyFont="1" applyFill="1" applyBorder="1" applyAlignment="1" applyProtection="1">
      <alignment horizontal="right" vertical="center" shrinkToFit="1"/>
    </xf>
    <xf numFmtId="0" fontId="35" fillId="0" borderId="61" xfId="0" applyFont="1" applyFill="1" applyBorder="1" applyAlignment="1" applyProtection="1">
      <alignment vertical="center"/>
    </xf>
    <xf numFmtId="0" fontId="21" fillId="0" borderId="0" xfId="0" applyFont="1" applyFill="1" applyProtection="1">
      <protection locked="0"/>
    </xf>
    <xf numFmtId="0" fontId="0" fillId="0" borderId="0" xfId="0" applyProtection="1"/>
    <xf numFmtId="0" fontId="38" fillId="0" borderId="0" xfId="0" applyFont="1" applyFill="1" applyAlignment="1" applyProtection="1">
      <alignment vertical="center"/>
    </xf>
    <xf numFmtId="0" fontId="21" fillId="0" borderId="0" xfId="0" applyFont="1" applyFill="1" applyProtection="1"/>
    <xf numFmtId="0" fontId="0" fillId="0" borderId="0" xfId="0" applyFill="1" applyProtection="1"/>
    <xf numFmtId="0" fontId="39" fillId="0" borderId="0" xfId="0" applyFont="1" applyFill="1" applyBorder="1" applyAlignment="1" applyProtection="1">
      <alignment horizontal="center" vertical="center"/>
    </xf>
    <xf numFmtId="0" fontId="39" fillId="0" borderId="0" xfId="0" applyFont="1" applyFill="1" applyAlignment="1" applyProtection="1">
      <alignment vertical="center"/>
    </xf>
    <xf numFmtId="0" fontId="39" fillId="0" borderId="0" xfId="0" applyFont="1" applyAlignment="1" applyProtection="1">
      <alignment vertical="center"/>
    </xf>
    <xf numFmtId="0" fontId="40" fillId="0" borderId="0" xfId="0" applyFont="1" applyFill="1" applyAlignment="1" applyProtection="1">
      <alignment vertical="center"/>
    </xf>
    <xf numFmtId="0" fontId="41" fillId="0" borderId="0" xfId="0" applyFont="1" applyFill="1" applyAlignment="1" applyProtection="1">
      <alignment vertical="center"/>
    </xf>
    <xf numFmtId="0" fontId="42" fillId="0" borderId="0" xfId="0" applyFont="1" applyFill="1" applyAlignment="1" applyProtection="1">
      <alignment vertical="center"/>
    </xf>
    <xf numFmtId="0" fontId="39" fillId="0" borderId="0" xfId="0" applyFont="1" applyFill="1" applyBorder="1" applyAlignment="1" applyProtection="1">
      <alignment vertical="center"/>
    </xf>
    <xf numFmtId="0" fontId="39" fillId="0" borderId="0" xfId="0" applyFont="1" applyAlignment="1" applyProtection="1">
      <alignment vertical="center"/>
      <protection locked="0"/>
    </xf>
    <xf numFmtId="185" fontId="41" fillId="0" borderId="0" xfId="1" applyNumberFormat="1" applyFont="1" applyFill="1" applyBorder="1" applyAlignment="1" applyProtection="1">
      <alignment vertical="center" shrinkToFit="1"/>
    </xf>
    <xf numFmtId="0" fontId="18" fillId="0" borderId="0" xfId="0" applyFont="1" applyFill="1" applyBorder="1" applyAlignment="1" applyProtection="1">
      <alignment vertical="center"/>
    </xf>
    <xf numFmtId="0" fontId="43" fillId="0" borderId="0" xfId="0" applyFont="1" applyFill="1" applyBorder="1" applyAlignment="1" applyProtection="1">
      <alignment vertical="center"/>
    </xf>
    <xf numFmtId="185" fontId="39" fillId="0" borderId="0" xfId="1" applyNumberFormat="1" applyFont="1" applyFill="1" applyBorder="1" applyAlignment="1" applyProtection="1">
      <alignment vertical="center" shrinkToFit="1"/>
    </xf>
    <xf numFmtId="0" fontId="44" fillId="0" borderId="0" xfId="0" applyFont="1" applyFill="1" applyBorder="1" applyAlignment="1" applyProtection="1">
      <alignment horizontal="left" vertical="center"/>
    </xf>
    <xf numFmtId="0" fontId="41" fillId="0" borderId="0" xfId="0" applyFont="1" applyFill="1" applyBorder="1" applyAlignment="1" applyProtection="1">
      <alignment vertical="center"/>
    </xf>
    <xf numFmtId="0" fontId="41" fillId="0" borderId="0" xfId="0" applyFont="1" applyBorder="1" applyAlignment="1" applyProtection="1">
      <alignment vertical="center"/>
    </xf>
    <xf numFmtId="0" fontId="41" fillId="0" borderId="0" xfId="0" applyFont="1" applyAlignment="1" applyProtection="1">
      <alignment vertical="center"/>
    </xf>
    <xf numFmtId="0" fontId="41" fillId="0" borderId="0" xfId="0" applyFont="1" applyAlignment="1" applyProtection="1">
      <alignment vertical="center"/>
      <protection locked="0"/>
    </xf>
    <xf numFmtId="0" fontId="39" fillId="0" borderId="0" xfId="0" applyFont="1" applyBorder="1" applyAlignment="1" applyProtection="1">
      <alignment vertical="center"/>
    </xf>
    <xf numFmtId="0" fontId="39" fillId="0" borderId="66" xfId="0" applyFont="1" applyFill="1" applyBorder="1" applyAlignment="1" applyProtection="1">
      <alignment vertical="center"/>
    </xf>
    <xf numFmtId="182" fontId="45" fillId="0" borderId="0" xfId="1" applyNumberFormat="1" applyFont="1" applyFill="1" applyBorder="1" applyAlignment="1" applyProtection="1">
      <alignment vertical="center"/>
    </xf>
    <xf numFmtId="0" fontId="29" fillId="0" borderId="0" xfId="0" applyFont="1" applyFill="1" applyBorder="1" applyAlignment="1" applyProtection="1">
      <alignment vertical="center"/>
    </xf>
    <xf numFmtId="0" fontId="41" fillId="0" borderId="0" xfId="0" applyFont="1" applyBorder="1" applyAlignment="1" applyProtection="1">
      <alignment horizontal="center" vertical="center"/>
    </xf>
    <xf numFmtId="0" fontId="41" fillId="0" borderId="0" xfId="0" applyFont="1" applyFill="1" applyBorder="1" applyAlignment="1" applyProtection="1">
      <alignment horizontal="center" vertical="center"/>
    </xf>
    <xf numFmtId="38" fontId="4" fillId="0" borderId="0" xfId="1" applyFont="1" applyFill="1" applyBorder="1" applyAlignment="1" applyProtection="1">
      <alignment vertical="center" shrinkToFit="1"/>
    </xf>
    <xf numFmtId="0" fontId="46" fillId="0" borderId="0" xfId="0" applyFont="1" applyFill="1" applyBorder="1" applyAlignment="1" applyProtection="1">
      <alignment vertical="center"/>
    </xf>
    <xf numFmtId="38" fontId="4" fillId="0" borderId="0" xfId="1" applyFont="1" applyFill="1" applyBorder="1" applyAlignment="1" applyProtection="1">
      <alignment horizontal="center" vertical="center" shrinkToFit="1"/>
    </xf>
    <xf numFmtId="0" fontId="47"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39" fillId="0" borderId="0" xfId="0" applyFont="1" applyBorder="1" applyAlignment="1" applyProtection="1">
      <alignment horizontal="center" vertical="center"/>
    </xf>
    <xf numFmtId="0" fontId="0" fillId="0" borderId="0" xfId="0" applyFont="1" applyAlignment="1" applyProtection="1">
      <alignment vertical="center"/>
    </xf>
    <xf numFmtId="182" fontId="44" fillId="0" borderId="3" xfId="0" applyNumberFormat="1" applyFont="1" applyFill="1" applyBorder="1" applyAlignment="1" applyProtection="1">
      <alignment vertical="center"/>
    </xf>
    <xf numFmtId="183" fontId="40" fillId="0" borderId="3" xfId="0" applyNumberFormat="1" applyFont="1" applyFill="1" applyBorder="1" applyAlignment="1" applyProtection="1">
      <alignment vertical="center"/>
    </xf>
    <xf numFmtId="182" fontId="39" fillId="0" borderId="0" xfId="0" applyNumberFormat="1" applyFont="1" applyAlignment="1" applyProtection="1">
      <alignment horizontal="center" vertical="center"/>
    </xf>
    <xf numFmtId="182" fontId="40" fillId="0" borderId="3" xfId="0" applyNumberFormat="1" applyFont="1" applyFill="1" applyBorder="1" applyAlignment="1" applyProtection="1">
      <alignment vertical="center"/>
    </xf>
    <xf numFmtId="0" fontId="0" fillId="0" borderId="0" xfId="0" applyFont="1" applyAlignment="1" applyProtection="1">
      <alignment vertical="center"/>
      <protection locked="0"/>
    </xf>
    <xf numFmtId="0" fontId="39" fillId="0" borderId="0" xfId="0" applyFont="1" applyProtection="1"/>
    <xf numFmtId="0" fontId="17" fillId="0" borderId="0" xfId="0" applyFont="1" applyAlignment="1" applyProtection="1">
      <alignment vertical="center"/>
    </xf>
    <xf numFmtId="0" fontId="50" fillId="0" borderId="0" xfId="0" applyFont="1" applyAlignment="1" applyProtection="1">
      <alignment vertical="center"/>
    </xf>
    <xf numFmtId="0" fontId="39" fillId="0" borderId="0" xfId="0" applyFont="1" applyAlignment="1" applyProtection="1">
      <alignment horizontal="center" vertical="center"/>
    </xf>
    <xf numFmtId="0" fontId="4" fillId="0" borderId="0" xfId="0" applyFont="1" applyBorder="1" applyAlignment="1" applyProtection="1">
      <alignment horizontal="left" vertical="center"/>
    </xf>
    <xf numFmtId="0" fontId="39" fillId="0" borderId="0" xfId="0" applyFont="1" applyProtection="1">
      <protection locked="0"/>
    </xf>
    <xf numFmtId="0" fontId="48" fillId="0" borderId="0" xfId="0" applyFont="1" applyAlignment="1" applyProtection="1">
      <alignment vertical="center"/>
    </xf>
    <xf numFmtId="0" fontId="48" fillId="0" borderId="0" xfId="0" applyFont="1" applyProtection="1">
      <protection locked="0"/>
    </xf>
    <xf numFmtId="0" fontId="50" fillId="0" borderId="0" xfId="0" applyFont="1" applyProtection="1">
      <protection locked="0"/>
    </xf>
    <xf numFmtId="182" fontId="31" fillId="0" borderId="52" xfId="0" applyNumberFormat="1" applyFont="1" applyBorder="1" applyAlignment="1" applyProtection="1">
      <alignment vertical="center"/>
    </xf>
    <xf numFmtId="0" fontId="0" fillId="0" borderId="0" xfId="0" applyAlignment="1" applyProtection="1">
      <alignment vertical="top"/>
      <protection locked="0"/>
    </xf>
    <xf numFmtId="0" fontId="55" fillId="0" borderId="0" xfId="0" applyFont="1" applyBorder="1" applyAlignment="1" applyProtection="1">
      <alignment vertical="top" wrapText="1"/>
    </xf>
    <xf numFmtId="0" fontId="55" fillId="0" borderId="0" xfId="0" applyFont="1" applyBorder="1" applyAlignment="1" applyProtection="1">
      <alignment vertical="top"/>
    </xf>
    <xf numFmtId="182" fontId="35" fillId="0" borderId="0" xfId="0" applyNumberFormat="1" applyFont="1" applyFill="1" applyBorder="1" applyAlignment="1" applyProtection="1">
      <alignment horizontal="right" vertical="center" wrapText="1"/>
      <protection locked="0"/>
    </xf>
    <xf numFmtId="0" fontId="21" fillId="0" borderId="0" xfId="0" applyFont="1" applyAlignment="1" applyProtection="1">
      <alignment horizontal="left" vertical="top" wrapText="1"/>
      <protection locked="0"/>
    </xf>
    <xf numFmtId="176" fontId="2" fillId="2" borderId="1" xfId="0" applyNumberFormat="1" applyFont="1" applyFill="1" applyBorder="1" applyAlignment="1" applyProtection="1">
      <alignment horizontal="center" vertical="center"/>
      <protection locked="0"/>
    </xf>
    <xf numFmtId="176" fontId="2" fillId="2" borderId="2" xfId="0" applyNumberFormat="1" applyFont="1" applyFill="1" applyBorder="1" applyAlignment="1" applyProtection="1">
      <alignment horizontal="center" vertical="center"/>
      <protection locked="0"/>
    </xf>
    <xf numFmtId="49" fontId="5" fillId="0" borderId="0" xfId="0" applyNumberFormat="1" applyFont="1" applyAlignment="1" applyProtection="1">
      <alignment horizontal="center" vertical="center" wrapText="1"/>
      <protection locked="0"/>
    </xf>
    <xf numFmtId="177" fontId="11" fillId="0" borderId="0" xfId="0" applyNumberFormat="1" applyFont="1" applyFill="1" applyBorder="1" applyAlignment="1" applyProtection="1">
      <alignment horizontal="left" vertical="center" shrinkToFit="1"/>
    </xf>
    <xf numFmtId="0" fontId="17" fillId="0" borderId="1" xfId="0" applyFont="1" applyFill="1" applyBorder="1" applyAlignment="1" applyProtection="1">
      <alignment horizontal="center" vertical="center" shrinkToFit="1"/>
      <protection locked="0"/>
    </xf>
    <xf numFmtId="0" fontId="17" fillId="0" borderId="2" xfId="0" applyFont="1" applyFill="1" applyBorder="1" applyAlignment="1" applyProtection="1">
      <alignment horizontal="center" vertical="center" shrinkToFit="1"/>
      <protection locked="0"/>
    </xf>
    <xf numFmtId="0" fontId="17" fillId="0" borderId="13" xfId="0" applyFont="1" applyFill="1" applyBorder="1" applyAlignment="1" applyProtection="1">
      <alignment horizontal="center" vertical="center" shrinkToFit="1"/>
      <protection locked="0"/>
    </xf>
    <xf numFmtId="0" fontId="18" fillId="0" borderId="14" xfId="0" applyFont="1" applyFill="1" applyBorder="1" applyAlignment="1" applyProtection="1">
      <alignment horizontal="center" vertical="center" shrinkToFit="1"/>
      <protection locked="0"/>
    </xf>
    <xf numFmtId="0" fontId="18" fillId="0" borderId="15" xfId="0" applyFont="1" applyFill="1" applyBorder="1" applyAlignment="1" applyProtection="1">
      <alignment horizontal="center" vertical="center" shrinkToFit="1"/>
      <protection locked="0"/>
    </xf>
    <xf numFmtId="0" fontId="18" fillId="0" borderId="16" xfId="0" applyFont="1" applyFill="1" applyBorder="1" applyAlignment="1" applyProtection="1">
      <alignment horizontal="center" vertical="center" shrinkToFit="1"/>
      <protection locked="0"/>
    </xf>
    <xf numFmtId="0" fontId="18" fillId="0" borderId="18" xfId="0" applyFont="1" applyFill="1" applyBorder="1" applyAlignment="1" applyProtection="1">
      <alignment horizontal="center" vertical="center" shrinkToFit="1"/>
      <protection locked="0"/>
    </xf>
    <xf numFmtId="0" fontId="18" fillId="0" borderId="19" xfId="0" applyFont="1" applyFill="1" applyBorder="1" applyAlignment="1" applyProtection="1">
      <alignment horizontal="center" vertical="center" shrinkToFit="1"/>
      <protection locked="0"/>
    </xf>
    <xf numFmtId="0" fontId="18" fillId="0" borderId="20" xfId="0" applyFont="1" applyFill="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2" xfId="0" applyFont="1" applyBorder="1" applyAlignment="1" applyProtection="1">
      <alignment horizontal="center" vertical="center" shrinkToFit="1"/>
      <protection locked="0"/>
    </xf>
    <xf numFmtId="0" fontId="18" fillId="0" borderId="3" xfId="0" applyFont="1" applyBorder="1" applyAlignment="1" applyProtection="1">
      <alignment horizontal="center" vertical="center" shrinkToFit="1"/>
      <protection locked="0"/>
    </xf>
    <xf numFmtId="0" fontId="17" fillId="0" borderId="1"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22" fillId="0" borderId="24" xfId="0" applyFont="1" applyBorder="1" applyAlignment="1" applyProtection="1">
      <alignment horizontal="center" vertical="center" wrapText="1" shrinkToFit="1"/>
      <protection locked="0"/>
    </xf>
    <xf numFmtId="0" fontId="22" fillId="0" borderId="15" xfId="0" applyFont="1" applyBorder="1" applyAlignment="1" applyProtection="1">
      <alignment horizontal="center" vertical="center" shrinkToFit="1"/>
      <protection locked="0"/>
    </xf>
    <xf numFmtId="0" fontId="22" fillId="0" borderId="16" xfId="0" applyFont="1" applyBorder="1" applyAlignment="1" applyProtection="1">
      <alignment horizontal="center" vertical="center" shrinkToFit="1"/>
      <protection locked="0"/>
    </xf>
    <xf numFmtId="0" fontId="22" fillId="0" borderId="30" xfId="0" applyFont="1" applyBorder="1" applyAlignment="1" applyProtection="1">
      <alignment horizontal="center" vertical="center" shrinkToFit="1"/>
      <protection locked="0"/>
    </xf>
    <xf numFmtId="0" fontId="22" fillId="0" borderId="19" xfId="0" applyFont="1" applyBorder="1" applyAlignment="1" applyProtection="1">
      <alignment horizontal="center" vertical="center" shrinkToFit="1"/>
      <protection locked="0"/>
    </xf>
    <xf numFmtId="0" fontId="22" fillId="0" borderId="20" xfId="0" applyFont="1" applyBorder="1" applyAlignment="1" applyProtection="1">
      <alignment horizontal="center" vertical="center" shrinkToFit="1"/>
      <protection locked="0"/>
    </xf>
    <xf numFmtId="179" fontId="23" fillId="0" borderId="25" xfId="0" applyNumberFormat="1" applyFont="1" applyFill="1" applyBorder="1" applyAlignment="1" applyProtection="1">
      <alignment horizontal="center" vertical="center"/>
    </xf>
    <xf numFmtId="179" fontId="23" fillId="0" borderId="31" xfId="0" applyNumberFormat="1" applyFont="1" applyFill="1" applyBorder="1" applyAlignment="1" applyProtection="1">
      <alignment horizontal="center" vertical="center"/>
    </xf>
    <xf numFmtId="0" fontId="0" fillId="0" borderId="26"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17" fillId="0" borderId="24" xfId="0" applyFont="1" applyFill="1" applyBorder="1" applyAlignment="1" applyProtection="1">
      <alignment horizontal="center" vertical="center"/>
      <protection locked="0"/>
    </xf>
    <xf numFmtId="0" fontId="17" fillId="0" borderId="15" xfId="0" applyFont="1" applyFill="1" applyBorder="1" applyAlignment="1" applyProtection="1">
      <alignment horizontal="center" vertical="center"/>
      <protection locked="0"/>
    </xf>
    <xf numFmtId="0" fontId="17" fillId="0" borderId="32" xfId="0" applyFont="1" applyFill="1" applyBorder="1" applyAlignment="1" applyProtection="1">
      <alignment horizontal="center" vertical="center"/>
      <protection locked="0"/>
    </xf>
    <xf numFmtId="0" fontId="17" fillId="0" borderId="33" xfId="0" applyFont="1" applyFill="1" applyBorder="1" applyAlignment="1" applyProtection="1">
      <alignment horizontal="center" vertical="center"/>
      <protection locked="0"/>
    </xf>
    <xf numFmtId="176" fontId="24" fillId="0" borderId="24" xfId="0" applyNumberFormat="1" applyFont="1" applyFill="1" applyBorder="1" applyAlignment="1" applyProtection="1">
      <alignment horizontal="center" vertical="center" shrinkToFit="1"/>
      <protection locked="0"/>
    </xf>
    <xf numFmtId="0" fontId="24" fillId="0" borderId="15" xfId="0" applyFont="1" applyFill="1" applyBorder="1" applyAlignment="1" applyProtection="1">
      <alignment horizontal="center" vertical="center" shrinkToFit="1"/>
      <protection locked="0"/>
    </xf>
    <xf numFmtId="0" fontId="24" fillId="0" borderId="32" xfId="0" applyFont="1" applyFill="1" applyBorder="1" applyAlignment="1" applyProtection="1">
      <alignment horizontal="center" vertical="center" shrinkToFit="1"/>
      <protection locked="0"/>
    </xf>
    <xf numFmtId="0" fontId="24" fillId="0" borderId="33" xfId="0" applyFont="1" applyFill="1" applyBorder="1" applyAlignment="1" applyProtection="1">
      <alignment horizontal="center" vertical="center" shrinkToFit="1"/>
      <protection locked="0"/>
    </xf>
    <xf numFmtId="0" fontId="25" fillId="2" borderId="27" xfId="0" applyFont="1" applyFill="1" applyBorder="1" applyAlignment="1" applyProtection="1">
      <alignment horizontal="center" vertical="center" shrinkToFit="1"/>
      <protection locked="0"/>
    </xf>
    <xf numFmtId="0" fontId="25" fillId="2" borderId="28" xfId="0" applyFont="1" applyFill="1" applyBorder="1" applyAlignment="1" applyProtection="1">
      <alignment horizontal="center" vertical="center" shrinkToFit="1"/>
      <protection locked="0"/>
    </xf>
    <xf numFmtId="0" fontId="25" fillId="2" borderId="29" xfId="0" applyFont="1" applyFill="1" applyBorder="1" applyAlignment="1" applyProtection="1">
      <alignment horizontal="center" vertical="center" shrinkToFit="1"/>
      <protection locked="0"/>
    </xf>
    <xf numFmtId="0" fontId="24" fillId="0" borderId="16" xfId="0" applyFont="1" applyFill="1" applyBorder="1" applyAlignment="1" applyProtection="1">
      <alignment horizontal="center" vertical="center" shrinkToFit="1"/>
      <protection locked="0"/>
    </xf>
    <xf numFmtId="0" fontId="22" fillId="0" borderId="15"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179" fontId="23" fillId="0" borderId="15" xfId="0" applyNumberFormat="1" applyFont="1" applyFill="1" applyBorder="1" applyAlignment="1" applyProtection="1">
      <alignment horizontal="center" vertical="center"/>
      <protection locked="0"/>
    </xf>
    <xf numFmtId="179" fontId="23" fillId="0" borderId="0" xfId="0" applyNumberFormat="1" applyFont="1" applyFill="1" applyBorder="1" applyAlignment="1" applyProtection="1">
      <alignment horizontal="center" vertical="center"/>
      <protection locked="0"/>
    </xf>
    <xf numFmtId="0" fontId="22" fillId="0" borderId="38" xfId="0" applyFont="1" applyFill="1" applyBorder="1" applyAlignment="1" applyProtection="1">
      <alignment horizontal="center" vertical="center"/>
      <protection locked="0"/>
    </xf>
    <xf numFmtId="0" fontId="22" fillId="0" borderId="39" xfId="0" applyFont="1" applyFill="1" applyBorder="1" applyAlignment="1" applyProtection="1">
      <alignment horizontal="center" vertical="center"/>
      <protection locked="0"/>
    </xf>
    <xf numFmtId="0" fontId="22" fillId="0" borderId="30" xfId="0" applyFont="1" applyFill="1" applyBorder="1" applyAlignment="1" applyProtection="1">
      <alignment horizontal="center" vertical="center"/>
      <protection locked="0"/>
    </xf>
    <xf numFmtId="0" fontId="22" fillId="0" borderId="19" xfId="0" applyFont="1" applyFill="1" applyBorder="1" applyAlignment="1" applyProtection="1">
      <alignment horizontal="center" vertical="center"/>
      <protection locked="0"/>
    </xf>
    <xf numFmtId="0" fontId="22" fillId="0" borderId="40" xfId="0" applyFont="1" applyFill="1" applyBorder="1" applyAlignment="1" applyProtection="1">
      <alignment horizontal="center" vertical="center"/>
      <protection locked="0"/>
    </xf>
    <xf numFmtId="0" fontId="22" fillId="0" borderId="20" xfId="0" applyFont="1" applyFill="1" applyBorder="1" applyAlignment="1" applyProtection="1">
      <alignment horizontal="center" vertical="center"/>
      <protection locked="0"/>
    </xf>
    <xf numFmtId="0" fontId="24" fillId="3" borderId="38" xfId="0" applyNumberFormat="1" applyFont="1" applyFill="1" applyBorder="1" applyAlignment="1" applyProtection="1">
      <alignment horizontal="center" vertical="center" shrinkToFit="1"/>
    </xf>
    <xf numFmtId="0" fontId="24" fillId="3" borderId="39" xfId="0" applyNumberFormat="1" applyFont="1" applyFill="1" applyBorder="1" applyAlignment="1" applyProtection="1">
      <alignment horizontal="center" vertical="center" shrinkToFit="1"/>
    </xf>
    <xf numFmtId="0" fontId="24" fillId="3" borderId="30" xfId="0" applyNumberFormat="1" applyFont="1" applyFill="1" applyBorder="1" applyAlignment="1" applyProtection="1">
      <alignment horizontal="center" vertical="center" shrinkToFit="1"/>
    </xf>
    <xf numFmtId="0" fontId="24" fillId="3" borderId="19" xfId="0" applyNumberFormat="1" applyFont="1" applyFill="1" applyBorder="1" applyAlignment="1" applyProtection="1">
      <alignment horizontal="center" vertical="center" shrinkToFit="1"/>
    </xf>
    <xf numFmtId="180" fontId="24" fillId="0" borderId="39" xfId="0" applyNumberFormat="1" applyFont="1" applyFill="1" applyBorder="1" applyAlignment="1" applyProtection="1">
      <alignment horizontal="center" vertical="center" shrinkToFit="1"/>
    </xf>
    <xf numFmtId="180" fontId="24" fillId="0" borderId="40" xfId="0" applyNumberFormat="1" applyFont="1" applyFill="1" applyBorder="1" applyAlignment="1" applyProtection="1">
      <alignment horizontal="center" vertical="center" shrinkToFit="1"/>
    </xf>
    <xf numFmtId="180" fontId="24" fillId="0" borderId="19" xfId="0" applyNumberFormat="1" applyFont="1" applyFill="1" applyBorder="1" applyAlignment="1" applyProtection="1">
      <alignment horizontal="center" vertical="center" shrinkToFit="1"/>
    </xf>
    <xf numFmtId="180" fontId="24" fillId="0" borderId="20" xfId="0" applyNumberFormat="1" applyFont="1" applyFill="1" applyBorder="1" applyAlignment="1" applyProtection="1">
      <alignment horizontal="center" vertical="center" shrinkToFit="1"/>
    </xf>
    <xf numFmtId="0" fontId="24" fillId="3" borderId="0" xfId="0" applyNumberFormat="1" applyFont="1" applyFill="1" applyBorder="1" applyAlignment="1" applyProtection="1">
      <alignment horizontal="center" vertical="center" shrinkToFit="1"/>
    </xf>
    <xf numFmtId="0" fontId="27"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31" xfId="0" applyFont="1" applyFill="1" applyBorder="1" applyAlignment="1" applyProtection="1">
      <alignment horizontal="center" vertical="center" wrapText="1"/>
      <protection locked="0"/>
    </xf>
    <xf numFmtId="0" fontId="27" fillId="2" borderId="30" xfId="0" applyFont="1" applyFill="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22" fillId="0" borderId="20" xfId="0" applyFont="1" applyBorder="1" applyAlignment="1" applyProtection="1">
      <alignment horizontal="center" vertical="center" wrapText="1"/>
      <protection locked="0"/>
    </xf>
    <xf numFmtId="0" fontId="22" fillId="0" borderId="31" xfId="0" applyFont="1" applyBorder="1" applyAlignment="1" applyProtection="1">
      <alignment horizontal="center" vertical="center" wrapText="1"/>
      <protection locked="0"/>
    </xf>
    <xf numFmtId="0" fontId="22" fillId="2" borderId="25"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wrapText="1"/>
      <protection locked="0"/>
    </xf>
    <xf numFmtId="0" fontId="22" fillId="2" borderId="31" xfId="0" applyFont="1" applyFill="1" applyBorder="1" applyAlignment="1" applyProtection="1">
      <alignment horizontal="center" vertical="center" wrapText="1"/>
      <protection locked="0"/>
    </xf>
    <xf numFmtId="0" fontId="22" fillId="2" borderId="30" xfId="0" applyFont="1" applyFill="1" applyBorder="1" applyAlignment="1" applyProtection="1">
      <alignment horizontal="center" vertical="center" wrapText="1"/>
      <protection locked="0"/>
    </xf>
    <xf numFmtId="0" fontId="25" fillId="2" borderId="34" xfId="0" applyFont="1" applyFill="1" applyBorder="1" applyAlignment="1" applyProtection="1">
      <alignment horizontal="center" vertical="center" shrinkToFit="1"/>
      <protection locked="0"/>
    </xf>
    <xf numFmtId="0" fontId="25" fillId="2" borderId="35" xfId="0" applyFont="1" applyFill="1" applyBorder="1" applyAlignment="1" applyProtection="1">
      <alignment horizontal="center" vertical="center" shrinkToFit="1"/>
      <protection locked="0"/>
    </xf>
    <xf numFmtId="0" fontId="25" fillId="2" borderId="36" xfId="0" applyFont="1" applyFill="1" applyBorder="1" applyAlignment="1" applyProtection="1">
      <alignment horizontal="center" vertical="center" shrinkToFit="1"/>
      <protection locked="0"/>
    </xf>
    <xf numFmtId="0" fontId="24" fillId="0" borderId="37" xfId="0" applyFont="1" applyFill="1" applyBorder="1" applyAlignment="1" applyProtection="1">
      <alignment horizontal="center" vertical="center" shrinkToFit="1"/>
      <protection locked="0"/>
    </xf>
    <xf numFmtId="180" fontId="24" fillId="0" borderId="0" xfId="0" applyNumberFormat="1" applyFont="1" applyFill="1" applyBorder="1" applyAlignment="1" applyProtection="1">
      <alignment horizontal="center" vertical="center" shrinkToFit="1"/>
    </xf>
    <xf numFmtId="180" fontId="24" fillId="0" borderId="41" xfId="0" applyNumberFormat="1" applyFont="1" applyFill="1" applyBorder="1" applyAlignment="1" applyProtection="1">
      <alignment horizontal="center" vertical="center" shrinkToFit="1"/>
    </xf>
    <xf numFmtId="182" fontId="23" fillId="2" borderId="44" xfId="0" applyNumberFormat="1" applyFont="1" applyFill="1" applyBorder="1" applyAlignment="1" applyProtection="1">
      <alignment horizontal="center" vertical="center"/>
      <protection locked="0"/>
    </xf>
    <xf numFmtId="182" fontId="23" fillId="2" borderId="45" xfId="0" applyNumberFormat="1" applyFont="1" applyFill="1" applyBorder="1" applyAlignment="1" applyProtection="1">
      <alignment horizontal="center" vertical="center"/>
      <protection locked="0"/>
    </xf>
    <xf numFmtId="182" fontId="23" fillId="2" borderId="46" xfId="0" applyNumberFormat="1" applyFont="1" applyFill="1" applyBorder="1" applyAlignment="1" applyProtection="1">
      <alignment horizontal="center" vertical="center"/>
      <protection locked="0"/>
    </xf>
    <xf numFmtId="0" fontId="29" fillId="0" borderId="47" xfId="0" applyFont="1" applyFill="1" applyBorder="1" applyAlignment="1" applyProtection="1">
      <alignment horizontal="center" vertical="center"/>
      <protection locked="0"/>
    </xf>
    <xf numFmtId="0" fontId="29" fillId="0" borderId="35" xfId="0" applyFont="1" applyFill="1" applyBorder="1" applyAlignment="1" applyProtection="1">
      <alignment horizontal="center" vertical="center"/>
      <protection locked="0"/>
    </xf>
    <xf numFmtId="0" fontId="31" fillId="0" borderId="34" xfId="0" applyFont="1" applyBorder="1" applyAlignment="1" applyProtection="1">
      <alignment horizontal="center" vertical="center"/>
      <protection locked="0"/>
    </xf>
    <xf numFmtId="0" fontId="31" fillId="0" borderId="35" xfId="0" applyFont="1" applyBorder="1" applyAlignment="1" applyProtection="1">
      <alignment horizontal="center" vertical="center"/>
      <protection locked="0"/>
    </xf>
    <xf numFmtId="0" fontId="31" fillId="0" borderId="36" xfId="0" applyFont="1" applyBorder="1" applyAlignment="1" applyProtection="1">
      <alignment horizontal="center" vertical="center"/>
      <protection locked="0"/>
    </xf>
    <xf numFmtId="0" fontId="32" fillId="0" borderId="34" xfId="0" applyFont="1" applyFill="1" applyBorder="1" applyAlignment="1" applyProtection="1">
      <alignment horizontal="center" vertical="center" shrinkToFit="1"/>
    </xf>
    <xf numFmtId="0" fontId="32" fillId="0" borderId="35" xfId="0" applyFont="1" applyFill="1" applyBorder="1" applyAlignment="1" applyProtection="1">
      <alignment horizontal="center" vertical="center" shrinkToFit="1"/>
    </xf>
    <xf numFmtId="0" fontId="32" fillId="0" borderId="36" xfId="0" applyFont="1" applyFill="1" applyBorder="1" applyAlignment="1" applyProtection="1">
      <alignment horizontal="center" vertical="center" shrinkToFit="1"/>
    </xf>
    <xf numFmtId="0" fontId="21" fillId="0" borderId="34" xfId="0" applyFont="1" applyBorder="1" applyAlignment="1" applyProtection="1">
      <alignment horizontal="center" vertical="center"/>
      <protection locked="0"/>
    </xf>
    <xf numFmtId="0" fontId="21" fillId="0" borderId="35" xfId="0" applyFont="1" applyBorder="1" applyAlignment="1" applyProtection="1">
      <alignment horizontal="center" vertical="center"/>
      <protection locked="0"/>
    </xf>
    <xf numFmtId="0" fontId="21" fillId="0" borderId="49" xfId="0" applyFont="1" applyBorder="1" applyAlignment="1" applyProtection="1">
      <alignment horizontal="center" vertical="center"/>
      <protection locked="0"/>
    </xf>
    <xf numFmtId="0" fontId="32" fillId="0" borderId="47" xfId="0" applyFont="1" applyFill="1" applyBorder="1" applyAlignment="1" applyProtection="1">
      <alignment horizontal="center" vertical="center" shrinkToFit="1"/>
    </xf>
    <xf numFmtId="0" fontId="22" fillId="0" borderId="0" xfId="0" applyFont="1" applyBorder="1" applyAlignment="1" applyProtection="1">
      <alignment horizontal="center"/>
      <protection locked="0"/>
    </xf>
    <xf numFmtId="0" fontId="29" fillId="0" borderId="42" xfId="0" applyFont="1" applyFill="1" applyBorder="1" applyAlignment="1" applyProtection="1">
      <alignment horizontal="center" vertical="center"/>
      <protection locked="0"/>
    </xf>
    <xf numFmtId="0" fontId="29" fillId="0" borderId="28" xfId="0" applyFont="1" applyFill="1" applyBorder="1" applyAlignment="1" applyProtection="1">
      <alignment horizontal="center" vertical="center"/>
      <protection locked="0"/>
    </xf>
    <xf numFmtId="0" fontId="29" fillId="0" borderId="29" xfId="0" applyFont="1" applyFill="1" applyBorder="1" applyAlignment="1" applyProtection="1">
      <alignment horizontal="center" vertical="center"/>
      <protection locked="0"/>
    </xf>
    <xf numFmtId="0" fontId="30" fillId="0" borderId="27" xfId="0" applyFont="1" applyFill="1" applyBorder="1" applyAlignment="1" applyProtection="1">
      <alignment horizontal="center" vertical="center" wrapText="1"/>
    </xf>
    <xf numFmtId="0" fontId="30" fillId="0" borderId="28" xfId="0" applyFont="1" applyFill="1" applyBorder="1" applyAlignment="1" applyProtection="1">
      <alignment horizontal="center" vertical="center" wrapText="1"/>
    </xf>
    <xf numFmtId="181" fontId="14" fillId="0" borderId="28" xfId="0" applyNumberFormat="1" applyFont="1" applyBorder="1" applyAlignment="1" applyProtection="1">
      <alignment horizontal="center"/>
      <protection locked="0"/>
    </xf>
    <xf numFmtId="0" fontId="22" fillId="0" borderId="0" xfId="0" applyFont="1" applyBorder="1" applyAlignment="1" applyProtection="1">
      <alignment horizontal="center" vertical="center" wrapText="1"/>
      <protection locked="0"/>
    </xf>
    <xf numFmtId="0" fontId="22" fillId="0" borderId="50" xfId="0" applyFont="1" applyBorder="1" applyAlignment="1" applyProtection="1">
      <alignment horizontal="center" shrinkToFit="1"/>
      <protection locked="0"/>
    </xf>
    <xf numFmtId="0" fontId="29" fillId="2" borderId="47" xfId="0" applyFont="1" applyFill="1" applyBorder="1" applyAlignment="1" applyProtection="1">
      <alignment horizontal="center" vertical="center"/>
      <protection locked="0"/>
    </xf>
    <xf numFmtId="0" fontId="29" fillId="2" borderId="35" xfId="0" applyFont="1" applyFill="1" applyBorder="1" applyAlignment="1" applyProtection="1">
      <alignment horizontal="center" vertical="center"/>
      <protection locked="0"/>
    </xf>
    <xf numFmtId="0" fontId="29" fillId="2" borderId="36" xfId="0" applyFont="1" applyFill="1" applyBorder="1" applyAlignment="1" applyProtection="1">
      <alignment horizontal="center" vertical="center"/>
      <protection locked="0"/>
    </xf>
    <xf numFmtId="183" fontId="33" fillId="2" borderId="34" xfId="1" applyNumberFormat="1" applyFont="1" applyFill="1" applyBorder="1" applyAlignment="1" applyProtection="1">
      <alignment horizontal="right" vertical="center" shrinkToFit="1"/>
      <protection locked="0"/>
    </xf>
    <xf numFmtId="183" fontId="33" fillId="2" borderId="35" xfId="1" applyNumberFormat="1" applyFont="1" applyFill="1" applyBorder="1" applyAlignment="1" applyProtection="1">
      <alignment horizontal="right" vertical="center" shrinkToFit="1"/>
      <protection locked="0"/>
    </xf>
    <xf numFmtId="183" fontId="33" fillId="2" borderId="36" xfId="1" applyNumberFormat="1" applyFont="1" applyFill="1" applyBorder="1" applyAlignment="1" applyProtection="1">
      <alignment horizontal="right" vertical="center" shrinkToFit="1"/>
      <protection locked="0"/>
    </xf>
    <xf numFmtId="38" fontId="34" fillId="0" borderId="35" xfId="1" applyFont="1" applyFill="1" applyBorder="1" applyAlignment="1" applyProtection="1">
      <alignment vertical="center" shrinkToFit="1"/>
    </xf>
    <xf numFmtId="184" fontId="35" fillId="0" borderId="34" xfId="0" applyNumberFormat="1" applyFont="1" applyFill="1" applyBorder="1" applyAlignment="1" applyProtection="1">
      <alignment horizontal="right" vertical="center"/>
    </xf>
    <xf numFmtId="184" fontId="35" fillId="0" borderId="35" xfId="0" applyNumberFormat="1" applyFont="1" applyFill="1" applyBorder="1" applyAlignment="1" applyProtection="1">
      <alignment horizontal="right" vertical="center"/>
    </xf>
    <xf numFmtId="0" fontId="29" fillId="0" borderId="36" xfId="0" applyFont="1" applyFill="1" applyBorder="1" applyAlignment="1" applyProtection="1">
      <alignment horizontal="center" vertical="center"/>
      <protection locked="0"/>
    </xf>
    <xf numFmtId="183" fontId="33" fillId="0" borderId="34" xfId="1" applyNumberFormat="1" applyFont="1" applyFill="1" applyBorder="1" applyAlignment="1" applyProtection="1">
      <alignment horizontal="right" vertical="center" shrinkToFit="1"/>
      <protection locked="0"/>
    </xf>
    <xf numFmtId="183" fontId="33" fillId="0" borderId="35" xfId="1" applyNumberFormat="1" applyFont="1" applyFill="1" applyBorder="1" applyAlignment="1" applyProtection="1">
      <alignment horizontal="right" vertical="center" shrinkToFit="1"/>
      <protection locked="0"/>
    </xf>
    <xf numFmtId="183" fontId="33" fillId="0" borderId="36" xfId="1" applyNumberFormat="1" applyFont="1" applyFill="1" applyBorder="1" applyAlignment="1" applyProtection="1">
      <alignment horizontal="right" vertical="center" shrinkToFit="1"/>
      <protection locked="0"/>
    </xf>
    <xf numFmtId="0" fontId="0" fillId="0" borderId="0" xfId="0" applyAlignment="1" applyProtection="1">
      <alignment horizontal="center"/>
      <protection locked="0"/>
    </xf>
    <xf numFmtId="182" fontId="21" fillId="0" borderId="52" xfId="0" applyNumberFormat="1" applyFont="1" applyFill="1" applyBorder="1" applyAlignment="1" applyProtection="1">
      <alignment horizontal="center" vertical="center" wrapText="1" shrinkToFit="1"/>
      <protection locked="0"/>
    </xf>
    <xf numFmtId="182" fontId="21" fillId="0" borderId="0" xfId="0" applyNumberFormat="1" applyFont="1" applyFill="1" applyBorder="1" applyAlignment="1" applyProtection="1">
      <alignment horizontal="center" vertical="center" wrapText="1" shrinkToFit="1"/>
      <protection locked="0"/>
    </xf>
    <xf numFmtId="0" fontId="29" fillId="2" borderId="47" xfId="0" applyFont="1" applyFill="1" applyBorder="1" applyAlignment="1" applyProtection="1">
      <alignment horizontal="center" vertical="center" shrinkToFit="1"/>
      <protection locked="0"/>
    </xf>
    <xf numFmtId="0" fontId="29" fillId="2" borderId="35" xfId="0" applyFont="1" applyFill="1" applyBorder="1" applyAlignment="1" applyProtection="1">
      <alignment horizontal="center" vertical="center" shrinkToFit="1"/>
      <protection locked="0"/>
    </xf>
    <xf numFmtId="0" fontId="29" fillId="2" borderId="36" xfId="0" applyFont="1" applyFill="1" applyBorder="1" applyAlignment="1" applyProtection="1">
      <alignment horizontal="center" vertical="center" shrinkToFit="1"/>
      <protection locked="0"/>
    </xf>
    <xf numFmtId="183" fontId="19" fillId="2" borderId="34" xfId="1" applyNumberFormat="1" applyFont="1" applyFill="1" applyBorder="1" applyAlignment="1" applyProtection="1">
      <alignment horizontal="right" vertical="center" shrinkToFit="1"/>
      <protection locked="0"/>
    </xf>
    <xf numFmtId="183" fontId="19" fillId="2" borderId="35" xfId="1" applyNumberFormat="1" applyFont="1" applyFill="1" applyBorder="1" applyAlignment="1" applyProtection="1">
      <alignment horizontal="right" vertical="center" shrinkToFit="1"/>
      <protection locked="0"/>
    </xf>
    <xf numFmtId="183" fontId="19" fillId="2" borderId="36" xfId="1" applyNumberFormat="1" applyFont="1" applyFill="1" applyBorder="1" applyAlignment="1" applyProtection="1">
      <alignment horizontal="right" vertical="center" shrinkToFit="1"/>
      <protection locked="0"/>
    </xf>
    <xf numFmtId="182" fontId="37" fillId="2" borderId="51" xfId="0" applyNumberFormat="1" applyFont="1" applyFill="1" applyBorder="1" applyAlignment="1" applyProtection="1">
      <alignment horizontal="right" vertical="center" shrinkToFit="1"/>
      <protection locked="0"/>
    </xf>
    <xf numFmtId="182" fontId="37" fillId="2" borderId="52" xfId="0" applyNumberFormat="1" applyFont="1" applyFill="1" applyBorder="1" applyAlignment="1" applyProtection="1">
      <alignment horizontal="right" vertical="center" shrinkToFit="1"/>
      <protection locked="0"/>
    </xf>
    <xf numFmtId="182" fontId="37" fillId="2" borderId="53" xfId="0" applyNumberFormat="1" applyFont="1" applyFill="1" applyBorder="1" applyAlignment="1" applyProtection="1">
      <alignment horizontal="right" vertical="center" shrinkToFit="1"/>
      <protection locked="0"/>
    </xf>
    <xf numFmtId="182" fontId="37" fillId="2" borderId="54" xfId="0" applyNumberFormat="1" applyFont="1" applyFill="1" applyBorder="1" applyAlignment="1" applyProtection="1">
      <alignment horizontal="right" vertical="center" shrinkToFit="1"/>
      <protection locked="0"/>
    </xf>
    <xf numFmtId="182" fontId="37" fillId="2" borderId="50" xfId="0" applyNumberFormat="1" applyFont="1" applyFill="1" applyBorder="1" applyAlignment="1" applyProtection="1">
      <alignment horizontal="right" vertical="center" shrinkToFit="1"/>
      <protection locked="0"/>
    </xf>
    <xf numFmtId="182" fontId="37" fillId="2" borderId="55" xfId="0" applyNumberFormat="1" applyFont="1" applyFill="1" applyBorder="1" applyAlignment="1" applyProtection="1">
      <alignment horizontal="right" vertical="center" shrinkToFit="1"/>
      <protection locked="0"/>
    </xf>
    <xf numFmtId="183" fontId="0" fillId="0" borderId="0" xfId="0" applyNumberFormat="1" applyFill="1" applyBorder="1" applyAlignment="1" applyProtection="1">
      <alignment horizontal="right"/>
      <protection locked="0"/>
    </xf>
    <xf numFmtId="183" fontId="19" fillId="2" borderId="48" xfId="1" applyNumberFormat="1" applyFont="1" applyFill="1" applyBorder="1" applyAlignment="1" applyProtection="1">
      <alignment horizontal="right" vertical="center" shrinkToFit="1"/>
      <protection locked="0"/>
    </xf>
    <xf numFmtId="183" fontId="19" fillId="2" borderId="33" xfId="1" applyNumberFormat="1" applyFont="1" applyFill="1" applyBorder="1" applyAlignment="1" applyProtection="1">
      <alignment horizontal="right" vertical="center" shrinkToFit="1"/>
      <protection locked="0"/>
    </xf>
    <xf numFmtId="183" fontId="19" fillId="2" borderId="57" xfId="1" applyNumberFormat="1" applyFont="1" applyFill="1" applyBorder="1" applyAlignment="1" applyProtection="1">
      <alignment horizontal="right" vertical="center" shrinkToFit="1"/>
      <protection locked="0"/>
    </xf>
    <xf numFmtId="183" fontId="19" fillId="2" borderId="56" xfId="1" applyNumberFormat="1" applyFont="1" applyFill="1" applyBorder="1" applyAlignment="1" applyProtection="1">
      <alignment horizontal="right" vertical="center" shrinkToFit="1"/>
      <protection locked="0"/>
    </xf>
    <xf numFmtId="0" fontId="29" fillId="0" borderId="58" xfId="0" applyFont="1" applyFill="1" applyBorder="1" applyAlignment="1" applyProtection="1">
      <alignment horizontal="center" vertical="center"/>
      <protection locked="0"/>
    </xf>
    <xf numFmtId="0" fontId="29" fillId="0" borderId="59" xfId="0" applyFont="1" applyFill="1" applyBorder="1" applyAlignment="1" applyProtection="1">
      <alignment horizontal="center" vertical="center"/>
      <protection locked="0"/>
    </xf>
    <xf numFmtId="0" fontId="29" fillId="0" borderId="60" xfId="0" applyFont="1" applyFill="1" applyBorder="1" applyAlignment="1" applyProtection="1">
      <alignment horizontal="center" vertical="center"/>
      <protection locked="0"/>
    </xf>
    <xf numFmtId="38" fontId="34" fillId="0" borderId="59" xfId="0" applyNumberFormat="1" applyFont="1" applyFill="1" applyBorder="1" applyAlignment="1" applyProtection="1">
      <alignment horizontal="right" vertical="center" shrinkToFit="1"/>
    </xf>
    <xf numFmtId="0" fontId="41" fillId="0" borderId="0" xfId="0" applyFont="1" applyFill="1" applyBorder="1" applyAlignment="1" applyProtection="1">
      <alignment horizontal="right" vertical="center" shrinkToFit="1"/>
    </xf>
    <xf numFmtId="182" fontId="39" fillId="0" borderId="0" xfId="1" applyNumberFormat="1" applyFont="1" applyFill="1" applyBorder="1" applyAlignment="1" applyProtection="1">
      <alignment horizontal="center" vertical="center" shrinkToFit="1"/>
    </xf>
    <xf numFmtId="0" fontId="39" fillId="0" borderId="0" xfId="0" applyFont="1" applyFill="1" applyBorder="1" applyAlignment="1" applyProtection="1">
      <alignment vertical="center"/>
    </xf>
    <xf numFmtId="38" fontId="4" fillId="0" borderId="63" xfId="1" applyFont="1" applyFill="1" applyBorder="1" applyAlignment="1" applyProtection="1">
      <alignment horizontal="right" vertical="center" shrinkToFit="1"/>
    </xf>
    <xf numFmtId="38" fontId="4" fillId="0" borderId="64" xfId="1" applyFont="1" applyFill="1" applyBorder="1" applyAlignment="1" applyProtection="1">
      <alignment horizontal="right" vertical="center" shrinkToFit="1"/>
    </xf>
    <xf numFmtId="0" fontId="41" fillId="0" borderId="64" xfId="0" applyFont="1" applyFill="1" applyBorder="1" applyAlignment="1" applyProtection="1">
      <alignment horizontal="center" vertical="center"/>
    </xf>
    <xf numFmtId="0" fontId="41" fillId="0" borderId="65"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182" fontId="39" fillId="0" borderId="0" xfId="1" applyNumberFormat="1" applyFont="1" applyFill="1" applyAlignment="1" applyProtection="1">
      <alignment horizontal="center" vertical="center" shrinkToFit="1"/>
    </xf>
    <xf numFmtId="0" fontId="40" fillId="0" borderId="0" xfId="0" applyFont="1" applyFill="1" applyBorder="1" applyAlignment="1" applyProtection="1">
      <alignment horizontal="center" vertical="center"/>
    </xf>
    <xf numFmtId="182" fontId="4" fillId="0" borderId="0" xfId="1" applyNumberFormat="1" applyFont="1" applyFill="1" applyAlignment="1" applyProtection="1">
      <alignment horizontal="center" vertical="center" shrinkToFit="1"/>
    </xf>
    <xf numFmtId="0" fontId="39" fillId="0" borderId="0" xfId="0" applyFont="1" applyFill="1" applyBorder="1" applyAlignment="1" applyProtection="1">
      <alignment horizontal="right" vertical="center" shrinkToFit="1"/>
    </xf>
    <xf numFmtId="0" fontId="40" fillId="0" borderId="62" xfId="0" applyFont="1" applyFill="1" applyBorder="1" applyAlignment="1" applyProtection="1">
      <alignment horizontal="center" vertical="center"/>
    </xf>
    <xf numFmtId="0" fontId="40" fillId="0" borderId="25" xfId="0" applyFont="1" applyBorder="1" applyAlignment="1" applyProtection="1">
      <alignment horizontal="right" vertical="center" wrapText="1"/>
    </xf>
    <xf numFmtId="0" fontId="40" fillId="0" borderId="24" xfId="0" applyFont="1" applyBorder="1" applyAlignment="1" applyProtection="1">
      <alignment horizontal="right" vertical="center" wrapText="1"/>
    </xf>
    <xf numFmtId="0" fontId="40" fillId="0" borderId="31" xfId="0" applyFont="1" applyBorder="1" applyAlignment="1" applyProtection="1">
      <alignment horizontal="right" vertical="center" wrapText="1"/>
    </xf>
    <xf numFmtId="0" fontId="40" fillId="0" borderId="30" xfId="0" applyFont="1" applyBorder="1" applyAlignment="1" applyProtection="1">
      <alignment horizontal="right" vertical="center" wrapText="1"/>
    </xf>
    <xf numFmtId="0" fontId="40" fillId="0" borderId="16" xfId="0" applyFont="1" applyBorder="1" applyAlignment="1" applyProtection="1">
      <alignment horizontal="right" vertical="center" wrapText="1"/>
    </xf>
    <xf numFmtId="0" fontId="40" fillId="0" borderId="20" xfId="0" applyFont="1" applyBorder="1" applyAlignment="1" applyProtection="1">
      <alignment horizontal="right" vertical="center" wrapText="1"/>
    </xf>
    <xf numFmtId="0" fontId="22" fillId="0" borderId="16" xfId="0" applyFont="1" applyBorder="1" applyAlignment="1" applyProtection="1">
      <alignment horizontal="center" vertical="center" wrapText="1"/>
    </xf>
    <xf numFmtId="0" fontId="22" fillId="0" borderId="25" xfId="0" applyFont="1" applyBorder="1" applyAlignment="1" applyProtection="1">
      <alignment horizontal="center" vertical="center" wrapText="1"/>
    </xf>
    <xf numFmtId="0" fontId="22" fillId="0" borderId="20" xfId="0" applyFont="1" applyBorder="1" applyAlignment="1" applyProtection="1">
      <alignment horizontal="center" vertical="center" wrapText="1"/>
    </xf>
    <xf numFmtId="0" fontId="22" fillId="0" borderId="31" xfId="0" applyFont="1" applyBorder="1" applyAlignment="1" applyProtection="1">
      <alignment horizontal="center" vertical="center" wrapText="1"/>
    </xf>
    <xf numFmtId="38" fontId="4" fillId="0" borderId="0" xfId="1" applyFont="1" applyFill="1" applyBorder="1" applyAlignment="1" applyProtection="1">
      <alignment horizontal="right" vertical="center"/>
    </xf>
    <xf numFmtId="0" fontId="22" fillId="0" borderId="24" xfId="0" applyFont="1" applyFill="1" applyBorder="1" applyAlignment="1" applyProtection="1">
      <alignment horizontal="center" vertical="center"/>
    </xf>
    <xf numFmtId="0" fontId="22" fillId="0" borderId="15" xfId="0" applyFont="1" applyFill="1" applyBorder="1" applyAlignment="1" applyProtection="1">
      <alignment horizontal="center" vertical="center"/>
    </xf>
    <xf numFmtId="0" fontId="22" fillId="0" borderId="30" xfId="0" applyFont="1" applyFill="1" applyBorder="1" applyAlignment="1" applyProtection="1">
      <alignment horizontal="center" vertical="center"/>
    </xf>
    <xf numFmtId="0" fontId="22" fillId="0" borderId="19" xfId="0" applyFont="1" applyFill="1" applyBorder="1" applyAlignment="1" applyProtection="1">
      <alignment horizontal="center" vertical="center"/>
    </xf>
    <xf numFmtId="0" fontId="22" fillId="0" borderId="16"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24" fillId="0" borderId="24" xfId="0" applyNumberFormat="1" applyFont="1" applyFill="1" applyBorder="1" applyAlignment="1" applyProtection="1">
      <alignment horizontal="right" vertical="center" shrinkToFit="1"/>
    </xf>
    <xf numFmtId="0" fontId="24" fillId="0" borderId="15" xfId="0" applyNumberFormat="1" applyFont="1" applyFill="1" applyBorder="1" applyAlignment="1" applyProtection="1">
      <alignment horizontal="right" vertical="center" shrinkToFit="1"/>
    </xf>
    <xf numFmtId="0" fontId="24" fillId="0" borderId="30" xfId="0" applyNumberFormat="1" applyFont="1" applyFill="1" applyBorder="1" applyAlignment="1" applyProtection="1">
      <alignment horizontal="right" vertical="center" shrinkToFit="1"/>
    </xf>
    <xf numFmtId="0" fontId="24" fillId="0" borderId="19" xfId="0" applyNumberFormat="1" applyFont="1" applyFill="1" applyBorder="1" applyAlignment="1" applyProtection="1">
      <alignment horizontal="right" vertical="center" shrinkToFit="1"/>
    </xf>
    <xf numFmtId="180" fontId="24" fillId="0" borderId="15" xfId="0" applyNumberFormat="1" applyFont="1" applyFill="1" applyBorder="1" applyAlignment="1" applyProtection="1">
      <alignment horizontal="right" vertical="center" shrinkToFit="1"/>
    </xf>
    <xf numFmtId="180" fontId="24" fillId="0" borderId="16" xfId="0" applyNumberFormat="1" applyFont="1" applyFill="1" applyBorder="1" applyAlignment="1" applyProtection="1">
      <alignment horizontal="right" vertical="center" shrinkToFit="1"/>
    </xf>
    <xf numFmtId="180" fontId="24" fillId="0" borderId="19" xfId="0" applyNumberFormat="1" applyFont="1" applyFill="1" applyBorder="1" applyAlignment="1" applyProtection="1">
      <alignment horizontal="right" vertical="center" shrinkToFit="1"/>
    </xf>
    <xf numFmtId="180" fontId="24" fillId="0" borderId="20" xfId="0" applyNumberFormat="1" applyFont="1" applyFill="1" applyBorder="1" applyAlignment="1" applyProtection="1">
      <alignment horizontal="right" vertical="center" shrinkToFit="1"/>
    </xf>
    <xf numFmtId="49" fontId="54" fillId="0" borderId="0" xfId="0" applyNumberFormat="1" applyFont="1" applyAlignment="1" applyProtection="1">
      <alignment horizontal="left" vertical="center" wrapText="1"/>
      <protection locked="0"/>
    </xf>
    <xf numFmtId="0" fontId="56" fillId="0" borderId="0" xfId="0" applyFont="1" applyBorder="1" applyAlignment="1" applyProtection="1">
      <alignment horizontal="left" vertical="top" wrapText="1"/>
    </xf>
    <xf numFmtId="179" fontId="39" fillId="0" borderId="0" xfId="0" applyNumberFormat="1" applyFont="1" applyAlignment="1" applyProtection="1">
      <alignment horizontal="center" vertical="center"/>
    </xf>
    <xf numFmtId="38" fontId="39" fillId="0" borderId="0" xfId="0" applyNumberFormat="1" applyFont="1" applyAlignment="1" applyProtection="1">
      <alignment horizontal="right" vertical="center"/>
    </xf>
    <xf numFmtId="0" fontId="39" fillId="0" borderId="0" xfId="0" applyFont="1" applyAlignment="1" applyProtection="1">
      <alignment horizontal="right" vertical="center"/>
    </xf>
    <xf numFmtId="0" fontId="40" fillId="0" borderId="1" xfId="0" applyFont="1" applyFill="1" applyBorder="1" applyAlignment="1" applyProtection="1">
      <alignment horizontal="center" vertical="center"/>
    </xf>
    <xf numFmtId="0" fontId="40" fillId="0" borderId="2" xfId="0" applyFont="1" applyFill="1" applyBorder="1" applyAlignment="1" applyProtection="1">
      <alignment horizontal="center" vertical="center"/>
    </xf>
    <xf numFmtId="0" fontId="40" fillId="0" borderId="3" xfId="0" applyFont="1" applyFill="1" applyBorder="1" applyAlignment="1" applyProtection="1">
      <alignment horizontal="center" vertical="center"/>
    </xf>
    <xf numFmtId="182" fontId="40" fillId="0" borderId="1" xfId="0" applyNumberFormat="1" applyFont="1" applyFill="1" applyBorder="1" applyAlignment="1" applyProtection="1">
      <alignment horizontal="right" vertical="center"/>
    </xf>
    <xf numFmtId="182" fontId="40" fillId="0" borderId="2" xfId="0" applyNumberFormat="1" applyFont="1" applyFill="1" applyBorder="1" applyAlignment="1" applyProtection="1">
      <alignment horizontal="right" vertical="center"/>
    </xf>
    <xf numFmtId="0" fontId="9" fillId="0" borderId="0" xfId="0" applyFont="1" applyFill="1" applyAlignment="1" applyProtection="1">
      <alignment horizontal="center" vertical="center"/>
    </xf>
    <xf numFmtId="182" fontId="49" fillId="0" borderId="44" xfId="0" applyNumberFormat="1" applyFont="1" applyBorder="1" applyAlignment="1" applyProtection="1">
      <alignment horizontal="right" vertical="center"/>
      <protection locked="0"/>
    </xf>
    <xf numFmtId="182" fontId="49" fillId="0" borderId="45" xfId="0" applyNumberFormat="1" applyFont="1" applyBorder="1" applyAlignment="1" applyProtection="1">
      <alignment horizontal="right" vertical="center"/>
      <protection locked="0"/>
    </xf>
    <xf numFmtId="182" fontId="49" fillId="0" borderId="46" xfId="0" applyNumberFormat="1" applyFont="1" applyBorder="1" applyAlignment="1" applyProtection="1">
      <alignment horizontal="right" vertical="center"/>
      <protection locked="0"/>
    </xf>
    <xf numFmtId="0" fontId="17" fillId="0" borderId="1" xfId="0" applyFont="1" applyFill="1" applyBorder="1" applyAlignment="1" applyProtection="1">
      <alignment horizontal="center" vertical="center"/>
    </xf>
    <xf numFmtId="0" fontId="17" fillId="0" borderId="2" xfId="0" applyFont="1" applyFill="1" applyBorder="1" applyAlignment="1" applyProtection="1">
      <alignment horizontal="center" vertical="center"/>
    </xf>
    <xf numFmtId="182" fontId="44" fillId="0" borderId="1" xfId="0" applyNumberFormat="1" applyFont="1" applyFill="1" applyBorder="1" applyAlignment="1" applyProtection="1">
      <alignment horizontal="right" vertical="center"/>
    </xf>
    <xf numFmtId="182" fontId="44" fillId="0" borderId="2" xfId="0" applyNumberFormat="1" applyFont="1" applyFill="1" applyBorder="1" applyAlignment="1" applyProtection="1">
      <alignment horizontal="right" vertical="center"/>
    </xf>
    <xf numFmtId="180" fontId="24" fillId="0" borderId="15" xfId="0" applyNumberFormat="1" applyFont="1" applyFill="1" applyBorder="1" applyAlignment="1" applyProtection="1">
      <alignment horizontal="center" vertical="center" shrinkToFit="1"/>
    </xf>
    <xf numFmtId="180" fontId="24" fillId="0" borderId="16" xfId="0" applyNumberFormat="1" applyFont="1" applyFill="1" applyBorder="1" applyAlignment="1" applyProtection="1">
      <alignment horizontal="center" vertical="center" shrinkToFit="1"/>
    </xf>
    <xf numFmtId="0" fontId="17" fillId="0" borderId="25" xfId="0" applyFont="1" applyBorder="1" applyAlignment="1" applyProtection="1">
      <alignment horizontal="center" vertical="center" wrapText="1"/>
    </xf>
    <xf numFmtId="0" fontId="17" fillId="0" borderId="31" xfId="0" applyFont="1" applyBorder="1" applyAlignment="1" applyProtection="1">
      <alignment horizontal="center" vertical="center" wrapText="1"/>
    </xf>
  </cellXfs>
  <cellStyles count="3">
    <cellStyle name="桁区切り 2" xfId="1"/>
    <cellStyle name="標準" xfId="0" builtinId="0"/>
    <cellStyle name="標準 2" xfId="2"/>
  </cellStyles>
  <dxfs count="1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0</xdr:colOff>
      <xdr:row>15</xdr:row>
      <xdr:rowOff>0</xdr:rowOff>
    </xdr:from>
    <xdr:to>
      <xdr:col>28</xdr:col>
      <xdr:colOff>0</xdr:colOff>
      <xdr:row>15</xdr:row>
      <xdr:rowOff>0</xdr:rowOff>
    </xdr:to>
    <xdr:sp macro="" textlink="">
      <xdr:nvSpPr>
        <xdr:cNvPr id="2" name="Oval 48"/>
        <xdr:cNvSpPr>
          <a:spLocks noChangeArrowheads="1"/>
        </xdr:cNvSpPr>
      </xdr:nvSpPr>
      <xdr:spPr bwMode="auto">
        <a:xfrm>
          <a:off x="5267325" y="3409950"/>
          <a:ext cx="0" cy="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0</xdr:colOff>
      <xdr:row>15</xdr:row>
      <xdr:rowOff>0</xdr:rowOff>
    </xdr:from>
    <xdr:to>
      <xdr:col>28</xdr:col>
      <xdr:colOff>0</xdr:colOff>
      <xdr:row>15</xdr:row>
      <xdr:rowOff>0</xdr:rowOff>
    </xdr:to>
    <xdr:sp macro="" textlink="">
      <xdr:nvSpPr>
        <xdr:cNvPr id="3" name="Oval 48"/>
        <xdr:cNvSpPr>
          <a:spLocks noChangeArrowheads="1"/>
        </xdr:cNvSpPr>
      </xdr:nvSpPr>
      <xdr:spPr bwMode="auto">
        <a:xfrm>
          <a:off x="5267325" y="3409950"/>
          <a:ext cx="0" cy="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200025</xdr:colOff>
      <xdr:row>19</xdr:row>
      <xdr:rowOff>66675</xdr:rowOff>
    </xdr:from>
    <xdr:to>
      <xdr:col>6</xdr:col>
      <xdr:colOff>219075</xdr:colOff>
      <xdr:row>30</xdr:row>
      <xdr:rowOff>171450</xdr:rowOff>
    </xdr:to>
    <xdr:sp macro="" textlink="">
      <xdr:nvSpPr>
        <xdr:cNvPr id="4" name="左中かっこ 3"/>
        <xdr:cNvSpPr/>
      </xdr:nvSpPr>
      <xdr:spPr>
        <a:xfrm>
          <a:off x="1533525" y="4381500"/>
          <a:ext cx="285750" cy="2200275"/>
        </a:xfrm>
        <a:prstGeom prst="leftBrace">
          <a:avLst>
            <a:gd name="adj1" fmla="val 8333"/>
            <a:gd name="adj2" fmla="val 5303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H55"/>
  <sheetViews>
    <sheetView showGridLines="0" tabSelected="1" zoomScaleNormal="100" workbookViewId="0">
      <selection activeCell="BA10" sqref="BA10"/>
    </sheetView>
  </sheetViews>
  <sheetFormatPr defaultRowHeight="13.5"/>
  <cols>
    <col min="1" max="7" width="3.5" style="2" customWidth="1"/>
    <col min="8" max="34" width="2.125" style="2" customWidth="1"/>
    <col min="35" max="35" width="2.125" style="111" customWidth="1"/>
    <col min="36" max="48" width="2.125" style="2" customWidth="1"/>
    <col min="49" max="49" width="2.625" style="2" customWidth="1"/>
    <col min="50" max="69" width="4.625" style="2" customWidth="1"/>
    <col min="70" max="16384" width="9" style="2"/>
  </cols>
  <sheetData>
    <row r="1" spans="1:60" ht="24.75" customHeight="1" thickBot="1">
      <c r="A1" s="118">
        <v>42370</v>
      </c>
      <c r="B1" s="119"/>
      <c r="C1" s="119"/>
      <c r="D1" s="119"/>
      <c r="E1" s="119"/>
      <c r="F1" s="1" t="s">
        <v>0</v>
      </c>
      <c r="G1"/>
      <c r="K1" s="3"/>
      <c r="L1" s="4"/>
      <c r="M1" s="4"/>
      <c r="N1" s="4"/>
      <c r="O1" s="5" t="s">
        <v>1</v>
      </c>
      <c r="P1" s="6"/>
      <c r="Q1" s="6"/>
      <c r="R1" s="6"/>
      <c r="S1" s="6"/>
      <c r="T1" s="6"/>
      <c r="U1" s="6"/>
      <c r="V1" s="6"/>
      <c r="W1" s="6"/>
      <c r="X1" s="6"/>
      <c r="Y1" s="6"/>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X1" s="7"/>
      <c r="AY1" s="7"/>
      <c r="AZ1" s="7"/>
      <c r="BA1" s="7"/>
      <c r="BB1" s="7"/>
      <c r="BC1" s="7"/>
      <c r="BD1" s="7"/>
      <c r="BE1" s="7"/>
      <c r="BF1" s="7"/>
      <c r="BG1" s="7"/>
    </row>
    <row r="2" spans="1:60" ht="20.25" customHeight="1">
      <c r="A2" s="8" t="s">
        <v>2</v>
      </c>
      <c r="B2" s="9" t="s">
        <v>3</v>
      </c>
      <c r="C2" s="9" t="s">
        <v>4</v>
      </c>
      <c r="D2" s="9" t="s">
        <v>5</v>
      </c>
      <c r="E2" s="9" t="s">
        <v>6</v>
      </c>
      <c r="F2" s="9" t="s">
        <v>7</v>
      </c>
      <c r="G2" s="10" t="s">
        <v>8</v>
      </c>
      <c r="K2" s="120" t="s">
        <v>9</v>
      </c>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1"/>
      <c r="AT2" s="11"/>
      <c r="AU2" s="11"/>
      <c r="AV2" s="11"/>
      <c r="AW2" s="11"/>
      <c r="AX2" s="121">
        <f>A1</f>
        <v>42370</v>
      </c>
      <c r="AY2" s="121"/>
      <c r="AZ2" s="121"/>
      <c r="BA2" s="121"/>
      <c r="BB2" s="121"/>
      <c r="BC2" s="121"/>
      <c r="BD2" s="121"/>
      <c r="BE2" s="121"/>
      <c r="BF2" s="121"/>
      <c r="BG2" s="121"/>
      <c r="BH2" s="12"/>
    </row>
    <row r="3" spans="1:60" ht="20.25" customHeight="1">
      <c r="A3" s="13" t="str">
        <f t="shared" ref="A3:G8" si="0">IF(MONTH($A$1)&lt;&gt;MONTH($A$1-WEEKDAY($A$1)+COLUMN(A1)+7*(ROW(A1)-1)),"",$A$1-WEEKDAY($A$1)+COLUMN(A1)+7*(ROW(A1)-1))</f>
        <v/>
      </c>
      <c r="B3" s="14" t="str">
        <f t="shared" si="0"/>
        <v/>
      </c>
      <c r="C3" s="14" t="str">
        <f t="shared" si="0"/>
        <v/>
      </c>
      <c r="D3" s="14" t="str">
        <f t="shared" si="0"/>
        <v/>
      </c>
      <c r="E3" s="14" t="str">
        <f t="shared" si="0"/>
        <v/>
      </c>
      <c r="F3" s="14">
        <f t="shared" si="0"/>
        <v>42370</v>
      </c>
      <c r="G3" s="15">
        <f t="shared" si="0"/>
        <v>42371</v>
      </c>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6"/>
      <c r="AT3" s="16"/>
      <c r="AU3" s="16"/>
      <c r="AV3" s="16"/>
      <c r="AW3" s="16"/>
      <c r="AX3" s="121">
        <f>DATE(YEAR(AX2),MONTH(AX2)+1,0)</f>
        <v>42400</v>
      </c>
      <c r="AY3" s="121"/>
      <c r="AZ3" s="121"/>
      <c r="BA3" s="121"/>
      <c r="BB3" s="121"/>
      <c r="BC3" s="121"/>
      <c r="BD3" s="121"/>
      <c r="BE3" s="121"/>
      <c r="BF3" s="121"/>
      <c r="BG3" s="121"/>
      <c r="BH3" s="12"/>
    </row>
    <row r="4" spans="1:60" ht="20.25" customHeight="1" thickBot="1">
      <c r="A4" s="17">
        <f t="shared" si="0"/>
        <v>42372</v>
      </c>
      <c r="B4" s="18">
        <f t="shared" si="0"/>
        <v>42373</v>
      </c>
      <c r="C4" s="18">
        <f t="shared" si="0"/>
        <v>42374</v>
      </c>
      <c r="D4" s="18">
        <f t="shared" si="0"/>
        <v>42375</v>
      </c>
      <c r="E4" s="18">
        <f t="shared" si="0"/>
        <v>42376</v>
      </c>
      <c r="F4" s="18">
        <f t="shared" si="0"/>
        <v>42377</v>
      </c>
      <c r="G4" s="19">
        <f t="shared" si="0"/>
        <v>42378</v>
      </c>
      <c r="N4" s="16"/>
      <c r="O4" s="16"/>
      <c r="P4" s="16"/>
      <c r="Q4" s="16"/>
      <c r="R4" s="16"/>
      <c r="S4" s="16"/>
      <c r="T4" s="16"/>
      <c r="U4" s="16"/>
      <c r="V4" s="16"/>
      <c r="W4" s="16"/>
      <c r="X4" s="16"/>
      <c r="Y4" s="16"/>
      <c r="Z4" s="16"/>
      <c r="AA4" s="16"/>
      <c r="AB4" s="16"/>
      <c r="AC4" s="20"/>
      <c r="AD4" s="16"/>
      <c r="AE4" s="16"/>
      <c r="AF4" s="16"/>
      <c r="AG4" s="16"/>
      <c r="AH4" s="16"/>
      <c r="AI4" s="16"/>
      <c r="AJ4" s="16"/>
      <c r="AK4" s="16"/>
      <c r="AL4" s="16"/>
      <c r="AM4" s="16"/>
      <c r="AN4" s="16"/>
      <c r="AO4" s="16"/>
      <c r="AP4" s="21"/>
      <c r="AQ4" s="16"/>
      <c r="AR4" s="16"/>
      <c r="AS4" s="16"/>
      <c r="AT4" s="16"/>
      <c r="AU4" s="16"/>
      <c r="AV4" s="16"/>
      <c r="AW4" s="16"/>
      <c r="BC4" s="12"/>
      <c r="BD4" s="12"/>
      <c r="BE4" s="12"/>
      <c r="BF4" s="12"/>
      <c r="BG4" s="12"/>
      <c r="BH4" s="12"/>
    </row>
    <row r="5" spans="1:60" ht="20.25" customHeight="1" thickBot="1">
      <c r="A5" s="17">
        <f t="shared" si="0"/>
        <v>42379</v>
      </c>
      <c r="B5" s="18">
        <f t="shared" si="0"/>
        <v>42380</v>
      </c>
      <c r="C5" s="18">
        <f t="shared" si="0"/>
        <v>42381</v>
      </c>
      <c r="D5" s="18">
        <f t="shared" si="0"/>
        <v>42382</v>
      </c>
      <c r="E5" s="18">
        <f t="shared" si="0"/>
        <v>42383</v>
      </c>
      <c r="F5" s="18">
        <f t="shared" si="0"/>
        <v>42384</v>
      </c>
      <c r="G5" s="19">
        <f t="shared" si="0"/>
        <v>42385</v>
      </c>
      <c r="J5" s="122" t="s">
        <v>10</v>
      </c>
      <c r="K5" s="123"/>
      <c r="L5" s="123"/>
      <c r="M5" s="123"/>
      <c r="N5" s="123"/>
      <c r="O5" s="123"/>
      <c r="P5" s="124"/>
      <c r="Q5" s="125" t="s">
        <v>11</v>
      </c>
      <c r="R5" s="126"/>
      <c r="S5" s="126"/>
      <c r="T5" s="126"/>
      <c r="U5" s="126"/>
      <c r="V5" s="126"/>
      <c r="W5" s="126"/>
      <c r="X5" s="126"/>
      <c r="Y5" s="127"/>
      <c r="Z5" s="122" t="s">
        <v>12</v>
      </c>
      <c r="AA5" s="123"/>
      <c r="AB5" s="123"/>
      <c r="AC5" s="123"/>
      <c r="AD5" s="123"/>
      <c r="AE5" s="123"/>
      <c r="AF5" s="131" t="s">
        <v>13</v>
      </c>
      <c r="AG5" s="132"/>
      <c r="AH5" s="132"/>
      <c r="AI5" s="132"/>
      <c r="AJ5" s="132"/>
      <c r="AK5" s="132"/>
      <c r="AL5" s="132"/>
      <c r="AM5" s="132"/>
      <c r="AN5" s="132"/>
      <c r="AO5" s="132"/>
      <c r="AP5" s="132"/>
      <c r="AQ5" s="132"/>
      <c r="AR5" s="133"/>
      <c r="AX5" s="12"/>
      <c r="AY5" s="12"/>
      <c r="AZ5" s="12"/>
      <c r="BA5" s="12"/>
      <c r="BB5" s="12"/>
      <c r="BC5" s="12"/>
    </row>
    <row r="6" spans="1:60" ht="20.25" customHeight="1" thickBot="1">
      <c r="A6" s="17">
        <f t="shared" si="0"/>
        <v>42386</v>
      </c>
      <c r="B6" s="18">
        <f t="shared" si="0"/>
        <v>42387</v>
      </c>
      <c r="C6" s="18">
        <f t="shared" si="0"/>
        <v>42388</v>
      </c>
      <c r="D6" s="18">
        <f t="shared" si="0"/>
        <v>42389</v>
      </c>
      <c r="E6" s="18">
        <f t="shared" si="0"/>
        <v>42390</v>
      </c>
      <c r="F6" s="18">
        <f t="shared" si="0"/>
        <v>42391</v>
      </c>
      <c r="G6" s="19">
        <f t="shared" si="0"/>
        <v>42392</v>
      </c>
      <c r="J6" s="122"/>
      <c r="K6" s="123"/>
      <c r="L6" s="123"/>
      <c r="M6" s="123"/>
      <c r="N6" s="123"/>
      <c r="O6" s="123"/>
      <c r="P6" s="124"/>
      <c r="Q6" s="128"/>
      <c r="R6" s="129"/>
      <c r="S6" s="129"/>
      <c r="T6" s="129"/>
      <c r="U6" s="129"/>
      <c r="V6" s="129"/>
      <c r="W6" s="129"/>
      <c r="X6" s="129"/>
      <c r="Y6" s="130"/>
      <c r="Z6" s="122"/>
      <c r="AA6" s="123"/>
      <c r="AB6" s="123"/>
      <c r="AC6" s="123"/>
      <c r="AD6" s="123"/>
      <c r="AE6" s="123"/>
      <c r="AF6" s="131"/>
      <c r="AG6" s="132"/>
      <c r="AH6" s="132"/>
      <c r="AI6" s="132"/>
      <c r="AJ6" s="132"/>
      <c r="AK6" s="132"/>
      <c r="AL6" s="132"/>
      <c r="AM6" s="132"/>
      <c r="AN6" s="132"/>
      <c r="AO6" s="132"/>
      <c r="AP6" s="132"/>
      <c r="AQ6" s="132"/>
      <c r="AR6" s="133"/>
    </row>
    <row r="7" spans="1:60" ht="20.25" customHeight="1" thickBot="1">
      <c r="A7" s="17">
        <f t="shared" si="0"/>
        <v>42393</v>
      </c>
      <c r="B7" s="18">
        <f t="shared" si="0"/>
        <v>42394</v>
      </c>
      <c r="C7" s="18">
        <f t="shared" si="0"/>
        <v>42395</v>
      </c>
      <c r="D7" s="18">
        <f t="shared" si="0"/>
        <v>42396</v>
      </c>
      <c r="E7" s="18">
        <f t="shared" si="0"/>
        <v>42397</v>
      </c>
      <c r="F7" s="18">
        <f t="shared" si="0"/>
        <v>42398</v>
      </c>
      <c r="G7" s="19">
        <f t="shared" si="0"/>
        <v>42399</v>
      </c>
      <c r="J7" s="134" t="s">
        <v>14</v>
      </c>
      <c r="K7" s="135"/>
      <c r="L7" s="135"/>
      <c r="M7" s="135"/>
      <c r="N7" s="135"/>
      <c r="O7" s="135"/>
      <c r="P7" s="136"/>
      <c r="Q7" s="137" t="s">
        <v>15</v>
      </c>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9"/>
    </row>
    <row r="8" spans="1:60" ht="20.25" customHeight="1" thickBot="1">
      <c r="A8" s="22">
        <f t="shared" si="0"/>
        <v>42400</v>
      </c>
      <c r="B8" s="23" t="str">
        <f t="shared" si="0"/>
        <v/>
      </c>
      <c r="C8" s="23" t="str">
        <f t="shared" si="0"/>
        <v/>
      </c>
      <c r="D8" s="23" t="str">
        <f t="shared" si="0"/>
        <v/>
      </c>
      <c r="E8" s="23" t="str">
        <f t="shared" si="0"/>
        <v/>
      </c>
      <c r="F8" s="23" t="str">
        <f t="shared" si="0"/>
        <v/>
      </c>
      <c r="G8" s="24" t="str">
        <f t="shared" si="0"/>
        <v/>
      </c>
      <c r="J8" s="134"/>
      <c r="K8" s="135"/>
      <c r="L8" s="135"/>
      <c r="M8" s="135"/>
      <c r="N8" s="135"/>
      <c r="O8" s="135"/>
      <c r="P8" s="136"/>
      <c r="Q8" s="137"/>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9"/>
    </row>
    <row r="9" spans="1:60" ht="12" customHeight="1" thickBot="1">
      <c r="A9" s="25"/>
      <c r="B9" s="26"/>
      <c r="C9" s="26"/>
      <c r="D9" s="26"/>
      <c r="E9" s="26"/>
      <c r="F9" s="26"/>
      <c r="G9" s="25"/>
      <c r="J9" s="27"/>
      <c r="K9" s="27"/>
      <c r="L9" s="27"/>
      <c r="M9" s="27"/>
      <c r="N9" s="27"/>
      <c r="O9" s="27"/>
      <c r="P9" s="27"/>
      <c r="Q9" s="27"/>
      <c r="R9" s="27"/>
      <c r="S9" s="27"/>
      <c r="T9" s="27"/>
      <c r="U9" s="27"/>
      <c r="V9" s="28"/>
      <c r="W9" s="28"/>
      <c r="X9" s="28"/>
      <c r="Y9" s="28"/>
      <c r="Z9" s="28"/>
      <c r="AA9" s="28"/>
      <c r="AB9" s="28"/>
      <c r="AC9" s="28"/>
      <c r="AD9" s="29"/>
      <c r="AE9" s="30"/>
      <c r="AF9" s="30"/>
      <c r="AG9" s="31"/>
      <c r="AH9" s="31"/>
      <c r="AI9" s="32"/>
      <c r="AJ9" s="32"/>
      <c r="AK9" s="32"/>
      <c r="AL9" s="33"/>
      <c r="AM9" s="33"/>
      <c r="AN9" s="33"/>
      <c r="AO9" s="33"/>
      <c r="AP9" s="33"/>
      <c r="AQ9" s="33"/>
      <c r="AR9" s="33"/>
      <c r="AS9" s="32"/>
      <c r="AT9" s="34"/>
      <c r="AU9" s="34"/>
      <c r="AV9" s="34"/>
      <c r="AW9" s="35"/>
    </row>
    <row r="10" spans="1:60" ht="15" customHeight="1">
      <c r="A10" s="140" t="s">
        <v>67</v>
      </c>
      <c r="B10" s="141"/>
      <c r="C10" s="141"/>
      <c r="D10" s="141"/>
      <c r="E10" s="142"/>
      <c r="F10" s="146">
        <f>NETWORKDAYS(DATE(YEAR(AX2),MONTH(AX2),DAY(AX2)),DATE(YEAR(AX3),MONTH(AX3),DAY(AX3)))</f>
        <v>21</v>
      </c>
      <c r="G10" s="146"/>
      <c r="H10" s="148"/>
      <c r="I10" s="149"/>
      <c r="J10" s="150" t="s">
        <v>16</v>
      </c>
      <c r="K10" s="151"/>
      <c r="L10" s="151"/>
      <c r="M10" s="151"/>
      <c r="N10" s="151"/>
      <c r="O10" s="151"/>
      <c r="P10" s="151"/>
      <c r="Q10" s="151"/>
      <c r="R10" s="154">
        <f>A1</f>
        <v>42370</v>
      </c>
      <c r="S10" s="155"/>
      <c r="T10" s="155"/>
      <c r="U10" s="155"/>
      <c r="V10" s="155"/>
      <c r="W10" s="158"/>
      <c r="X10" s="159"/>
      <c r="Y10" s="160"/>
      <c r="Z10" s="155" t="s">
        <v>17</v>
      </c>
      <c r="AA10" s="161"/>
      <c r="AB10" s="154">
        <f>A1</f>
        <v>42370</v>
      </c>
      <c r="AC10" s="155"/>
      <c r="AD10" s="155"/>
      <c r="AE10" s="155"/>
      <c r="AF10" s="155"/>
      <c r="AG10" s="158">
        <v>1</v>
      </c>
      <c r="AH10" s="159"/>
      <c r="AI10" s="160"/>
      <c r="AJ10" s="155" t="s">
        <v>17</v>
      </c>
      <c r="AK10" s="161"/>
      <c r="AL10" s="154">
        <f>A1</f>
        <v>42370</v>
      </c>
      <c r="AM10" s="155"/>
      <c r="AN10" s="155"/>
      <c r="AO10" s="155"/>
      <c r="AP10" s="155"/>
      <c r="AQ10" s="158"/>
      <c r="AR10" s="159"/>
      <c r="AS10" s="160"/>
      <c r="AT10" s="155" t="s">
        <v>17</v>
      </c>
      <c r="AU10" s="161"/>
      <c r="AV10" s="36"/>
      <c r="AW10" s="36"/>
      <c r="AX10" s="36"/>
      <c r="AY10" s="36"/>
      <c r="AZ10" s="36"/>
    </row>
    <row r="11" spans="1:60" ht="15" customHeight="1" thickBot="1">
      <c r="A11" s="143"/>
      <c r="B11" s="144"/>
      <c r="C11" s="144"/>
      <c r="D11" s="144"/>
      <c r="E11" s="145"/>
      <c r="F11" s="147"/>
      <c r="G11" s="147"/>
      <c r="H11" s="148"/>
      <c r="I11" s="149"/>
      <c r="J11" s="152"/>
      <c r="K11" s="153"/>
      <c r="L11" s="153"/>
      <c r="M11" s="153"/>
      <c r="N11" s="153"/>
      <c r="O11" s="153"/>
      <c r="P11" s="153"/>
      <c r="Q11" s="153"/>
      <c r="R11" s="156"/>
      <c r="S11" s="157"/>
      <c r="T11" s="157"/>
      <c r="U11" s="157"/>
      <c r="V11" s="157"/>
      <c r="W11" s="194"/>
      <c r="X11" s="195"/>
      <c r="Y11" s="196"/>
      <c r="Z11" s="157" t="s">
        <v>18</v>
      </c>
      <c r="AA11" s="197"/>
      <c r="AB11" s="156"/>
      <c r="AC11" s="157"/>
      <c r="AD11" s="157"/>
      <c r="AE11" s="157"/>
      <c r="AF11" s="157"/>
      <c r="AG11" s="194">
        <v>30</v>
      </c>
      <c r="AH11" s="195"/>
      <c r="AI11" s="196"/>
      <c r="AJ11" s="157" t="s">
        <v>18</v>
      </c>
      <c r="AK11" s="197"/>
      <c r="AL11" s="156"/>
      <c r="AM11" s="157"/>
      <c r="AN11" s="157"/>
      <c r="AO11" s="157"/>
      <c r="AP11" s="157"/>
      <c r="AQ11" s="194"/>
      <c r="AR11" s="195"/>
      <c r="AS11" s="196"/>
      <c r="AT11" s="157" t="s">
        <v>18</v>
      </c>
      <c r="AU11" s="197"/>
      <c r="AV11" s="37"/>
      <c r="AW11" s="37"/>
      <c r="AX11" s="37"/>
      <c r="AY11" s="37"/>
      <c r="AZ11" s="37"/>
    </row>
    <row r="12" spans="1:60" ht="15" customHeight="1">
      <c r="A12" s="162"/>
      <c r="B12" s="163"/>
      <c r="C12" s="163"/>
      <c r="D12" s="163"/>
      <c r="E12" s="163"/>
      <c r="F12" s="165"/>
      <c r="G12" s="165"/>
      <c r="H12" s="38"/>
      <c r="I12" s="38"/>
      <c r="J12" s="167" t="s">
        <v>19</v>
      </c>
      <c r="K12" s="168"/>
      <c r="L12" s="168"/>
      <c r="M12" s="168"/>
      <c r="N12" s="168"/>
      <c r="O12" s="168"/>
      <c r="P12" s="168" t="s">
        <v>20</v>
      </c>
      <c r="Q12" s="171"/>
      <c r="R12" s="173">
        <v>10</v>
      </c>
      <c r="S12" s="174"/>
      <c r="T12" s="174"/>
      <c r="U12" s="174"/>
      <c r="V12" s="174"/>
      <c r="W12" s="174"/>
      <c r="X12" s="177" t="s">
        <v>21</v>
      </c>
      <c r="Y12" s="177"/>
      <c r="Z12" s="177"/>
      <c r="AA12" s="178"/>
      <c r="AB12" s="173">
        <v>8</v>
      </c>
      <c r="AC12" s="174"/>
      <c r="AD12" s="174"/>
      <c r="AE12" s="174"/>
      <c r="AF12" s="174"/>
      <c r="AG12" s="174"/>
      <c r="AH12" s="177" t="s">
        <v>21</v>
      </c>
      <c r="AI12" s="177"/>
      <c r="AJ12" s="177"/>
      <c r="AK12" s="178"/>
      <c r="AL12" s="173">
        <v>0</v>
      </c>
      <c r="AM12" s="174"/>
      <c r="AN12" s="174"/>
      <c r="AO12" s="174"/>
      <c r="AP12" s="174"/>
      <c r="AQ12" s="181"/>
      <c r="AR12" s="198" t="s">
        <v>21</v>
      </c>
      <c r="AS12" s="198"/>
      <c r="AT12" s="198"/>
      <c r="AU12" s="199"/>
    </row>
    <row r="13" spans="1:60" ht="15" customHeight="1" thickBot="1">
      <c r="A13" s="164"/>
      <c r="B13" s="164"/>
      <c r="C13" s="164"/>
      <c r="D13" s="164"/>
      <c r="E13" s="164"/>
      <c r="F13" s="166"/>
      <c r="G13" s="166"/>
      <c r="H13" s="38"/>
      <c r="I13" s="38"/>
      <c r="J13" s="169"/>
      <c r="K13" s="170"/>
      <c r="L13" s="170"/>
      <c r="M13" s="170"/>
      <c r="N13" s="170"/>
      <c r="O13" s="170"/>
      <c r="P13" s="170"/>
      <c r="Q13" s="172"/>
      <c r="R13" s="175"/>
      <c r="S13" s="176"/>
      <c r="T13" s="176"/>
      <c r="U13" s="176"/>
      <c r="V13" s="176"/>
      <c r="W13" s="176"/>
      <c r="X13" s="179"/>
      <c r="Y13" s="179"/>
      <c r="Z13" s="179"/>
      <c r="AA13" s="180"/>
      <c r="AB13" s="175"/>
      <c r="AC13" s="176"/>
      <c r="AD13" s="176"/>
      <c r="AE13" s="176"/>
      <c r="AF13" s="176"/>
      <c r="AG13" s="176"/>
      <c r="AH13" s="179"/>
      <c r="AI13" s="179"/>
      <c r="AJ13" s="179"/>
      <c r="AK13" s="180"/>
      <c r="AL13" s="175"/>
      <c r="AM13" s="176"/>
      <c r="AN13" s="176"/>
      <c r="AO13" s="176"/>
      <c r="AP13" s="176"/>
      <c r="AQ13" s="176"/>
      <c r="AR13" s="179"/>
      <c r="AS13" s="179"/>
      <c r="AT13" s="179"/>
      <c r="AU13" s="180"/>
    </row>
    <row r="14" spans="1:60" ht="15" customHeight="1">
      <c r="A14" s="222"/>
      <c r="B14" s="164"/>
      <c r="C14" s="164"/>
      <c r="D14" s="164"/>
      <c r="E14" s="164"/>
      <c r="F14" s="166"/>
      <c r="G14" s="166"/>
      <c r="H14" s="149"/>
      <c r="I14" s="149"/>
      <c r="J14" s="187" t="s">
        <v>22</v>
      </c>
      <c r="K14" s="187"/>
      <c r="L14" s="187"/>
      <c r="M14" s="187"/>
      <c r="N14" s="187"/>
      <c r="O14" s="187"/>
      <c r="P14" s="187"/>
      <c r="Q14" s="187"/>
      <c r="R14" s="190"/>
      <c r="S14" s="190"/>
      <c r="T14" s="190"/>
      <c r="U14" s="190"/>
      <c r="V14" s="190"/>
      <c r="W14" s="190"/>
      <c r="X14" s="190"/>
      <c r="Y14" s="191"/>
      <c r="Z14" s="186" t="s">
        <v>2</v>
      </c>
      <c r="AA14" s="187"/>
      <c r="AB14" s="182">
        <v>23</v>
      </c>
      <c r="AC14" s="182"/>
      <c r="AD14" s="182"/>
      <c r="AE14" s="182"/>
      <c r="AF14" s="182"/>
      <c r="AG14" s="182"/>
      <c r="AH14" s="182"/>
      <c r="AI14" s="183"/>
      <c r="AJ14" s="186" t="s">
        <v>2</v>
      </c>
      <c r="AK14" s="187"/>
      <c r="AL14" s="190"/>
      <c r="AM14" s="190"/>
      <c r="AN14" s="190"/>
      <c r="AO14" s="190"/>
      <c r="AP14" s="190"/>
      <c r="AQ14" s="190"/>
      <c r="AR14" s="190"/>
      <c r="AS14" s="191"/>
      <c r="AT14" s="186" t="s">
        <v>2</v>
      </c>
      <c r="AU14" s="187"/>
    </row>
    <row r="15" spans="1:60" ht="15" customHeight="1" thickBot="1">
      <c r="A15" s="164"/>
      <c r="B15" s="164"/>
      <c r="C15" s="164"/>
      <c r="D15" s="164"/>
      <c r="E15" s="164"/>
      <c r="F15" s="166"/>
      <c r="G15" s="166"/>
      <c r="H15" s="149"/>
      <c r="I15" s="149"/>
      <c r="J15" s="189"/>
      <c r="K15" s="189"/>
      <c r="L15" s="189"/>
      <c r="M15" s="189"/>
      <c r="N15" s="189"/>
      <c r="O15" s="189"/>
      <c r="P15" s="189"/>
      <c r="Q15" s="189"/>
      <c r="R15" s="192"/>
      <c r="S15" s="192"/>
      <c r="T15" s="192"/>
      <c r="U15" s="192"/>
      <c r="V15" s="192"/>
      <c r="W15" s="192"/>
      <c r="X15" s="192"/>
      <c r="Y15" s="193"/>
      <c r="Z15" s="188"/>
      <c r="AA15" s="189"/>
      <c r="AB15" s="184"/>
      <c r="AC15" s="184"/>
      <c r="AD15" s="184"/>
      <c r="AE15" s="184"/>
      <c r="AF15" s="184"/>
      <c r="AG15" s="184"/>
      <c r="AH15" s="184"/>
      <c r="AI15" s="185"/>
      <c r="AJ15" s="188"/>
      <c r="AK15" s="189"/>
      <c r="AL15" s="192"/>
      <c r="AM15" s="192"/>
      <c r="AN15" s="192"/>
      <c r="AO15" s="192"/>
      <c r="AP15" s="192"/>
      <c r="AQ15" s="192"/>
      <c r="AR15" s="192"/>
      <c r="AS15" s="193"/>
      <c r="AT15" s="188"/>
      <c r="AU15" s="189"/>
    </row>
    <row r="16" spans="1:60" ht="15" customHeight="1" thickBot="1">
      <c r="A16" s="39"/>
      <c r="B16" s="40"/>
      <c r="C16" s="40"/>
      <c r="D16" s="40"/>
      <c r="E16" s="40"/>
      <c r="F16" s="41"/>
      <c r="G16" s="41"/>
      <c r="H16" s="42"/>
      <c r="I16" s="42"/>
      <c r="AI16" s="2"/>
    </row>
    <row r="17" spans="1:51" ht="15" customHeight="1" thickBot="1">
      <c r="A17" s="40"/>
      <c r="B17" s="40"/>
      <c r="C17" s="215" t="s">
        <v>23</v>
      </c>
      <c r="D17" s="215"/>
      <c r="E17" s="215"/>
      <c r="F17" s="215"/>
      <c r="G17" s="41"/>
      <c r="H17" s="216" t="s">
        <v>24</v>
      </c>
      <c r="I17" s="217"/>
      <c r="J17" s="217"/>
      <c r="K17" s="217"/>
      <c r="L17" s="217"/>
      <c r="M17" s="217"/>
      <c r="N17" s="217"/>
      <c r="O17" s="217"/>
      <c r="P17" s="217"/>
      <c r="Q17" s="218"/>
      <c r="R17" s="219" t="s">
        <v>25</v>
      </c>
      <c r="S17" s="220"/>
      <c r="T17" s="220"/>
      <c r="U17" s="220"/>
      <c r="V17" s="220"/>
      <c r="W17" s="43" t="s">
        <v>20</v>
      </c>
      <c r="X17" s="221">
        <f>IF(R$12="","",IF(R$12=5,1,R$12/10))</f>
        <v>1</v>
      </c>
      <c r="Y17" s="221"/>
      <c r="Z17" s="221"/>
      <c r="AA17" s="44"/>
      <c r="AB17" s="219" t="s">
        <v>26</v>
      </c>
      <c r="AC17" s="220"/>
      <c r="AD17" s="220"/>
      <c r="AE17" s="220"/>
      <c r="AF17" s="220"/>
      <c r="AG17" s="43" t="s">
        <v>27</v>
      </c>
      <c r="AH17" s="221">
        <f>IF(AB$12="","",IF(AB$12=5,1,AB$12/10))</f>
        <v>0.8</v>
      </c>
      <c r="AI17" s="221"/>
      <c r="AJ17" s="221"/>
      <c r="AK17" s="44"/>
      <c r="AL17" s="219" t="s">
        <v>28</v>
      </c>
      <c r="AM17" s="220"/>
      <c r="AN17" s="220"/>
      <c r="AO17" s="220"/>
      <c r="AP17" s="220"/>
      <c r="AQ17" s="43" t="s">
        <v>29</v>
      </c>
      <c r="AR17" s="221">
        <f>IF(AL$12="","",IF(AL$12=5,1,AL$12/10))</f>
        <v>0</v>
      </c>
      <c r="AS17" s="221"/>
      <c r="AT17" s="221"/>
      <c r="AU17" s="44"/>
    </row>
    <row r="18" spans="1:51" ht="26.25" customHeight="1" thickTop="1" thickBot="1">
      <c r="A18" s="45"/>
      <c r="B18" s="45"/>
      <c r="C18" s="200"/>
      <c r="D18" s="201"/>
      <c r="E18" s="201"/>
      <c r="F18" s="202"/>
      <c r="G18" s="46"/>
      <c r="H18" s="203" t="s">
        <v>30</v>
      </c>
      <c r="I18" s="204"/>
      <c r="J18" s="204"/>
      <c r="K18" s="204"/>
      <c r="L18" s="204"/>
      <c r="M18" s="205" t="s">
        <v>31</v>
      </c>
      <c r="N18" s="206"/>
      <c r="O18" s="206"/>
      <c r="P18" s="206"/>
      <c r="Q18" s="207"/>
      <c r="R18" s="208" t="s">
        <v>32</v>
      </c>
      <c r="S18" s="209"/>
      <c r="T18" s="209"/>
      <c r="U18" s="209"/>
      <c r="V18" s="210"/>
      <c r="W18" s="211" t="s">
        <v>33</v>
      </c>
      <c r="X18" s="212"/>
      <c r="Y18" s="212"/>
      <c r="Z18" s="212"/>
      <c r="AA18" s="213"/>
      <c r="AB18" s="214" t="s">
        <v>32</v>
      </c>
      <c r="AC18" s="209"/>
      <c r="AD18" s="209"/>
      <c r="AE18" s="209"/>
      <c r="AF18" s="210"/>
      <c r="AG18" s="211" t="s">
        <v>33</v>
      </c>
      <c r="AH18" s="212"/>
      <c r="AI18" s="212"/>
      <c r="AJ18" s="212"/>
      <c r="AK18" s="213"/>
      <c r="AL18" s="214" t="s">
        <v>32</v>
      </c>
      <c r="AM18" s="209"/>
      <c r="AN18" s="209"/>
      <c r="AO18" s="209"/>
      <c r="AP18" s="210"/>
      <c r="AQ18" s="211" t="s">
        <v>33</v>
      </c>
      <c r="AR18" s="212"/>
      <c r="AS18" s="212"/>
      <c r="AT18" s="212"/>
      <c r="AU18" s="213"/>
    </row>
    <row r="19" spans="1:51" ht="15" customHeight="1" thickTop="1">
      <c r="G19" s="47"/>
      <c r="H19" s="203" t="s">
        <v>34</v>
      </c>
      <c r="I19" s="204"/>
      <c r="J19" s="204"/>
      <c r="K19" s="204"/>
      <c r="L19" s="233"/>
      <c r="M19" s="234">
        <f>C21</f>
        <v>0</v>
      </c>
      <c r="N19" s="235"/>
      <c r="O19" s="235"/>
      <c r="P19" s="235"/>
      <c r="Q19" s="236"/>
      <c r="R19" s="230" t="str">
        <f>IF($R$14="","",(ROUNDDOWN($M19*$X$17,0)))</f>
        <v/>
      </c>
      <c r="S19" s="230"/>
      <c r="T19" s="230"/>
      <c r="U19" s="230"/>
      <c r="V19" s="48" t="s">
        <v>35</v>
      </c>
      <c r="W19" s="231" t="str">
        <f>IF(R19="","",ROUNDDOWN(R19/$F$10,2))</f>
        <v/>
      </c>
      <c r="X19" s="232"/>
      <c r="Y19" s="232"/>
      <c r="Z19" s="232"/>
      <c r="AA19" s="49" t="s">
        <v>35</v>
      </c>
      <c r="AB19" s="230">
        <f>IF($AB$14="","",(ROUNDDOWN($M19*AH$17,0)))</f>
        <v>0</v>
      </c>
      <c r="AC19" s="230"/>
      <c r="AD19" s="230"/>
      <c r="AE19" s="230"/>
      <c r="AF19" s="48" t="s">
        <v>35</v>
      </c>
      <c r="AG19" s="231">
        <f>IF(AB19="","",ROUNDDOWN(AB19/$F$10,2))</f>
        <v>0</v>
      </c>
      <c r="AH19" s="232"/>
      <c r="AI19" s="232"/>
      <c r="AJ19" s="232"/>
      <c r="AK19" s="49" t="s">
        <v>35</v>
      </c>
      <c r="AL19" s="230" t="str">
        <f>IF($AL$14="","",(ROUNDDOWN($M19*$AR$17,0)))</f>
        <v/>
      </c>
      <c r="AM19" s="230"/>
      <c r="AN19" s="230"/>
      <c r="AO19" s="230"/>
      <c r="AP19" s="48" t="s">
        <v>35</v>
      </c>
      <c r="AQ19" s="231" t="str">
        <f>IF(AL19="","",ROUNDDOWN(AL19/$F$10,2))</f>
        <v/>
      </c>
      <c r="AR19" s="232"/>
      <c r="AS19" s="232"/>
      <c r="AT19" s="232"/>
      <c r="AU19" s="49" t="s">
        <v>35</v>
      </c>
    </row>
    <row r="20" spans="1:51" ht="15" customHeight="1" thickBot="1">
      <c r="C20" s="223" t="s">
        <v>36</v>
      </c>
      <c r="D20" s="223"/>
      <c r="E20" s="223"/>
      <c r="F20" s="223"/>
      <c r="G20" s="50"/>
      <c r="H20" s="224" t="s">
        <v>37</v>
      </c>
      <c r="I20" s="225"/>
      <c r="J20" s="225"/>
      <c r="K20" s="225"/>
      <c r="L20" s="226"/>
      <c r="M20" s="227"/>
      <c r="N20" s="228"/>
      <c r="O20" s="228"/>
      <c r="P20" s="228"/>
      <c r="Q20" s="229"/>
      <c r="R20" s="230" t="str">
        <f t="shared" ref="R20:R31" si="1">IF($R$14="","",(ROUNDDOWN($M20*$X$17,0)))</f>
        <v/>
      </c>
      <c r="S20" s="230"/>
      <c r="T20" s="230"/>
      <c r="U20" s="230"/>
      <c r="V20" s="48" t="s">
        <v>35</v>
      </c>
      <c r="W20" s="231" t="str">
        <f t="shared" ref="W20:W31" si="2">IF(R20="","",ROUNDDOWN(R20/$F$10,2))</f>
        <v/>
      </c>
      <c r="X20" s="232"/>
      <c r="Y20" s="232"/>
      <c r="Z20" s="232"/>
      <c r="AA20" s="49" t="s">
        <v>35</v>
      </c>
      <c r="AB20" s="230">
        <f t="shared" ref="AB20:AB31" si="3">IF($AB$14="","",(ROUNDDOWN($M20*AH$17,0)))</f>
        <v>0</v>
      </c>
      <c r="AC20" s="230"/>
      <c r="AD20" s="230"/>
      <c r="AE20" s="230"/>
      <c r="AF20" s="48" t="s">
        <v>35</v>
      </c>
      <c r="AG20" s="231">
        <f t="shared" ref="AG20:AG31" si="4">IF(AB20="","",ROUNDDOWN(AB20/$F$10,2))</f>
        <v>0</v>
      </c>
      <c r="AH20" s="232"/>
      <c r="AI20" s="232"/>
      <c r="AJ20" s="232"/>
      <c r="AK20" s="49" t="s">
        <v>35</v>
      </c>
      <c r="AL20" s="230" t="str">
        <f t="shared" ref="AL20:AL31" si="5">IF($AL$14="","",(ROUNDDOWN($M20*$AR$17,0)))</f>
        <v/>
      </c>
      <c r="AM20" s="230"/>
      <c r="AN20" s="230"/>
      <c r="AO20" s="230"/>
      <c r="AP20" s="48" t="s">
        <v>35</v>
      </c>
      <c r="AQ20" s="231" t="str">
        <f t="shared" ref="AQ20:AQ31" si="6">IF(AL20="","",ROUNDDOWN(AL20/$F$10,2))</f>
        <v/>
      </c>
      <c r="AR20" s="232"/>
      <c r="AS20" s="232"/>
      <c r="AT20" s="232"/>
      <c r="AU20" s="49" t="s">
        <v>35</v>
      </c>
      <c r="AY20" s="113"/>
    </row>
    <row r="21" spans="1:51" ht="15" customHeight="1" thickTop="1">
      <c r="A21" s="51" t="s">
        <v>38</v>
      </c>
      <c r="B21" s="51"/>
      <c r="C21" s="246"/>
      <c r="D21" s="247"/>
      <c r="E21" s="247"/>
      <c r="F21" s="248"/>
      <c r="G21" s="52"/>
      <c r="H21" s="224" t="s">
        <v>39</v>
      </c>
      <c r="I21" s="225"/>
      <c r="J21" s="225"/>
      <c r="K21" s="225"/>
      <c r="L21" s="226"/>
      <c r="M21" s="227"/>
      <c r="N21" s="228"/>
      <c r="O21" s="228"/>
      <c r="P21" s="228"/>
      <c r="Q21" s="229"/>
      <c r="R21" s="230" t="str">
        <f t="shared" si="1"/>
        <v/>
      </c>
      <c r="S21" s="230"/>
      <c r="T21" s="230"/>
      <c r="U21" s="230"/>
      <c r="V21" s="48" t="s">
        <v>35</v>
      </c>
      <c r="W21" s="231" t="str">
        <f t="shared" si="2"/>
        <v/>
      </c>
      <c r="X21" s="232"/>
      <c r="Y21" s="232"/>
      <c r="Z21" s="232"/>
      <c r="AA21" s="49" t="s">
        <v>35</v>
      </c>
      <c r="AB21" s="230">
        <f t="shared" si="3"/>
        <v>0</v>
      </c>
      <c r="AC21" s="230"/>
      <c r="AD21" s="230"/>
      <c r="AE21" s="230"/>
      <c r="AF21" s="48" t="s">
        <v>35</v>
      </c>
      <c r="AG21" s="231">
        <f t="shared" si="4"/>
        <v>0</v>
      </c>
      <c r="AH21" s="232"/>
      <c r="AI21" s="232"/>
      <c r="AJ21" s="232"/>
      <c r="AK21" s="49" t="s">
        <v>35</v>
      </c>
      <c r="AL21" s="230" t="str">
        <f t="shared" si="5"/>
        <v/>
      </c>
      <c r="AM21" s="230"/>
      <c r="AN21" s="230"/>
      <c r="AO21" s="230"/>
      <c r="AP21" s="48" t="s">
        <v>35</v>
      </c>
      <c r="AQ21" s="231" t="str">
        <f t="shared" si="6"/>
        <v/>
      </c>
      <c r="AR21" s="232"/>
      <c r="AS21" s="232"/>
      <c r="AT21" s="232"/>
      <c r="AU21" s="49" t="s">
        <v>35</v>
      </c>
    </row>
    <row r="22" spans="1:51" ht="15" customHeight="1" thickBot="1">
      <c r="C22" s="249"/>
      <c r="D22" s="250"/>
      <c r="E22" s="250"/>
      <c r="F22" s="251"/>
      <c r="G22" s="52"/>
      <c r="H22" s="224" t="s">
        <v>40</v>
      </c>
      <c r="I22" s="225"/>
      <c r="J22" s="225"/>
      <c r="K22" s="225"/>
      <c r="L22" s="226"/>
      <c r="M22" s="227"/>
      <c r="N22" s="228"/>
      <c r="O22" s="228"/>
      <c r="P22" s="228"/>
      <c r="Q22" s="229"/>
      <c r="R22" s="230" t="str">
        <f t="shared" si="1"/>
        <v/>
      </c>
      <c r="S22" s="230"/>
      <c r="T22" s="230"/>
      <c r="U22" s="230"/>
      <c r="V22" s="48" t="s">
        <v>35</v>
      </c>
      <c r="W22" s="231" t="str">
        <f t="shared" si="2"/>
        <v/>
      </c>
      <c r="X22" s="232"/>
      <c r="Y22" s="232"/>
      <c r="Z22" s="232"/>
      <c r="AA22" s="49" t="s">
        <v>35</v>
      </c>
      <c r="AB22" s="230">
        <f t="shared" si="3"/>
        <v>0</v>
      </c>
      <c r="AC22" s="230"/>
      <c r="AD22" s="230"/>
      <c r="AE22" s="230"/>
      <c r="AF22" s="48" t="s">
        <v>35</v>
      </c>
      <c r="AG22" s="231">
        <f>IF(AB22="","",ROUNDDOWN(AB22/$F$10,2))</f>
        <v>0</v>
      </c>
      <c r="AH22" s="232"/>
      <c r="AI22" s="232"/>
      <c r="AJ22" s="232"/>
      <c r="AK22" s="49" t="s">
        <v>35</v>
      </c>
      <c r="AL22" s="230" t="str">
        <f t="shared" si="5"/>
        <v/>
      </c>
      <c r="AM22" s="230"/>
      <c r="AN22" s="230"/>
      <c r="AO22" s="230"/>
      <c r="AP22" s="48" t="s">
        <v>35</v>
      </c>
      <c r="AQ22" s="231" t="str">
        <f t="shared" si="6"/>
        <v/>
      </c>
      <c r="AR22" s="232"/>
      <c r="AS22" s="232"/>
      <c r="AT22" s="232"/>
      <c r="AU22" s="49" t="s">
        <v>35</v>
      </c>
    </row>
    <row r="23" spans="1:51" ht="15" customHeight="1" thickTop="1">
      <c r="A23" s="237"/>
      <c r="B23" s="237"/>
      <c r="C23" s="238" t="s">
        <v>41</v>
      </c>
      <c r="D23" s="238"/>
      <c r="E23" s="238"/>
      <c r="F23" s="238"/>
      <c r="G23" s="52"/>
      <c r="H23" s="240" t="s">
        <v>42</v>
      </c>
      <c r="I23" s="241"/>
      <c r="J23" s="241"/>
      <c r="K23" s="241"/>
      <c r="L23" s="242"/>
      <c r="M23" s="243"/>
      <c r="N23" s="244"/>
      <c r="O23" s="244"/>
      <c r="P23" s="244"/>
      <c r="Q23" s="245"/>
      <c r="R23" s="230" t="str">
        <f t="shared" si="1"/>
        <v/>
      </c>
      <c r="S23" s="230"/>
      <c r="T23" s="230"/>
      <c r="U23" s="230"/>
      <c r="V23" s="48" t="s">
        <v>35</v>
      </c>
      <c r="W23" s="231" t="str">
        <f t="shared" si="2"/>
        <v/>
      </c>
      <c r="X23" s="232"/>
      <c r="Y23" s="232"/>
      <c r="Z23" s="232"/>
      <c r="AA23" s="49" t="s">
        <v>35</v>
      </c>
      <c r="AB23" s="230">
        <f t="shared" si="3"/>
        <v>0</v>
      </c>
      <c r="AC23" s="230"/>
      <c r="AD23" s="230"/>
      <c r="AE23" s="230"/>
      <c r="AF23" s="48" t="s">
        <v>35</v>
      </c>
      <c r="AG23" s="231">
        <f t="shared" si="4"/>
        <v>0</v>
      </c>
      <c r="AH23" s="232"/>
      <c r="AI23" s="232"/>
      <c r="AJ23" s="232"/>
      <c r="AK23" s="49" t="s">
        <v>35</v>
      </c>
      <c r="AL23" s="230" t="str">
        <f t="shared" si="5"/>
        <v/>
      </c>
      <c r="AM23" s="230"/>
      <c r="AN23" s="230"/>
      <c r="AO23" s="230"/>
      <c r="AP23" s="48" t="s">
        <v>35</v>
      </c>
      <c r="AQ23" s="231" t="str">
        <f t="shared" si="6"/>
        <v/>
      </c>
      <c r="AR23" s="232"/>
      <c r="AS23" s="232"/>
      <c r="AT23" s="232"/>
      <c r="AU23" s="49" t="s">
        <v>35</v>
      </c>
    </row>
    <row r="24" spans="1:51" ht="15" customHeight="1">
      <c r="A24" s="53"/>
      <c r="C24" s="239"/>
      <c r="D24" s="239"/>
      <c r="E24" s="239"/>
      <c r="F24" s="239"/>
      <c r="G24" s="54"/>
      <c r="H24" s="240" t="s">
        <v>43</v>
      </c>
      <c r="I24" s="241"/>
      <c r="J24" s="241"/>
      <c r="K24" s="241"/>
      <c r="L24" s="242"/>
      <c r="M24" s="256"/>
      <c r="N24" s="256"/>
      <c r="O24" s="256"/>
      <c r="P24" s="256"/>
      <c r="Q24" s="256"/>
      <c r="R24" s="230" t="str">
        <f t="shared" si="1"/>
        <v/>
      </c>
      <c r="S24" s="230"/>
      <c r="T24" s="230"/>
      <c r="U24" s="230"/>
      <c r="V24" s="48" t="s">
        <v>35</v>
      </c>
      <c r="W24" s="231" t="str">
        <f t="shared" si="2"/>
        <v/>
      </c>
      <c r="X24" s="232"/>
      <c r="Y24" s="232"/>
      <c r="Z24" s="232"/>
      <c r="AA24" s="49" t="s">
        <v>35</v>
      </c>
      <c r="AB24" s="230">
        <f t="shared" si="3"/>
        <v>0</v>
      </c>
      <c r="AC24" s="230"/>
      <c r="AD24" s="230"/>
      <c r="AE24" s="230"/>
      <c r="AF24" s="48" t="s">
        <v>35</v>
      </c>
      <c r="AG24" s="231">
        <f t="shared" si="4"/>
        <v>0</v>
      </c>
      <c r="AH24" s="232"/>
      <c r="AI24" s="232"/>
      <c r="AJ24" s="232"/>
      <c r="AK24" s="49" t="s">
        <v>35</v>
      </c>
      <c r="AL24" s="230" t="str">
        <f t="shared" si="5"/>
        <v/>
      </c>
      <c r="AM24" s="230"/>
      <c r="AN24" s="230"/>
      <c r="AO24" s="230"/>
      <c r="AP24" s="48" t="s">
        <v>35</v>
      </c>
      <c r="AQ24" s="231" t="str">
        <f t="shared" si="6"/>
        <v/>
      </c>
      <c r="AR24" s="232"/>
      <c r="AS24" s="232"/>
      <c r="AT24" s="232"/>
      <c r="AU24" s="49" t="s">
        <v>35</v>
      </c>
    </row>
    <row r="25" spans="1:51" ht="15" customHeight="1">
      <c r="A25" s="51"/>
      <c r="B25" s="51"/>
      <c r="C25" s="252"/>
      <c r="D25" s="252"/>
      <c r="E25" s="252"/>
      <c r="F25" s="252"/>
      <c r="G25" s="55"/>
      <c r="H25" s="240" t="s">
        <v>68</v>
      </c>
      <c r="I25" s="241"/>
      <c r="J25" s="241"/>
      <c r="K25" s="241"/>
      <c r="L25" s="242"/>
      <c r="M25" s="253"/>
      <c r="N25" s="254"/>
      <c r="O25" s="254"/>
      <c r="P25" s="254"/>
      <c r="Q25" s="255"/>
      <c r="R25" s="230" t="str">
        <f t="shared" si="1"/>
        <v/>
      </c>
      <c r="S25" s="230"/>
      <c r="T25" s="230"/>
      <c r="U25" s="230"/>
      <c r="V25" s="48" t="s">
        <v>35</v>
      </c>
      <c r="W25" s="231" t="str">
        <f t="shared" si="2"/>
        <v/>
      </c>
      <c r="X25" s="232"/>
      <c r="Y25" s="232"/>
      <c r="Z25" s="232"/>
      <c r="AA25" s="49" t="s">
        <v>35</v>
      </c>
      <c r="AB25" s="230">
        <f t="shared" si="3"/>
        <v>0</v>
      </c>
      <c r="AC25" s="230"/>
      <c r="AD25" s="230"/>
      <c r="AE25" s="230"/>
      <c r="AF25" s="48" t="s">
        <v>35</v>
      </c>
      <c r="AG25" s="231">
        <f t="shared" si="4"/>
        <v>0</v>
      </c>
      <c r="AH25" s="232"/>
      <c r="AI25" s="232"/>
      <c r="AJ25" s="232"/>
      <c r="AK25" s="49" t="s">
        <v>35</v>
      </c>
      <c r="AL25" s="230" t="str">
        <f t="shared" si="5"/>
        <v/>
      </c>
      <c r="AM25" s="230"/>
      <c r="AN25" s="230"/>
      <c r="AO25" s="230"/>
      <c r="AP25" s="48" t="s">
        <v>35</v>
      </c>
      <c r="AQ25" s="231" t="str">
        <f t="shared" si="6"/>
        <v/>
      </c>
      <c r="AR25" s="232"/>
      <c r="AS25" s="232"/>
      <c r="AT25" s="232"/>
      <c r="AU25" s="49" t="s">
        <v>35</v>
      </c>
    </row>
    <row r="26" spans="1:51" ht="15" customHeight="1">
      <c r="B26" s="116" t="s">
        <v>73</v>
      </c>
      <c r="C26" s="116"/>
      <c r="D26" s="116"/>
      <c r="E26" s="116"/>
      <c r="F26" s="116"/>
      <c r="G26" s="55"/>
      <c r="H26" s="240" t="s">
        <v>69</v>
      </c>
      <c r="I26" s="241"/>
      <c r="J26" s="241"/>
      <c r="K26" s="241"/>
      <c r="L26" s="242"/>
      <c r="M26" s="243"/>
      <c r="N26" s="244"/>
      <c r="O26" s="244"/>
      <c r="P26" s="244"/>
      <c r="Q26" s="245"/>
      <c r="R26" s="230" t="str">
        <f t="shared" si="1"/>
        <v/>
      </c>
      <c r="S26" s="230"/>
      <c r="T26" s="230"/>
      <c r="U26" s="230"/>
      <c r="V26" s="48" t="s">
        <v>35</v>
      </c>
      <c r="W26" s="231" t="str">
        <f t="shared" si="2"/>
        <v/>
      </c>
      <c r="X26" s="232"/>
      <c r="Y26" s="232"/>
      <c r="Z26" s="232"/>
      <c r="AA26" s="49" t="s">
        <v>35</v>
      </c>
      <c r="AB26" s="230">
        <f t="shared" si="3"/>
        <v>0</v>
      </c>
      <c r="AC26" s="230"/>
      <c r="AD26" s="230"/>
      <c r="AE26" s="230"/>
      <c r="AF26" s="48" t="s">
        <v>35</v>
      </c>
      <c r="AG26" s="231">
        <f t="shared" si="4"/>
        <v>0</v>
      </c>
      <c r="AH26" s="232"/>
      <c r="AI26" s="232"/>
      <c r="AJ26" s="232"/>
      <c r="AK26" s="49" t="s">
        <v>35</v>
      </c>
      <c r="AL26" s="230" t="str">
        <f t="shared" si="5"/>
        <v/>
      </c>
      <c r="AM26" s="230"/>
      <c r="AN26" s="230"/>
      <c r="AO26" s="230"/>
      <c r="AP26" s="48" t="s">
        <v>35</v>
      </c>
      <c r="AQ26" s="231" t="str">
        <f t="shared" si="6"/>
        <v/>
      </c>
      <c r="AR26" s="232"/>
      <c r="AS26" s="232"/>
      <c r="AT26" s="232"/>
      <c r="AU26" s="49" t="s">
        <v>35</v>
      </c>
    </row>
    <row r="27" spans="1:51" ht="15" customHeight="1">
      <c r="A27" s="117" t="s">
        <v>74</v>
      </c>
      <c r="B27" s="117"/>
      <c r="C27" s="117"/>
      <c r="D27" s="117"/>
      <c r="E27" s="117"/>
      <c r="F27" s="117"/>
      <c r="G27" s="55"/>
      <c r="H27" s="240"/>
      <c r="I27" s="241"/>
      <c r="J27" s="241"/>
      <c r="K27" s="241"/>
      <c r="L27" s="242"/>
      <c r="M27" s="243"/>
      <c r="N27" s="244"/>
      <c r="O27" s="244"/>
      <c r="P27" s="244"/>
      <c r="Q27" s="245"/>
      <c r="R27" s="230" t="str">
        <f t="shared" si="1"/>
        <v/>
      </c>
      <c r="S27" s="230"/>
      <c r="T27" s="230"/>
      <c r="U27" s="230"/>
      <c r="V27" s="48" t="s">
        <v>35</v>
      </c>
      <c r="W27" s="231" t="str">
        <f t="shared" si="2"/>
        <v/>
      </c>
      <c r="X27" s="232"/>
      <c r="Y27" s="232"/>
      <c r="Z27" s="232"/>
      <c r="AA27" s="49" t="s">
        <v>35</v>
      </c>
      <c r="AB27" s="230">
        <f t="shared" si="3"/>
        <v>0</v>
      </c>
      <c r="AC27" s="230"/>
      <c r="AD27" s="230"/>
      <c r="AE27" s="230"/>
      <c r="AF27" s="48" t="s">
        <v>35</v>
      </c>
      <c r="AG27" s="231">
        <f t="shared" si="4"/>
        <v>0</v>
      </c>
      <c r="AH27" s="232"/>
      <c r="AI27" s="232"/>
      <c r="AJ27" s="232"/>
      <c r="AK27" s="49" t="s">
        <v>35</v>
      </c>
      <c r="AL27" s="230" t="str">
        <f t="shared" si="5"/>
        <v/>
      </c>
      <c r="AM27" s="230"/>
      <c r="AN27" s="230"/>
      <c r="AO27" s="230"/>
      <c r="AP27" s="48" t="s">
        <v>35</v>
      </c>
      <c r="AQ27" s="231" t="str">
        <f t="shared" si="6"/>
        <v/>
      </c>
      <c r="AR27" s="232"/>
      <c r="AS27" s="232"/>
      <c r="AT27" s="232"/>
      <c r="AU27" s="49" t="s">
        <v>35</v>
      </c>
    </row>
    <row r="28" spans="1:51" ht="15" customHeight="1">
      <c r="A28" s="117"/>
      <c r="B28" s="117"/>
      <c r="C28" s="117"/>
      <c r="D28" s="117"/>
      <c r="E28" s="117"/>
      <c r="F28" s="117"/>
      <c r="G28" s="56"/>
      <c r="H28" s="240"/>
      <c r="I28" s="241"/>
      <c r="J28" s="241"/>
      <c r="K28" s="241"/>
      <c r="L28" s="242"/>
      <c r="M28" s="243"/>
      <c r="N28" s="244"/>
      <c r="O28" s="244"/>
      <c r="P28" s="244"/>
      <c r="Q28" s="245"/>
      <c r="R28" s="230" t="str">
        <f t="shared" si="1"/>
        <v/>
      </c>
      <c r="S28" s="230"/>
      <c r="T28" s="230"/>
      <c r="U28" s="230"/>
      <c r="V28" s="48" t="s">
        <v>35</v>
      </c>
      <c r="W28" s="231" t="str">
        <f t="shared" si="2"/>
        <v/>
      </c>
      <c r="X28" s="232"/>
      <c r="Y28" s="232"/>
      <c r="Z28" s="232"/>
      <c r="AA28" s="49" t="s">
        <v>35</v>
      </c>
      <c r="AB28" s="230">
        <f t="shared" si="3"/>
        <v>0</v>
      </c>
      <c r="AC28" s="230"/>
      <c r="AD28" s="230"/>
      <c r="AE28" s="230"/>
      <c r="AF28" s="48" t="s">
        <v>35</v>
      </c>
      <c r="AG28" s="231">
        <f t="shared" si="4"/>
        <v>0</v>
      </c>
      <c r="AH28" s="232"/>
      <c r="AI28" s="232"/>
      <c r="AJ28" s="232"/>
      <c r="AK28" s="49" t="s">
        <v>35</v>
      </c>
      <c r="AL28" s="230" t="str">
        <f t="shared" si="5"/>
        <v/>
      </c>
      <c r="AM28" s="230"/>
      <c r="AN28" s="230"/>
      <c r="AO28" s="230"/>
      <c r="AP28" s="48" t="s">
        <v>35</v>
      </c>
      <c r="AQ28" s="231" t="str">
        <f t="shared" si="6"/>
        <v/>
      </c>
      <c r="AR28" s="232"/>
      <c r="AS28" s="232"/>
      <c r="AT28" s="232"/>
      <c r="AU28" s="49" t="s">
        <v>35</v>
      </c>
    </row>
    <row r="29" spans="1:51" ht="15" customHeight="1">
      <c r="A29" s="117"/>
      <c r="B29" s="117"/>
      <c r="C29" s="117"/>
      <c r="D29" s="117"/>
      <c r="E29" s="117"/>
      <c r="F29" s="117"/>
      <c r="G29" s="57"/>
      <c r="H29" s="240"/>
      <c r="I29" s="241"/>
      <c r="J29" s="241"/>
      <c r="K29" s="241"/>
      <c r="L29" s="242"/>
      <c r="M29" s="243"/>
      <c r="N29" s="244"/>
      <c r="O29" s="244"/>
      <c r="P29" s="244"/>
      <c r="Q29" s="245"/>
      <c r="R29" s="230" t="str">
        <f t="shared" si="1"/>
        <v/>
      </c>
      <c r="S29" s="230"/>
      <c r="T29" s="230"/>
      <c r="U29" s="230"/>
      <c r="V29" s="48" t="s">
        <v>35</v>
      </c>
      <c r="W29" s="231" t="str">
        <f t="shared" si="2"/>
        <v/>
      </c>
      <c r="X29" s="232"/>
      <c r="Y29" s="232"/>
      <c r="Z29" s="232"/>
      <c r="AA29" s="49" t="s">
        <v>35</v>
      </c>
      <c r="AB29" s="230">
        <f t="shared" si="3"/>
        <v>0</v>
      </c>
      <c r="AC29" s="230"/>
      <c r="AD29" s="230"/>
      <c r="AE29" s="230"/>
      <c r="AF29" s="48" t="s">
        <v>35</v>
      </c>
      <c r="AG29" s="231">
        <f t="shared" si="4"/>
        <v>0</v>
      </c>
      <c r="AH29" s="232"/>
      <c r="AI29" s="232"/>
      <c r="AJ29" s="232"/>
      <c r="AK29" s="49" t="s">
        <v>35</v>
      </c>
      <c r="AL29" s="230" t="str">
        <f t="shared" si="5"/>
        <v/>
      </c>
      <c r="AM29" s="230"/>
      <c r="AN29" s="230"/>
      <c r="AO29" s="230"/>
      <c r="AP29" s="48" t="s">
        <v>35</v>
      </c>
      <c r="AQ29" s="231" t="str">
        <f t="shared" si="6"/>
        <v/>
      </c>
      <c r="AR29" s="232"/>
      <c r="AS29" s="232"/>
      <c r="AT29" s="232"/>
      <c r="AU29" s="49" t="s">
        <v>35</v>
      </c>
    </row>
    <row r="30" spans="1:51" ht="15" customHeight="1">
      <c r="A30" s="117"/>
      <c r="B30" s="117"/>
      <c r="C30" s="117"/>
      <c r="D30" s="117"/>
      <c r="E30" s="117"/>
      <c r="F30" s="117"/>
      <c r="G30" s="57"/>
      <c r="H30" s="240"/>
      <c r="I30" s="241"/>
      <c r="J30" s="241"/>
      <c r="K30" s="241"/>
      <c r="L30" s="242"/>
      <c r="M30" s="243"/>
      <c r="N30" s="244"/>
      <c r="O30" s="244"/>
      <c r="P30" s="244"/>
      <c r="Q30" s="245"/>
      <c r="R30" s="230" t="str">
        <f t="shared" si="1"/>
        <v/>
      </c>
      <c r="S30" s="230"/>
      <c r="T30" s="230"/>
      <c r="U30" s="230"/>
      <c r="V30" s="48" t="s">
        <v>35</v>
      </c>
      <c r="W30" s="231" t="str">
        <f t="shared" si="2"/>
        <v/>
      </c>
      <c r="X30" s="232"/>
      <c r="Y30" s="232"/>
      <c r="Z30" s="232"/>
      <c r="AA30" s="49" t="s">
        <v>35</v>
      </c>
      <c r="AB30" s="230">
        <f t="shared" si="3"/>
        <v>0</v>
      </c>
      <c r="AC30" s="230"/>
      <c r="AD30" s="230"/>
      <c r="AE30" s="230"/>
      <c r="AF30" s="48" t="s">
        <v>35</v>
      </c>
      <c r="AG30" s="231">
        <f t="shared" si="4"/>
        <v>0</v>
      </c>
      <c r="AH30" s="232"/>
      <c r="AI30" s="232"/>
      <c r="AJ30" s="232"/>
      <c r="AK30" s="49" t="s">
        <v>35</v>
      </c>
      <c r="AL30" s="230" t="str">
        <f t="shared" si="5"/>
        <v/>
      </c>
      <c r="AM30" s="230"/>
      <c r="AN30" s="230"/>
      <c r="AO30" s="230"/>
      <c r="AP30" s="48" t="s">
        <v>35</v>
      </c>
      <c r="AQ30" s="231" t="str">
        <f t="shared" si="6"/>
        <v/>
      </c>
      <c r="AR30" s="232"/>
      <c r="AS30" s="232"/>
      <c r="AT30" s="232"/>
      <c r="AU30" s="49" t="s">
        <v>35</v>
      </c>
    </row>
    <row r="31" spans="1:51" ht="15" customHeight="1">
      <c r="A31" s="117"/>
      <c r="B31" s="117"/>
      <c r="C31" s="117"/>
      <c r="D31" s="117"/>
      <c r="E31" s="117"/>
      <c r="F31" s="117"/>
      <c r="G31" s="58"/>
      <c r="H31" s="240"/>
      <c r="I31" s="241"/>
      <c r="J31" s="241"/>
      <c r="K31" s="241"/>
      <c r="L31" s="242"/>
      <c r="M31" s="243"/>
      <c r="N31" s="244"/>
      <c r="O31" s="244"/>
      <c r="P31" s="244"/>
      <c r="Q31" s="245"/>
      <c r="R31" s="230" t="str">
        <f t="shared" si="1"/>
        <v/>
      </c>
      <c r="S31" s="230"/>
      <c r="T31" s="230"/>
      <c r="U31" s="230"/>
      <c r="V31" s="48" t="s">
        <v>35</v>
      </c>
      <c r="W31" s="231" t="str">
        <f t="shared" si="2"/>
        <v/>
      </c>
      <c r="X31" s="232"/>
      <c r="Y31" s="232"/>
      <c r="Z31" s="232"/>
      <c r="AA31" s="49" t="s">
        <v>35</v>
      </c>
      <c r="AB31" s="230">
        <f t="shared" si="3"/>
        <v>0</v>
      </c>
      <c r="AC31" s="230"/>
      <c r="AD31" s="230"/>
      <c r="AE31" s="230"/>
      <c r="AF31" s="48" t="s">
        <v>35</v>
      </c>
      <c r="AG31" s="231">
        <f t="shared" si="4"/>
        <v>0</v>
      </c>
      <c r="AH31" s="232"/>
      <c r="AI31" s="232"/>
      <c r="AJ31" s="232"/>
      <c r="AK31" s="49" t="s">
        <v>35</v>
      </c>
      <c r="AL31" s="230" t="str">
        <f t="shared" si="5"/>
        <v/>
      </c>
      <c r="AM31" s="230"/>
      <c r="AN31" s="230"/>
      <c r="AO31" s="230"/>
      <c r="AP31" s="48" t="s">
        <v>35</v>
      </c>
      <c r="AQ31" s="231" t="str">
        <f t="shared" si="6"/>
        <v/>
      </c>
      <c r="AR31" s="232"/>
      <c r="AS31" s="232"/>
      <c r="AT31" s="232"/>
      <c r="AU31" s="49" t="s">
        <v>35</v>
      </c>
    </row>
    <row r="32" spans="1:51" ht="15" customHeight="1" thickBot="1">
      <c r="C32" s="58"/>
      <c r="D32" s="58"/>
      <c r="E32" s="58"/>
      <c r="F32" s="58"/>
      <c r="G32" s="58"/>
      <c r="H32" s="257" t="s">
        <v>44</v>
      </c>
      <c r="I32" s="258"/>
      <c r="J32" s="258"/>
      <c r="K32" s="258"/>
      <c r="L32" s="258"/>
      <c r="M32" s="258"/>
      <c r="N32" s="258"/>
      <c r="O32" s="258"/>
      <c r="P32" s="258"/>
      <c r="Q32" s="259"/>
      <c r="R32" s="59"/>
      <c r="S32" s="59"/>
      <c r="T32" s="59"/>
      <c r="U32" s="59"/>
      <c r="V32" s="59"/>
      <c r="W32" s="260">
        <f>ROUNDDOWN(SUM(W19:Z31),0)</f>
        <v>0</v>
      </c>
      <c r="X32" s="260"/>
      <c r="Y32" s="260"/>
      <c r="Z32" s="260"/>
      <c r="AA32" s="60" t="s">
        <v>35</v>
      </c>
      <c r="AB32" s="61"/>
      <c r="AC32" s="61"/>
      <c r="AD32" s="61"/>
      <c r="AE32" s="61"/>
      <c r="AF32" s="61"/>
      <c r="AG32" s="260">
        <f>ROUNDDOWN(SUM(AG19:AJ31),0)</f>
        <v>0</v>
      </c>
      <c r="AH32" s="260"/>
      <c r="AI32" s="260"/>
      <c r="AJ32" s="260"/>
      <c r="AK32" s="62" t="s">
        <v>35</v>
      </c>
      <c r="AL32" s="59"/>
      <c r="AM32" s="59"/>
      <c r="AN32" s="59"/>
      <c r="AO32" s="59"/>
      <c r="AP32" s="59"/>
      <c r="AQ32" s="260">
        <f>ROUNDDOWN(SUM(AQ19:AT31),0)</f>
        <v>0</v>
      </c>
      <c r="AR32" s="260"/>
      <c r="AS32" s="260"/>
      <c r="AT32" s="260"/>
      <c r="AU32" s="62" t="s">
        <v>35</v>
      </c>
    </row>
    <row r="33" spans="1:49" ht="15.75" customHeight="1">
      <c r="H33" s="63"/>
      <c r="I33" s="63"/>
      <c r="J33" s="63"/>
      <c r="K33" s="63"/>
      <c r="L33" s="63"/>
      <c r="M33" s="63"/>
      <c r="N33" s="63"/>
      <c r="O33" s="63"/>
      <c r="P33" s="63"/>
      <c r="Q33" s="63"/>
      <c r="R33" s="63"/>
      <c r="S33" s="63"/>
      <c r="T33" s="63"/>
      <c r="U33" s="63"/>
      <c r="V33" s="63"/>
      <c r="W33" s="63" t="s">
        <v>45</v>
      </c>
      <c r="X33" s="63"/>
      <c r="Y33" s="63"/>
      <c r="Z33" s="63"/>
      <c r="AA33" s="63"/>
      <c r="AB33" s="63"/>
      <c r="AC33" s="63"/>
      <c r="AD33" s="63"/>
      <c r="AE33" s="63"/>
      <c r="AG33" s="63" t="s">
        <v>45</v>
      </c>
      <c r="AI33" s="2"/>
      <c r="AQ33" s="63" t="s">
        <v>45</v>
      </c>
    </row>
    <row r="34" spans="1:49" ht="15.75" customHeight="1">
      <c r="H34" s="63"/>
      <c r="I34" s="63"/>
      <c r="J34" s="63"/>
      <c r="K34" s="63"/>
      <c r="L34" s="63"/>
      <c r="M34" s="63"/>
      <c r="N34" s="63"/>
      <c r="O34" s="63"/>
      <c r="P34" s="63"/>
      <c r="Q34" s="63"/>
      <c r="R34" s="63"/>
      <c r="S34" s="63"/>
      <c r="T34" s="63"/>
      <c r="U34" s="63"/>
      <c r="V34" s="63"/>
      <c r="W34" s="63"/>
      <c r="X34" s="63"/>
      <c r="Y34" s="63"/>
      <c r="Z34" s="63"/>
      <c r="AA34" s="63"/>
      <c r="AB34" s="63"/>
      <c r="AC34" s="63"/>
      <c r="AD34" s="63"/>
      <c r="AE34" s="63"/>
      <c r="AG34" s="63"/>
      <c r="AI34" s="2"/>
      <c r="AQ34" s="63"/>
    </row>
    <row r="35" spans="1:49" ht="15.75" customHeight="1">
      <c r="A35" s="64"/>
      <c r="B35" s="64"/>
      <c r="C35" s="64"/>
      <c r="D35" s="64"/>
      <c r="E35" s="64"/>
      <c r="F35" s="65" t="s">
        <v>70</v>
      </c>
      <c r="G35" s="64"/>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4"/>
      <c r="AG35" s="66"/>
      <c r="AH35" s="64"/>
      <c r="AI35" s="64"/>
      <c r="AJ35" s="64"/>
      <c r="AK35" s="64"/>
      <c r="AL35" s="64"/>
      <c r="AM35" s="64"/>
      <c r="AN35" s="64"/>
      <c r="AO35" s="64"/>
      <c r="AP35" s="64"/>
      <c r="AQ35" s="66"/>
      <c r="AR35" s="64"/>
      <c r="AS35" s="64"/>
      <c r="AT35" s="64"/>
      <c r="AU35" s="64"/>
      <c r="AV35" s="64"/>
    </row>
    <row r="36" spans="1:49" s="75" customFormat="1" ht="21" customHeight="1">
      <c r="A36" s="64"/>
      <c r="B36" s="67"/>
      <c r="C36" s="268"/>
      <c r="D36" s="268"/>
      <c r="E36" s="68"/>
      <c r="F36" s="69"/>
      <c r="G36" s="70"/>
      <c r="H36" s="71" t="s">
        <v>46</v>
      </c>
      <c r="I36" s="72"/>
      <c r="J36" s="72"/>
      <c r="K36" s="72"/>
      <c r="L36" s="72"/>
      <c r="M36" s="72"/>
      <c r="N36" s="72"/>
      <c r="O36" s="72"/>
      <c r="P36" s="72"/>
      <c r="Q36" s="72"/>
      <c r="R36" s="72"/>
      <c r="S36" s="72"/>
      <c r="T36" s="72"/>
      <c r="U36" s="72"/>
      <c r="V36" s="72"/>
      <c r="W36" s="72"/>
      <c r="X36" s="72"/>
      <c r="Y36" s="72"/>
      <c r="Z36" s="72"/>
      <c r="AA36" s="71" t="s">
        <v>47</v>
      </c>
      <c r="AB36" s="72"/>
      <c r="AC36" s="72"/>
      <c r="AD36" s="72"/>
      <c r="AE36" s="72"/>
      <c r="AF36" s="72"/>
      <c r="AG36" s="72"/>
      <c r="AH36" s="72"/>
      <c r="AI36" s="73"/>
      <c r="AJ36" s="72"/>
      <c r="AK36" s="72"/>
      <c r="AL36" s="72"/>
      <c r="AM36" s="72"/>
      <c r="AN36" s="72"/>
      <c r="AO36" s="72"/>
      <c r="AP36" s="72"/>
      <c r="AQ36" s="72"/>
      <c r="AR36" s="72"/>
      <c r="AS36" s="72"/>
      <c r="AT36" s="72"/>
      <c r="AU36" s="72"/>
      <c r="AV36" s="72"/>
      <c r="AW36" s="74"/>
    </row>
    <row r="37" spans="1:49" s="75" customFormat="1" ht="21" customHeight="1">
      <c r="A37" s="70"/>
      <c r="B37" s="69"/>
      <c r="C37" s="261"/>
      <c r="D37" s="261"/>
      <c r="E37" s="76"/>
      <c r="F37" s="72"/>
      <c r="G37" s="72"/>
      <c r="H37" s="69" t="s">
        <v>48</v>
      </c>
      <c r="I37" s="269" t="str">
        <f>IF(+C18="","",C18)</f>
        <v/>
      </c>
      <c r="J37" s="269"/>
      <c r="K37" s="269"/>
      <c r="L37" s="269"/>
      <c r="M37" s="269"/>
      <c r="N37" s="74" t="s">
        <v>49</v>
      </c>
      <c r="O37" s="77"/>
      <c r="P37" s="270" t="s">
        <v>50</v>
      </c>
      <c r="Q37" s="270"/>
      <c r="R37" s="270"/>
      <c r="S37" s="270"/>
      <c r="T37" s="270"/>
      <c r="U37" s="270"/>
      <c r="V37" s="270"/>
      <c r="W37" s="270"/>
      <c r="X37" s="270"/>
      <c r="Y37" s="270"/>
      <c r="Z37" s="74" t="s">
        <v>48</v>
      </c>
      <c r="AA37" s="271" t="str">
        <f>IF($I$37="","",ROUND(I37/22,-1))</f>
        <v/>
      </c>
      <c r="AB37" s="271"/>
      <c r="AC37" s="271"/>
      <c r="AD37" s="271"/>
      <c r="AE37" s="271"/>
      <c r="AF37" s="271"/>
      <c r="AG37" s="77" t="s">
        <v>49</v>
      </c>
      <c r="AH37" s="77"/>
      <c r="AI37" s="78" t="s">
        <v>51</v>
      </c>
      <c r="AJ37" s="74"/>
      <c r="AK37" s="74"/>
      <c r="AL37" s="74"/>
      <c r="AM37" s="74"/>
      <c r="AN37" s="74"/>
      <c r="AO37" s="74"/>
      <c r="AP37" s="74"/>
      <c r="AQ37" s="74"/>
      <c r="AR37" s="69"/>
      <c r="AS37" s="69"/>
      <c r="AT37" s="69"/>
      <c r="AU37" s="69"/>
      <c r="AV37" s="69"/>
      <c r="AW37" s="69"/>
    </row>
    <row r="38" spans="1:49" s="84" customFormat="1" ht="21" customHeight="1" thickBot="1">
      <c r="A38" s="70"/>
      <c r="B38" s="69"/>
      <c r="C38" s="272"/>
      <c r="D38" s="272"/>
      <c r="E38" s="79"/>
      <c r="F38" s="69"/>
      <c r="G38" s="69"/>
      <c r="H38" s="71" t="s">
        <v>52</v>
      </c>
      <c r="I38" s="72"/>
      <c r="J38" s="72"/>
      <c r="K38" s="72"/>
      <c r="L38" s="72"/>
      <c r="M38" s="72"/>
      <c r="N38" s="72"/>
      <c r="O38" s="72"/>
      <c r="P38" s="72"/>
      <c r="Q38" s="71" t="s">
        <v>53</v>
      </c>
      <c r="R38" s="72"/>
      <c r="S38" s="72"/>
      <c r="T38" s="72"/>
      <c r="U38" s="72"/>
      <c r="V38" s="72"/>
      <c r="W38" s="72"/>
      <c r="X38" s="273" t="s">
        <v>54</v>
      </c>
      <c r="Y38" s="273"/>
      <c r="Z38" s="273"/>
      <c r="AA38" s="273"/>
      <c r="AB38" s="273"/>
      <c r="AC38" s="273"/>
      <c r="AD38" s="273"/>
      <c r="AE38" s="273"/>
      <c r="AF38" s="72"/>
      <c r="AG38" s="72"/>
      <c r="AH38" s="80"/>
      <c r="AI38" s="81"/>
      <c r="AJ38" s="81"/>
      <c r="AK38" s="81"/>
      <c r="AL38" s="81"/>
      <c r="AM38" s="81"/>
      <c r="AN38" s="81"/>
      <c r="AO38" s="81"/>
      <c r="AP38" s="81"/>
      <c r="AQ38" s="81"/>
      <c r="AR38" s="81"/>
      <c r="AS38" s="81"/>
      <c r="AT38" s="82"/>
      <c r="AU38" s="82"/>
      <c r="AV38" s="83"/>
      <c r="AW38" s="72"/>
    </row>
    <row r="39" spans="1:49" s="75" customFormat="1" ht="21" customHeight="1" thickBot="1">
      <c r="A39" s="85"/>
      <c r="B39" s="74"/>
      <c r="C39" s="261"/>
      <c r="D39" s="261"/>
      <c r="E39" s="76"/>
      <c r="F39" s="72"/>
      <c r="G39" s="72"/>
      <c r="H39" s="74" t="s">
        <v>55</v>
      </c>
      <c r="I39" s="262" t="str">
        <f>+AA37</f>
        <v/>
      </c>
      <c r="J39" s="262"/>
      <c r="K39" s="262"/>
      <c r="L39" s="262"/>
      <c r="M39" s="262"/>
      <c r="N39" s="74" t="s">
        <v>56</v>
      </c>
      <c r="O39" s="263" t="s">
        <v>57</v>
      </c>
      <c r="P39" s="263"/>
      <c r="Q39" s="263">
        <v>2</v>
      </c>
      <c r="R39" s="263"/>
      <c r="S39" s="74" t="s">
        <v>58</v>
      </c>
      <c r="T39" s="74"/>
      <c r="U39" s="74"/>
      <c r="V39" s="74" t="s">
        <v>59</v>
      </c>
      <c r="W39" s="74"/>
      <c r="X39" s="264" t="str">
        <f>IF($I$37="","",ROUND(I39*2/3,0))</f>
        <v/>
      </c>
      <c r="Y39" s="265"/>
      <c r="Z39" s="265"/>
      <c r="AA39" s="265"/>
      <c r="AB39" s="265"/>
      <c r="AC39" s="265"/>
      <c r="AD39" s="266" t="s">
        <v>35</v>
      </c>
      <c r="AE39" s="267"/>
      <c r="AF39" s="86"/>
      <c r="AG39" s="69" t="s">
        <v>60</v>
      </c>
      <c r="AH39" s="87"/>
      <c r="AI39" s="87"/>
      <c r="AJ39" s="87"/>
      <c r="AK39" s="87"/>
      <c r="AL39" s="87"/>
      <c r="AM39" s="87"/>
      <c r="AN39" s="88"/>
      <c r="AO39" s="88"/>
      <c r="AP39" s="88"/>
      <c r="AQ39" s="88"/>
      <c r="AR39" s="88"/>
      <c r="AS39" s="88"/>
      <c r="AT39" s="88"/>
      <c r="AU39" s="88"/>
      <c r="AV39" s="70"/>
      <c r="AW39" s="69"/>
    </row>
    <row r="40" spans="1:49" s="84" customFormat="1" ht="21" customHeight="1">
      <c r="A40" s="89"/>
      <c r="B40" s="90"/>
      <c r="C40" s="69"/>
      <c r="D40" s="69"/>
      <c r="E40" s="69"/>
      <c r="F40" s="69"/>
      <c r="G40" s="69"/>
      <c r="H40" s="74"/>
      <c r="I40" s="91"/>
      <c r="J40" s="91"/>
      <c r="K40" s="91"/>
      <c r="L40" s="91"/>
      <c r="M40" s="91"/>
      <c r="N40" s="74"/>
      <c r="O40" s="74"/>
      <c r="P40" s="74"/>
      <c r="Q40" s="74"/>
      <c r="R40" s="74"/>
      <c r="S40" s="74"/>
      <c r="T40" s="74"/>
      <c r="U40" s="74"/>
      <c r="V40" s="74"/>
      <c r="W40" s="74"/>
      <c r="X40" s="92" t="s">
        <v>61</v>
      </c>
      <c r="Y40" s="74"/>
      <c r="Z40" s="74"/>
      <c r="AA40" s="93"/>
      <c r="AB40" s="93"/>
      <c r="AC40" s="93"/>
      <c r="AD40" s="93"/>
      <c r="AE40" s="93"/>
      <c r="AF40" s="93"/>
      <c r="AG40" s="74"/>
      <c r="AH40" s="94"/>
      <c r="AI40" s="95"/>
      <c r="AJ40" s="74"/>
      <c r="AK40" s="74"/>
      <c r="AL40" s="74"/>
      <c r="AM40" s="74"/>
      <c r="AN40" s="74"/>
      <c r="AO40" s="74"/>
      <c r="AP40" s="69"/>
      <c r="AQ40" s="69"/>
      <c r="AR40" s="69"/>
      <c r="AS40" s="69"/>
      <c r="AT40" s="69"/>
      <c r="AU40" s="69"/>
      <c r="AV40" s="69"/>
    </row>
    <row r="41" spans="1:49" s="75" customFormat="1" ht="21" customHeight="1">
      <c r="A41" s="96"/>
      <c r="B41" s="68"/>
      <c r="C41" s="69"/>
      <c r="D41" s="69"/>
      <c r="E41" s="69"/>
      <c r="F41" s="69"/>
      <c r="G41" s="69"/>
      <c r="H41" s="69"/>
      <c r="I41" s="69"/>
      <c r="J41" s="69"/>
      <c r="K41" s="69"/>
      <c r="L41" s="70"/>
      <c r="M41" s="69"/>
      <c r="N41" s="69"/>
      <c r="O41" s="69"/>
      <c r="P41" s="74"/>
      <c r="Q41" s="74"/>
      <c r="R41" s="74"/>
      <c r="S41" s="85"/>
      <c r="T41" s="85"/>
      <c r="U41" s="85"/>
      <c r="V41" s="85"/>
      <c r="W41" s="85"/>
      <c r="X41" s="284"/>
      <c r="Y41" s="284"/>
      <c r="Z41" s="284"/>
      <c r="AA41" s="284"/>
      <c r="AB41" s="284"/>
      <c r="AC41" s="284"/>
      <c r="AD41" s="74"/>
      <c r="AE41" s="95"/>
      <c r="AF41" s="69"/>
      <c r="AG41" s="70"/>
      <c r="AH41" s="69"/>
      <c r="AI41" s="69"/>
      <c r="AJ41" s="69"/>
      <c r="AK41" s="69"/>
      <c r="AL41" s="69"/>
      <c r="AM41" s="69"/>
      <c r="AN41" s="69"/>
      <c r="AO41" s="69"/>
      <c r="AP41" s="69"/>
      <c r="AQ41" s="69"/>
      <c r="AR41" s="69"/>
      <c r="AS41" s="69"/>
      <c r="AT41" s="70"/>
      <c r="AU41" s="70"/>
      <c r="AV41" s="70"/>
    </row>
    <row r="42" spans="1:49" s="75" customFormat="1" ht="15" customHeight="1">
      <c r="A42" s="89"/>
      <c r="B42" s="90"/>
      <c r="C42" s="69"/>
      <c r="D42" s="69"/>
      <c r="E42" s="69"/>
      <c r="F42" s="65" t="s">
        <v>71</v>
      </c>
      <c r="G42" s="69"/>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3"/>
      <c r="AJ42" s="72"/>
      <c r="AK42" s="72"/>
      <c r="AL42" s="72"/>
      <c r="AM42" s="72"/>
      <c r="AN42" s="72"/>
      <c r="AO42" s="72"/>
      <c r="AP42" s="72"/>
      <c r="AQ42" s="72"/>
      <c r="AR42" s="72"/>
      <c r="AS42" s="72"/>
      <c r="AT42" s="72"/>
      <c r="AU42" s="72"/>
      <c r="AV42" s="72"/>
      <c r="AW42" s="69"/>
    </row>
    <row r="43" spans="1:49" s="75" customFormat="1" ht="15" customHeight="1" thickBot="1">
      <c r="A43" s="89"/>
      <c r="B43" s="90"/>
      <c r="C43" s="69"/>
      <c r="D43" s="69"/>
      <c r="E43" s="69"/>
      <c r="F43" s="65"/>
      <c r="G43" s="69"/>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3"/>
      <c r="AJ43" s="72"/>
      <c r="AK43" s="72"/>
      <c r="AL43" s="72"/>
      <c r="AM43" s="72"/>
      <c r="AN43" s="72"/>
      <c r="AO43" s="72"/>
      <c r="AP43" s="72"/>
      <c r="AQ43" s="72"/>
      <c r="AR43" s="72"/>
      <c r="AS43" s="72"/>
      <c r="AT43" s="72"/>
      <c r="AU43" s="72"/>
      <c r="AV43" s="72"/>
      <c r="AW43" s="69"/>
    </row>
    <row r="44" spans="1:49" s="75" customFormat="1" ht="10.5" customHeight="1">
      <c r="A44" s="89"/>
      <c r="B44" s="90"/>
      <c r="C44" s="69"/>
      <c r="D44" s="69"/>
      <c r="E44" s="69"/>
      <c r="F44" s="65"/>
      <c r="G44" s="69"/>
      <c r="H44" s="72"/>
      <c r="I44" s="72"/>
      <c r="J44" s="285" t="s">
        <v>19</v>
      </c>
      <c r="K44" s="286"/>
      <c r="L44" s="286"/>
      <c r="M44" s="286"/>
      <c r="N44" s="286"/>
      <c r="O44" s="286"/>
      <c r="P44" s="286" t="s">
        <v>20</v>
      </c>
      <c r="Q44" s="289"/>
      <c r="R44" s="291">
        <v>10</v>
      </c>
      <c r="S44" s="292"/>
      <c r="T44" s="292"/>
      <c r="U44" s="292"/>
      <c r="V44" s="292"/>
      <c r="W44" s="292"/>
      <c r="X44" s="295" t="s">
        <v>21</v>
      </c>
      <c r="Y44" s="295"/>
      <c r="Z44" s="295"/>
      <c r="AA44" s="296"/>
      <c r="AB44" s="291">
        <v>8</v>
      </c>
      <c r="AC44" s="292"/>
      <c r="AD44" s="292"/>
      <c r="AE44" s="292"/>
      <c r="AF44" s="292"/>
      <c r="AG44" s="292"/>
      <c r="AH44" s="295" t="s">
        <v>21</v>
      </c>
      <c r="AI44" s="295"/>
      <c r="AJ44" s="295"/>
      <c r="AK44" s="296"/>
      <c r="AL44" s="291">
        <v>0</v>
      </c>
      <c r="AM44" s="292"/>
      <c r="AN44" s="292"/>
      <c r="AO44" s="292"/>
      <c r="AP44" s="292"/>
      <c r="AQ44" s="292"/>
      <c r="AR44" s="317" t="s">
        <v>21</v>
      </c>
      <c r="AS44" s="317"/>
      <c r="AT44" s="317"/>
      <c r="AU44" s="318"/>
      <c r="AV44" s="72"/>
      <c r="AW44" s="69"/>
    </row>
    <row r="45" spans="1:49" s="75" customFormat="1" ht="10.5" customHeight="1" thickBot="1">
      <c r="A45" s="300" t="s">
        <v>75</v>
      </c>
      <c r="B45" s="300"/>
      <c r="C45" s="300"/>
      <c r="D45" s="300"/>
      <c r="E45" s="300"/>
      <c r="F45" s="300"/>
      <c r="G45" s="300"/>
      <c r="H45" s="300"/>
      <c r="I45" s="72"/>
      <c r="J45" s="287"/>
      <c r="K45" s="288"/>
      <c r="L45" s="288"/>
      <c r="M45" s="288"/>
      <c r="N45" s="288"/>
      <c r="O45" s="288"/>
      <c r="P45" s="288"/>
      <c r="Q45" s="290"/>
      <c r="R45" s="293"/>
      <c r="S45" s="294"/>
      <c r="T45" s="294"/>
      <c r="U45" s="294"/>
      <c r="V45" s="294"/>
      <c r="W45" s="294"/>
      <c r="X45" s="297"/>
      <c r="Y45" s="297"/>
      <c r="Z45" s="297"/>
      <c r="AA45" s="298"/>
      <c r="AB45" s="293"/>
      <c r="AC45" s="294"/>
      <c r="AD45" s="294"/>
      <c r="AE45" s="294"/>
      <c r="AF45" s="294"/>
      <c r="AG45" s="294"/>
      <c r="AH45" s="297"/>
      <c r="AI45" s="297"/>
      <c r="AJ45" s="297"/>
      <c r="AK45" s="298"/>
      <c r="AL45" s="293"/>
      <c r="AM45" s="294"/>
      <c r="AN45" s="294"/>
      <c r="AO45" s="294"/>
      <c r="AP45" s="294"/>
      <c r="AQ45" s="294"/>
      <c r="AR45" s="179"/>
      <c r="AS45" s="179"/>
      <c r="AT45" s="179"/>
      <c r="AU45" s="180"/>
      <c r="AV45" s="72"/>
      <c r="AW45" s="69"/>
    </row>
    <row r="46" spans="1:49" s="75" customFormat="1" ht="10.5" customHeight="1">
      <c r="A46" s="300"/>
      <c r="B46" s="300"/>
      <c r="C46" s="300"/>
      <c r="D46" s="300"/>
      <c r="E46" s="300"/>
      <c r="F46" s="300"/>
      <c r="G46" s="300"/>
      <c r="H46" s="300"/>
      <c r="I46" s="72"/>
      <c r="J46" s="319" t="s">
        <v>62</v>
      </c>
      <c r="K46" s="319"/>
      <c r="L46" s="319"/>
      <c r="M46" s="319"/>
      <c r="N46" s="319"/>
      <c r="O46" s="319"/>
      <c r="P46" s="319"/>
      <c r="Q46" s="319"/>
      <c r="R46" s="274">
        <f>R14</f>
        <v>0</v>
      </c>
      <c r="S46" s="274"/>
      <c r="T46" s="274"/>
      <c r="U46" s="274"/>
      <c r="V46" s="274"/>
      <c r="W46" s="274"/>
      <c r="X46" s="274"/>
      <c r="Y46" s="275"/>
      <c r="Z46" s="278" t="s">
        <v>2</v>
      </c>
      <c r="AA46" s="274"/>
      <c r="AB46" s="274">
        <f>AB14</f>
        <v>23</v>
      </c>
      <c r="AC46" s="274"/>
      <c r="AD46" s="274"/>
      <c r="AE46" s="274"/>
      <c r="AF46" s="274"/>
      <c r="AG46" s="274"/>
      <c r="AH46" s="274"/>
      <c r="AI46" s="275"/>
      <c r="AJ46" s="278" t="s">
        <v>2</v>
      </c>
      <c r="AK46" s="274"/>
      <c r="AL46" s="274">
        <f>AL14</f>
        <v>0</v>
      </c>
      <c r="AM46" s="274"/>
      <c r="AN46" s="274"/>
      <c r="AO46" s="274"/>
      <c r="AP46" s="274"/>
      <c r="AQ46" s="274"/>
      <c r="AR46" s="274"/>
      <c r="AS46" s="275"/>
      <c r="AT46" s="280" t="s">
        <v>2</v>
      </c>
      <c r="AU46" s="281"/>
      <c r="AV46" s="72"/>
      <c r="AW46" s="69"/>
    </row>
    <row r="47" spans="1:49" s="75" customFormat="1" ht="10.5" customHeight="1" thickBot="1">
      <c r="A47" s="300"/>
      <c r="B47" s="300"/>
      <c r="C47" s="300"/>
      <c r="D47" s="300"/>
      <c r="E47" s="300"/>
      <c r="F47" s="300"/>
      <c r="G47" s="300"/>
      <c r="H47" s="300"/>
      <c r="I47" s="72"/>
      <c r="J47" s="320"/>
      <c r="K47" s="320"/>
      <c r="L47" s="320"/>
      <c r="M47" s="320"/>
      <c r="N47" s="320"/>
      <c r="O47" s="320"/>
      <c r="P47" s="320"/>
      <c r="Q47" s="320"/>
      <c r="R47" s="276"/>
      <c r="S47" s="276"/>
      <c r="T47" s="276"/>
      <c r="U47" s="276"/>
      <c r="V47" s="276"/>
      <c r="W47" s="276"/>
      <c r="X47" s="276"/>
      <c r="Y47" s="277"/>
      <c r="Z47" s="279"/>
      <c r="AA47" s="276"/>
      <c r="AB47" s="276"/>
      <c r="AC47" s="276"/>
      <c r="AD47" s="276"/>
      <c r="AE47" s="276"/>
      <c r="AF47" s="276"/>
      <c r="AG47" s="276"/>
      <c r="AH47" s="276"/>
      <c r="AI47" s="277"/>
      <c r="AJ47" s="279"/>
      <c r="AK47" s="276"/>
      <c r="AL47" s="276"/>
      <c r="AM47" s="276"/>
      <c r="AN47" s="276"/>
      <c r="AO47" s="276"/>
      <c r="AP47" s="276"/>
      <c r="AQ47" s="276"/>
      <c r="AR47" s="276"/>
      <c r="AS47" s="277"/>
      <c r="AT47" s="282"/>
      <c r="AU47" s="283"/>
      <c r="AV47" s="72"/>
      <c r="AW47" s="69"/>
    </row>
    <row r="48" spans="1:49" s="75" customFormat="1" ht="21" customHeight="1" thickBot="1">
      <c r="A48" s="300"/>
      <c r="B48" s="300"/>
      <c r="C48" s="300"/>
      <c r="D48" s="300"/>
      <c r="E48" s="300"/>
      <c r="F48" s="300"/>
      <c r="G48" s="300"/>
      <c r="H48" s="300"/>
      <c r="I48" s="97"/>
      <c r="J48" s="313" t="s">
        <v>63</v>
      </c>
      <c r="K48" s="314"/>
      <c r="L48" s="314"/>
      <c r="M48" s="314"/>
      <c r="N48" s="314"/>
      <c r="O48" s="314"/>
      <c r="P48" s="314"/>
      <c r="Q48" s="314"/>
      <c r="R48" s="315">
        <f>W32</f>
        <v>0</v>
      </c>
      <c r="S48" s="316"/>
      <c r="T48" s="316"/>
      <c r="U48" s="316"/>
      <c r="V48" s="316"/>
      <c r="W48" s="316"/>
      <c r="X48" s="316"/>
      <c r="Y48" s="316"/>
      <c r="Z48" s="316"/>
      <c r="AA48" s="98"/>
      <c r="AB48" s="315">
        <f>AG32</f>
        <v>0</v>
      </c>
      <c r="AC48" s="316"/>
      <c r="AD48" s="316"/>
      <c r="AE48" s="316"/>
      <c r="AF48" s="316"/>
      <c r="AG48" s="316"/>
      <c r="AH48" s="316"/>
      <c r="AI48" s="316"/>
      <c r="AJ48" s="316"/>
      <c r="AK48" s="98"/>
      <c r="AL48" s="315">
        <f>AQ32</f>
        <v>0</v>
      </c>
      <c r="AM48" s="316"/>
      <c r="AN48" s="316"/>
      <c r="AO48" s="316"/>
      <c r="AP48" s="316"/>
      <c r="AQ48" s="316"/>
      <c r="AR48" s="316"/>
      <c r="AS48" s="316"/>
      <c r="AT48" s="316"/>
      <c r="AU48" s="99"/>
      <c r="AV48" s="97"/>
    </row>
    <row r="49" spans="1:49" s="84" customFormat="1" ht="21" customHeight="1" thickBot="1">
      <c r="A49" s="300"/>
      <c r="B49" s="300"/>
      <c r="C49" s="300"/>
      <c r="D49" s="300"/>
      <c r="E49" s="300"/>
      <c r="F49" s="300"/>
      <c r="G49" s="300"/>
      <c r="H49" s="300"/>
      <c r="I49" s="100"/>
      <c r="J49" s="304" t="s">
        <v>64</v>
      </c>
      <c r="K49" s="305"/>
      <c r="L49" s="305"/>
      <c r="M49" s="305"/>
      <c r="N49" s="305"/>
      <c r="O49" s="305"/>
      <c r="P49" s="305"/>
      <c r="Q49" s="306"/>
      <c r="R49" s="307" t="str">
        <f>IF(C18="","",IF($X$39&gt;R48,$X$39-R48,0))</f>
        <v/>
      </c>
      <c r="S49" s="308"/>
      <c r="T49" s="308"/>
      <c r="U49" s="308"/>
      <c r="V49" s="308"/>
      <c r="W49" s="308"/>
      <c r="X49" s="308"/>
      <c r="Y49" s="308"/>
      <c r="Z49" s="308"/>
      <c r="AA49" s="101"/>
      <c r="AB49" s="307" t="str">
        <f>IF(C18="","",IF($X$39&gt;AB48,$X$39-AB48,0))</f>
        <v/>
      </c>
      <c r="AC49" s="308"/>
      <c r="AD49" s="308"/>
      <c r="AE49" s="308"/>
      <c r="AF49" s="308"/>
      <c r="AG49" s="308"/>
      <c r="AH49" s="308"/>
      <c r="AI49" s="308"/>
      <c r="AJ49" s="308"/>
      <c r="AK49" s="101"/>
      <c r="AL49" s="307" t="str">
        <f>IF(C18="","",IF($X$39&gt;AL48,$X$39-AL48,0))</f>
        <v/>
      </c>
      <c r="AM49" s="308"/>
      <c r="AN49" s="308"/>
      <c r="AO49" s="308"/>
      <c r="AP49" s="308"/>
      <c r="AQ49" s="308"/>
      <c r="AR49" s="308"/>
      <c r="AS49" s="308"/>
      <c r="AT49" s="308"/>
      <c r="AU49" s="99"/>
      <c r="AV49" s="70"/>
      <c r="AW49" s="72"/>
    </row>
    <row r="50" spans="1:49" s="102" customFormat="1" ht="21" customHeight="1" thickBot="1">
      <c r="A50" s="300"/>
      <c r="B50" s="300"/>
      <c r="C50" s="300"/>
      <c r="D50" s="300"/>
      <c r="E50" s="300"/>
      <c r="F50" s="300"/>
      <c r="G50" s="300"/>
      <c r="H50" s="300"/>
      <c r="I50" s="70"/>
      <c r="J50" s="304" t="s">
        <v>65</v>
      </c>
      <c r="K50" s="305"/>
      <c r="L50" s="305"/>
      <c r="M50" s="305"/>
      <c r="N50" s="305"/>
      <c r="O50" s="305"/>
      <c r="P50" s="305"/>
      <c r="Q50" s="306"/>
      <c r="R50" s="307" t="str">
        <f>IF(C18="","",R49*R46)</f>
        <v/>
      </c>
      <c r="S50" s="308"/>
      <c r="T50" s="308"/>
      <c r="U50" s="308"/>
      <c r="V50" s="308"/>
      <c r="W50" s="308"/>
      <c r="X50" s="308"/>
      <c r="Y50" s="308"/>
      <c r="Z50" s="308"/>
      <c r="AA50" s="101"/>
      <c r="AB50" s="307" t="str">
        <f>IF(C18="","",AB49*AB46)</f>
        <v/>
      </c>
      <c r="AC50" s="308"/>
      <c r="AD50" s="308"/>
      <c r="AE50" s="308"/>
      <c r="AF50" s="308"/>
      <c r="AG50" s="308"/>
      <c r="AH50" s="308"/>
      <c r="AI50" s="308"/>
      <c r="AJ50" s="308"/>
      <c r="AK50" s="101"/>
      <c r="AL50" s="307" t="str">
        <f>IF(C18="","",AL49*AL46)</f>
        <v/>
      </c>
      <c r="AM50" s="308"/>
      <c r="AN50" s="308"/>
      <c r="AO50" s="308"/>
      <c r="AP50" s="308"/>
      <c r="AQ50" s="308"/>
      <c r="AR50" s="308"/>
      <c r="AS50" s="308"/>
      <c r="AT50" s="308"/>
      <c r="AU50" s="99"/>
      <c r="AV50" s="70"/>
    </row>
    <row r="51" spans="1:49" s="75" customFormat="1" ht="21" customHeight="1" thickBot="1">
      <c r="A51" s="114"/>
      <c r="B51" s="114"/>
      <c r="C51" s="114"/>
      <c r="D51" s="114"/>
      <c r="E51" s="114"/>
      <c r="F51" s="114"/>
      <c r="G51" s="114"/>
      <c r="H51" s="114"/>
      <c r="I51" s="103"/>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3"/>
      <c r="AJ51" s="72"/>
      <c r="AK51" s="72"/>
      <c r="AL51" s="72"/>
      <c r="AM51" s="72"/>
      <c r="AN51" s="72"/>
      <c r="AO51" s="72"/>
      <c r="AP51" s="72"/>
      <c r="AQ51" s="72"/>
      <c r="AR51" s="72"/>
      <c r="AS51" s="72"/>
      <c r="AT51" s="72"/>
      <c r="AU51" s="72"/>
      <c r="AV51" s="103"/>
    </row>
    <row r="52" spans="1:49" s="75" customFormat="1" ht="21" customHeight="1" thickTop="1" thickBot="1">
      <c r="A52" s="114"/>
      <c r="B52" s="114"/>
      <c r="C52" s="114"/>
      <c r="D52" s="114"/>
      <c r="E52" s="114"/>
      <c r="F52" s="114"/>
      <c r="G52" s="114"/>
      <c r="H52" s="114"/>
      <c r="I52" s="64"/>
      <c r="J52" s="309" t="s">
        <v>66</v>
      </c>
      <c r="K52" s="309"/>
      <c r="L52" s="309"/>
      <c r="M52" s="309"/>
      <c r="N52" s="309"/>
      <c r="O52" s="309"/>
      <c r="P52" s="104"/>
      <c r="Q52" s="104"/>
      <c r="R52" s="310" t="str">
        <f>IF(C18="","",R50+AB50+AL50)</f>
        <v/>
      </c>
      <c r="S52" s="311"/>
      <c r="T52" s="311"/>
      <c r="U52" s="311"/>
      <c r="V52" s="311"/>
      <c r="W52" s="311"/>
      <c r="X52" s="311"/>
      <c r="Y52" s="312"/>
      <c r="Z52" s="104"/>
      <c r="AA52" s="104"/>
      <c r="AB52" s="104"/>
      <c r="AC52" s="97"/>
      <c r="AD52" s="97"/>
      <c r="AE52" s="97"/>
      <c r="AF52" s="97"/>
      <c r="AG52" s="97"/>
      <c r="AH52" s="97"/>
      <c r="AI52" s="105"/>
      <c r="AJ52" s="97"/>
      <c r="AK52" s="97"/>
      <c r="AL52" s="97"/>
      <c r="AM52" s="97"/>
      <c r="AN52" s="97"/>
      <c r="AO52" s="97"/>
      <c r="AP52" s="97"/>
      <c r="AQ52" s="97"/>
      <c r="AR52" s="97"/>
      <c r="AS52" s="97"/>
      <c r="AT52" s="97"/>
      <c r="AU52" s="97"/>
      <c r="AV52" s="64"/>
    </row>
    <row r="53" spans="1:49" s="108" customFormat="1" ht="18" thickTop="1">
      <c r="A53" s="115"/>
      <c r="B53" s="115"/>
      <c r="C53" s="115"/>
      <c r="D53" s="115"/>
      <c r="E53" s="115"/>
      <c r="F53" s="115"/>
      <c r="G53" s="115"/>
      <c r="H53" s="115"/>
      <c r="I53" s="64"/>
      <c r="J53" s="100"/>
      <c r="K53" s="100"/>
      <c r="L53" s="100"/>
      <c r="M53" s="100"/>
      <c r="N53" s="100"/>
      <c r="O53" s="106"/>
      <c r="P53" s="70"/>
      <c r="Q53" s="70"/>
      <c r="R53" s="112" t="s">
        <v>72</v>
      </c>
      <c r="S53" s="112"/>
      <c r="T53" s="112"/>
      <c r="U53" s="112"/>
      <c r="V53" s="112"/>
      <c r="W53" s="112"/>
      <c r="X53" s="112"/>
      <c r="Y53" s="70"/>
      <c r="Z53" s="70"/>
      <c r="AA53" s="301"/>
      <c r="AB53" s="301"/>
      <c r="AC53" s="301"/>
      <c r="AD53" s="301"/>
      <c r="AE53" s="70"/>
      <c r="AF53" s="70"/>
      <c r="AG53" s="70"/>
      <c r="AH53" s="70"/>
      <c r="AI53" s="103"/>
      <c r="AJ53" s="103"/>
      <c r="AK53" s="103"/>
      <c r="AL53" s="103"/>
      <c r="AM53" s="103"/>
      <c r="AN53" s="103"/>
      <c r="AO53" s="103"/>
      <c r="AP53" s="103"/>
      <c r="AQ53" s="107"/>
      <c r="AR53" s="70"/>
      <c r="AS53" s="70"/>
      <c r="AT53" s="70"/>
      <c r="AU53" s="70"/>
      <c r="AV53" s="64"/>
    </row>
    <row r="54" spans="1:49" ht="17.25">
      <c r="A54" s="115"/>
      <c r="B54" s="115"/>
      <c r="C54" s="115"/>
      <c r="D54" s="115"/>
      <c r="E54" s="115"/>
      <c r="F54" s="115"/>
      <c r="G54" s="115"/>
      <c r="H54" s="115"/>
      <c r="I54" s="64"/>
      <c r="J54" s="70"/>
      <c r="K54" s="70"/>
      <c r="L54" s="70"/>
      <c r="M54" s="70"/>
      <c r="N54" s="302"/>
      <c r="O54" s="303"/>
      <c r="P54" s="303"/>
      <c r="Q54" s="303"/>
      <c r="R54" s="303"/>
      <c r="S54" s="303"/>
      <c r="T54" s="303"/>
      <c r="U54" s="303"/>
      <c r="V54" s="70"/>
      <c r="W54" s="70"/>
      <c r="X54" s="70"/>
      <c r="Y54" s="70"/>
      <c r="Z54" s="70"/>
      <c r="AA54" s="70"/>
      <c r="AB54" s="70"/>
      <c r="AC54" s="70"/>
      <c r="AD54" s="70"/>
      <c r="AE54" s="70"/>
      <c r="AF54" s="70"/>
      <c r="AG54" s="70"/>
      <c r="AH54" s="70"/>
      <c r="AI54" s="109"/>
      <c r="AJ54" s="70"/>
      <c r="AK54" s="70"/>
      <c r="AL54" s="70"/>
      <c r="AM54" s="70"/>
      <c r="AN54" s="70"/>
      <c r="AO54" s="70"/>
      <c r="AP54" s="70"/>
      <c r="AQ54" s="70"/>
      <c r="AR54" s="70"/>
      <c r="AS54" s="70"/>
      <c r="AT54" s="70"/>
      <c r="AU54" s="70"/>
      <c r="AV54" s="64"/>
    </row>
    <row r="55" spans="1:49" ht="17.25">
      <c r="A55" s="108"/>
      <c r="B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10"/>
      <c r="AJ55" s="108"/>
      <c r="AK55" s="108"/>
      <c r="AL55" s="108"/>
      <c r="AM55" s="108"/>
      <c r="AN55" s="108"/>
      <c r="AO55" s="108"/>
      <c r="AP55" s="108"/>
      <c r="AQ55" s="108"/>
      <c r="AR55" s="108"/>
      <c r="AS55" s="108"/>
      <c r="AT55" s="108"/>
      <c r="AU55" s="108"/>
    </row>
  </sheetData>
  <sheetProtection password="CC2D" sheet="1" objects="1" scenarios="1"/>
  <mergeCells count="229">
    <mergeCell ref="Z1:AV1"/>
    <mergeCell ref="A45:H50"/>
    <mergeCell ref="AA53:AD53"/>
    <mergeCell ref="N54:U54"/>
    <mergeCell ref="J50:Q50"/>
    <mergeCell ref="R50:Z50"/>
    <mergeCell ref="AB50:AJ50"/>
    <mergeCell ref="AL50:AT50"/>
    <mergeCell ref="J52:O52"/>
    <mergeCell ref="R52:Y52"/>
    <mergeCell ref="J48:Q48"/>
    <mergeCell ref="R48:Z48"/>
    <mergeCell ref="AB48:AJ48"/>
    <mergeCell ref="AL48:AT48"/>
    <mergeCell ref="J49:Q49"/>
    <mergeCell ref="R49:Z49"/>
    <mergeCell ref="AB49:AJ49"/>
    <mergeCell ref="AL49:AT49"/>
    <mergeCell ref="AH44:AK45"/>
    <mergeCell ref="AL44:AQ45"/>
    <mergeCell ref="AR44:AU45"/>
    <mergeCell ref="J46:Q47"/>
    <mergeCell ref="R46:Y47"/>
    <mergeCell ref="Z46:AA47"/>
    <mergeCell ref="AB46:AI47"/>
    <mergeCell ref="AJ46:AK47"/>
    <mergeCell ref="AL46:AS47"/>
    <mergeCell ref="AT46:AU47"/>
    <mergeCell ref="X41:AC41"/>
    <mergeCell ref="J44:O45"/>
    <mergeCell ref="P44:Q45"/>
    <mergeCell ref="R44:W45"/>
    <mergeCell ref="X44:AA45"/>
    <mergeCell ref="AB44:AG45"/>
    <mergeCell ref="C39:D39"/>
    <mergeCell ref="I39:M39"/>
    <mergeCell ref="O39:P39"/>
    <mergeCell ref="Q39:R39"/>
    <mergeCell ref="X39:AC39"/>
    <mergeCell ref="AD39:AE39"/>
    <mergeCell ref="C36:D36"/>
    <mergeCell ref="C37:D37"/>
    <mergeCell ref="I37:M37"/>
    <mergeCell ref="P37:Y37"/>
    <mergeCell ref="AA37:AF37"/>
    <mergeCell ref="C38:D38"/>
    <mergeCell ref="X38:AE38"/>
    <mergeCell ref="AQ31:AT31"/>
    <mergeCell ref="H32:O32"/>
    <mergeCell ref="P32:Q32"/>
    <mergeCell ref="W32:Z32"/>
    <mergeCell ref="AG32:AJ32"/>
    <mergeCell ref="AQ32:AT32"/>
    <mergeCell ref="H30:L30"/>
    <mergeCell ref="M30:Q30"/>
    <mergeCell ref="R30:U30"/>
    <mergeCell ref="W30:Z30"/>
    <mergeCell ref="AB30:AE30"/>
    <mergeCell ref="AG30:AJ30"/>
    <mergeCell ref="AL30:AO30"/>
    <mergeCell ref="AQ30:AT30"/>
    <mergeCell ref="H31:L31"/>
    <mergeCell ref="M31:Q31"/>
    <mergeCell ref="R31:U31"/>
    <mergeCell ref="W31:Z31"/>
    <mergeCell ref="AB31:AE31"/>
    <mergeCell ref="AG31:AJ31"/>
    <mergeCell ref="AL31:AO31"/>
    <mergeCell ref="AG28:AJ28"/>
    <mergeCell ref="AL28:AO28"/>
    <mergeCell ref="AQ28:AT28"/>
    <mergeCell ref="H29:L29"/>
    <mergeCell ref="M29:Q29"/>
    <mergeCell ref="R29:U29"/>
    <mergeCell ref="W29:Z29"/>
    <mergeCell ref="AB29:AE29"/>
    <mergeCell ref="H28:L28"/>
    <mergeCell ref="M28:Q28"/>
    <mergeCell ref="R28:U28"/>
    <mergeCell ref="W28:Z28"/>
    <mergeCell ref="AB28:AE28"/>
    <mergeCell ref="AG29:AJ29"/>
    <mergeCell ref="AL29:AO29"/>
    <mergeCell ref="AQ29:AT29"/>
    <mergeCell ref="H26:L26"/>
    <mergeCell ref="M26:Q26"/>
    <mergeCell ref="R26:U26"/>
    <mergeCell ref="W26:Z26"/>
    <mergeCell ref="AB26:AE26"/>
    <mergeCell ref="AG26:AJ26"/>
    <mergeCell ref="AL26:AO26"/>
    <mergeCell ref="AQ26:AT26"/>
    <mergeCell ref="H27:L27"/>
    <mergeCell ref="M27:Q27"/>
    <mergeCell ref="R27:U27"/>
    <mergeCell ref="W27:Z27"/>
    <mergeCell ref="AB27:AE27"/>
    <mergeCell ref="AG27:AJ27"/>
    <mergeCell ref="AL27:AO27"/>
    <mergeCell ref="AQ27:AT27"/>
    <mergeCell ref="C21:F22"/>
    <mergeCell ref="C25:F25"/>
    <mergeCell ref="H25:L25"/>
    <mergeCell ref="M25:Q25"/>
    <mergeCell ref="R25:U25"/>
    <mergeCell ref="W25:Z25"/>
    <mergeCell ref="AB25:AE25"/>
    <mergeCell ref="AQ23:AT23"/>
    <mergeCell ref="H24:L24"/>
    <mergeCell ref="M24:Q24"/>
    <mergeCell ref="R24:U24"/>
    <mergeCell ref="W24:Z24"/>
    <mergeCell ref="AB24:AE24"/>
    <mergeCell ref="AG24:AJ24"/>
    <mergeCell ref="AL24:AO24"/>
    <mergeCell ref="AQ24:AT24"/>
    <mergeCell ref="AG25:AJ25"/>
    <mergeCell ref="AL25:AO25"/>
    <mergeCell ref="AQ25:AT25"/>
    <mergeCell ref="AG21:AJ21"/>
    <mergeCell ref="AL21:AO21"/>
    <mergeCell ref="AQ21:AT21"/>
    <mergeCell ref="H22:L22"/>
    <mergeCell ref="M22:Q22"/>
    <mergeCell ref="A23:B23"/>
    <mergeCell ref="C23:F24"/>
    <mergeCell ref="H23:L23"/>
    <mergeCell ref="M23:Q23"/>
    <mergeCell ref="R23:U23"/>
    <mergeCell ref="W23:Z23"/>
    <mergeCell ref="AB23:AE23"/>
    <mergeCell ref="AG23:AJ23"/>
    <mergeCell ref="AL23:AO23"/>
    <mergeCell ref="AQ22:AT22"/>
    <mergeCell ref="H19:L19"/>
    <mergeCell ref="M19:Q19"/>
    <mergeCell ref="R19:U19"/>
    <mergeCell ref="W19:Z19"/>
    <mergeCell ref="AB19:AE19"/>
    <mergeCell ref="AG19:AJ19"/>
    <mergeCell ref="AL19:AO19"/>
    <mergeCell ref="AQ19:AT19"/>
    <mergeCell ref="R22:U22"/>
    <mergeCell ref="W22:Z22"/>
    <mergeCell ref="AB22:AE22"/>
    <mergeCell ref="AG22:AJ22"/>
    <mergeCell ref="AL22:AO22"/>
    <mergeCell ref="H21:L21"/>
    <mergeCell ref="M21:Q21"/>
    <mergeCell ref="R21:U21"/>
    <mergeCell ref="W21:Z21"/>
    <mergeCell ref="AB21:AE21"/>
    <mergeCell ref="C20:F20"/>
    <mergeCell ref="H20:L20"/>
    <mergeCell ref="M20:Q20"/>
    <mergeCell ref="R20:U20"/>
    <mergeCell ref="W20:Z20"/>
    <mergeCell ref="AB20:AE20"/>
    <mergeCell ref="AG20:AJ20"/>
    <mergeCell ref="AL20:AO20"/>
    <mergeCell ref="AQ20:AT20"/>
    <mergeCell ref="C18:F18"/>
    <mergeCell ref="H18:L18"/>
    <mergeCell ref="M18:Q18"/>
    <mergeCell ref="R18:V18"/>
    <mergeCell ref="W18:AA18"/>
    <mergeCell ref="AB18:AF18"/>
    <mergeCell ref="AT14:AU15"/>
    <mergeCell ref="C17:F17"/>
    <mergeCell ref="H17:Q17"/>
    <mergeCell ref="R17:V17"/>
    <mergeCell ref="X17:Z17"/>
    <mergeCell ref="AB17:AF17"/>
    <mergeCell ref="AH17:AJ17"/>
    <mergeCell ref="AL17:AP17"/>
    <mergeCell ref="AR17:AT17"/>
    <mergeCell ref="AG18:AK18"/>
    <mergeCell ref="AL18:AP18"/>
    <mergeCell ref="AQ18:AU18"/>
    <mergeCell ref="A14:E15"/>
    <mergeCell ref="F14:G15"/>
    <mergeCell ref="H14:I15"/>
    <mergeCell ref="J14:Q15"/>
    <mergeCell ref="R14:Y15"/>
    <mergeCell ref="Z14:AA15"/>
    <mergeCell ref="AB14:AI15"/>
    <mergeCell ref="AJ14:AK15"/>
    <mergeCell ref="AL14:AS15"/>
    <mergeCell ref="W11:Y11"/>
    <mergeCell ref="Z11:AA11"/>
    <mergeCell ref="AG11:AI11"/>
    <mergeCell ref="AJ11:AK11"/>
    <mergeCell ref="AQ11:AS11"/>
    <mergeCell ref="AT11:AU11"/>
    <mergeCell ref="AR12:AU13"/>
    <mergeCell ref="AT10:AU10"/>
    <mergeCell ref="A12:E13"/>
    <mergeCell ref="F12:G13"/>
    <mergeCell ref="J12:O13"/>
    <mergeCell ref="P12:Q13"/>
    <mergeCell ref="R12:W13"/>
    <mergeCell ref="X12:AA13"/>
    <mergeCell ref="AB12:AG13"/>
    <mergeCell ref="AH12:AK13"/>
    <mergeCell ref="AL12:AQ13"/>
    <mergeCell ref="B26:F26"/>
    <mergeCell ref="A27:F31"/>
    <mergeCell ref="A1:E1"/>
    <mergeCell ref="K2:AR3"/>
    <mergeCell ref="AX2:BG2"/>
    <mergeCell ref="AX3:BG3"/>
    <mergeCell ref="J5:P6"/>
    <mergeCell ref="Q5:Y6"/>
    <mergeCell ref="Z5:AE6"/>
    <mergeCell ref="AF5:AR6"/>
    <mergeCell ref="J7:P8"/>
    <mergeCell ref="Q7:AR8"/>
    <mergeCell ref="A10:E11"/>
    <mergeCell ref="F10:G11"/>
    <mergeCell ref="H10:I11"/>
    <mergeCell ref="J10:Q11"/>
    <mergeCell ref="R10:V11"/>
    <mergeCell ref="W10:Y10"/>
    <mergeCell ref="Z10:AA10"/>
    <mergeCell ref="AB10:AF11"/>
    <mergeCell ref="AG10:AI10"/>
    <mergeCell ref="AJ10:AK10"/>
    <mergeCell ref="AL10:AP11"/>
    <mergeCell ref="AQ10:AS10"/>
  </mergeCells>
  <phoneticPr fontId="3"/>
  <conditionalFormatting sqref="A3:B3 B8">
    <cfRule type="expression" dxfId="10" priority="1" stopIfTrue="1">
      <formula>MATCH(A3:G8,祝日,0)&gt;0</formula>
    </cfRule>
  </conditionalFormatting>
  <conditionalFormatting sqref="C3:G3 C8:G8">
    <cfRule type="expression" dxfId="9" priority="2" stopIfTrue="1">
      <formula>MATCH(C3:J8,祝日,0)&gt;0</formula>
    </cfRule>
  </conditionalFormatting>
  <conditionalFormatting sqref="A4 B4:B7">
    <cfRule type="expression" dxfId="8" priority="3" stopIfTrue="1">
      <formula>MATCH(A4:G10,祝日,0)&gt;0</formula>
    </cfRule>
  </conditionalFormatting>
  <conditionalFormatting sqref="C4:G7">
    <cfRule type="expression" dxfId="7" priority="4" stopIfTrue="1">
      <formula>MATCH(C4:J10,祝日,0)&gt;0</formula>
    </cfRule>
  </conditionalFormatting>
  <conditionalFormatting sqref="B9">
    <cfRule type="expression" dxfId="6" priority="5" stopIfTrue="1">
      <formula>MATCH(B9:H17,祝日,0)&gt;0</formula>
    </cfRule>
  </conditionalFormatting>
  <conditionalFormatting sqref="C9:G9">
    <cfRule type="expression" dxfId="5" priority="6" stopIfTrue="1">
      <formula>MATCH(C9:J17,祝日,0)&gt;0</formula>
    </cfRule>
  </conditionalFormatting>
  <conditionalFormatting sqref="A5">
    <cfRule type="expression" dxfId="4" priority="7" stopIfTrue="1">
      <formula>MATCH(A5:G21,祝日,0)&gt;0</formula>
    </cfRule>
  </conditionalFormatting>
  <conditionalFormatting sqref="A6">
    <cfRule type="expression" dxfId="3" priority="8" stopIfTrue="1">
      <formula>MATCH(A6:G30,祝日,0)&gt;0</formula>
    </cfRule>
  </conditionalFormatting>
  <conditionalFormatting sqref="A7">
    <cfRule type="expression" dxfId="2" priority="9" stopIfTrue="1">
      <formula>MATCH(A7:G33,祝日,0)&gt;0</formula>
    </cfRule>
  </conditionalFormatting>
  <conditionalFormatting sqref="A8">
    <cfRule type="expression" dxfId="1" priority="10" stopIfTrue="1">
      <formula>MATCH(A8:G36,祝日,0)&gt;0</formula>
    </cfRule>
  </conditionalFormatting>
  <conditionalFormatting sqref="A9">
    <cfRule type="expression" dxfId="0" priority="11" stopIfTrue="1">
      <formula>MATCH(A9:G36,祝日,0)&gt;0</formula>
    </cfRule>
  </conditionalFormatting>
  <pageMargins left="0.59055118110236227" right="0" top="0.59055118110236227" bottom="0.19685039370078741" header="0.31496062992125984" footer="0.31496062992125984"/>
  <pageSetup paperSize="9" scale="87"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傷病支給額計算書(保護)</vt:lpstr>
      <vt:lpstr>'傷病支給額計算書(保護)'!Print_Area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2015-12-23T23:35:11Z</cp:lastPrinted>
  <dcterms:created xsi:type="dcterms:W3CDTF">2015-12-17T01:28:58Z</dcterms:created>
  <dcterms:modified xsi:type="dcterms:W3CDTF">2015-12-24T04:55:46Z</dcterms:modified>
</cp:coreProperties>
</file>